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153002\github\pronoseuros\"/>
    </mc:Choice>
  </mc:AlternateContent>
  <xr:revisionPtr revIDLastSave="0" documentId="13_ncr:1_{FC723659-8EC6-4053-BA8D-488F596F145C}" xr6:coauthVersionLast="47" xr6:coauthVersionMax="47" xr10:uidLastSave="{00000000-0000-0000-0000-000000000000}"/>
  <bookViews>
    <workbookView xWindow="-110" yWindow="-110" windowWidth="19420" windowHeight="10420" tabRatio="943" activeTab="11" xr2:uid="{00000000-000D-0000-FFFF-FFFF00000000}"/>
  </bookViews>
  <sheets>
    <sheet name="README (2)" sheetId="26" r:id="rId1"/>
    <sheet name="A_vous_de_jouer" sheetId="27" r:id="rId2"/>
    <sheet name="MAIN" sheetId="1" r:id="rId3"/>
    <sheet name="RANK" sheetId="2" r:id="rId4"/>
    <sheet name="AS" sheetId="4" r:id="rId5"/>
    <sheet name="CBlo" sheetId="6" r:id="rId6"/>
    <sheet name="EA" sheetId="29" r:id="rId7"/>
    <sheet name="EH" sheetId="9" r:id="rId8"/>
    <sheet name="FR" sheetId="30" r:id="rId9"/>
    <sheet name="LS" sheetId="37" r:id="rId10"/>
    <sheet name="MP" sheetId="31" r:id="rId11"/>
    <sheet name="OJDP" sheetId="38" r:id="rId12"/>
    <sheet name="PAM" sheetId="32" r:id="rId13"/>
    <sheet name="PH" sheetId="33" r:id="rId14"/>
    <sheet name="PIM" sheetId="34" r:id="rId15"/>
    <sheet name="SLB" sheetId="36" r:id="rId16"/>
    <sheet name="BW" sheetId="39" r:id="rId17"/>
    <sheet name="Fixtures" sheetId="40" r:id="rId18"/>
  </sheets>
  <externalReferences>
    <externalReference r:id="rId19"/>
  </externalReferences>
  <definedNames>
    <definedName name="Flag37" localSheetId="1">INDIRECT([1]Dummy_Table!$EJ$40)</definedName>
    <definedName name="Flag37" localSheetId="0">INDIRECT([1]Dummy_Table!$EJ$40)</definedName>
    <definedName name="Flag37">INDIRECT('[1]Dummy Table'!$EJ$40)</definedName>
    <definedName name="Flag37b" localSheetId="1">INDIRECT([1]Dummy_Table!$EJ$55)</definedName>
    <definedName name="Flag37b" localSheetId="0">INDIRECT([1]Dummy_Table!$EJ$55)</definedName>
    <definedName name="Flag37b">INDIRECT('[1]Dummy Table'!$EJ$55)</definedName>
    <definedName name="Flag38" localSheetId="1">INDIRECT([1]Dummy_Table!$EJ$41)</definedName>
    <definedName name="Flag38" localSheetId="0">INDIRECT([1]Dummy_Table!$EJ$41)</definedName>
    <definedName name="Flag38">INDIRECT('[1]Dummy Table'!$EJ$41)</definedName>
    <definedName name="Flag38b" localSheetId="1">INDIRECT([1]Dummy_Table!$EJ$56)</definedName>
    <definedName name="Flag38b" localSheetId="0">INDIRECT([1]Dummy_Table!$EJ$56)</definedName>
    <definedName name="Flag38b">INDIRECT('[1]Dummy Table'!$EJ$56)</definedName>
    <definedName name="Flag39" localSheetId="1">INDIRECT([1]Dummy_Table!$EJ$42)</definedName>
    <definedName name="Flag39" localSheetId="0">INDIRECT([1]Dummy_Table!$EJ$42)</definedName>
    <definedName name="Flag39">INDIRECT('[1]Dummy Table'!$EJ$42)</definedName>
    <definedName name="Flag39b" localSheetId="1">INDIRECT([1]Dummy_Table!$EJ$57)</definedName>
    <definedName name="Flag39b" localSheetId="0">INDIRECT([1]Dummy_Table!$EJ$57)</definedName>
    <definedName name="Flag39b">INDIRECT('[1]Dummy Table'!$EJ$57)</definedName>
    <definedName name="Flag40" localSheetId="1">INDIRECT([1]Dummy_Table!$EJ$43)</definedName>
    <definedName name="Flag40" localSheetId="0">INDIRECT([1]Dummy_Table!$EJ$43)</definedName>
    <definedName name="Flag40">INDIRECT('[1]Dummy Table'!$EJ$43)</definedName>
    <definedName name="Flag40b" localSheetId="1">INDIRECT([1]Dummy_Table!$EJ$58)</definedName>
    <definedName name="Flag40b" localSheetId="0">INDIRECT([1]Dummy_Table!$EJ$58)</definedName>
    <definedName name="Flag40b">INDIRECT('[1]Dummy Table'!$EJ$58)</definedName>
    <definedName name="Flag41" localSheetId="1">INDIRECT([1]Dummy_Table!$EJ$44)</definedName>
    <definedName name="Flag41" localSheetId="0">INDIRECT([1]Dummy_Table!$EJ$44)</definedName>
    <definedName name="Flag41">INDIRECT('[1]Dummy Table'!$EJ$44)</definedName>
    <definedName name="Flag41b" localSheetId="1">INDIRECT([1]Dummy_Table!$EJ$59)</definedName>
    <definedName name="Flag41b" localSheetId="0">INDIRECT([1]Dummy_Table!$EJ$59)</definedName>
    <definedName name="Flag41b">INDIRECT('[1]Dummy Table'!$EJ$59)</definedName>
    <definedName name="Flag42" localSheetId="1">INDIRECT([1]Dummy_Table!$EJ$45)</definedName>
    <definedName name="Flag42" localSheetId="0">INDIRECT([1]Dummy_Table!$EJ$45)</definedName>
    <definedName name="Flag42">INDIRECT('[1]Dummy Table'!$EJ$45)</definedName>
    <definedName name="Flag42b" localSheetId="1">INDIRECT([1]Dummy_Table!$EJ$60)</definedName>
    <definedName name="Flag42b" localSheetId="0">INDIRECT([1]Dummy_Table!$EJ$60)</definedName>
    <definedName name="Flag42b">INDIRECT('[1]Dummy Table'!$EJ$60)</definedName>
    <definedName name="Flag43" localSheetId="1">INDIRECT([1]Dummy_Table!$EJ$46)</definedName>
    <definedName name="Flag43" localSheetId="0">INDIRECT([1]Dummy_Table!$EJ$46)</definedName>
    <definedName name="Flag43">INDIRECT('[1]Dummy Table'!$EJ$46)</definedName>
    <definedName name="Flag43b" localSheetId="1">INDIRECT([1]Dummy_Table!$EJ$61)</definedName>
    <definedName name="Flag43b" localSheetId="0">INDIRECT([1]Dummy_Table!$EJ$61)</definedName>
    <definedName name="Flag43b">INDIRECT('[1]Dummy Table'!$EJ$61)</definedName>
    <definedName name="Flag44" localSheetId="1">INDIRECT([1]Dummy_Table!$EJ$47)</definedName>
    <definedName name="Flag44" localSheetId="0">INDIRECT([1]Dummy_Table!$EJ$47)</definedName>
    <definedName name="Flag44">INDIRECT('[1]Dummy Table'!$EJ$47)</definedName>
    <definedName name="Flag44b" localSheetId="1">INDIRECT([1]Dummy_Table!$EJ$62)</definedName>
    <definedName name="Flag44b" localSheetId="0">INDIRECT([1]Dummy_Table!$EJ$62)</definedName>
    <definedName name="Flag44b">INDIRECT('[1]Dummy Table'!$EJ$62)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10" i="2"/>
  <c r="C12" i="2"/>
  <c r="C13" i="2"/>
  <c r="C14" i="2"/>
  <c r="C15" i="2"/>
  <c r="C3" i="2"/>
  <c r="M53" i="6"/>
  <c r="M53" i="29"/>
  <c r="M53" i="9"/>
  <c r="M53" i="30"/>
  <c r="M53" i="37"/>
  <c r="M53" i="31"/>
  <c r="M53" i="38"/>
  <c r="M53" i="32"/>
  <c r="M53" i="33"/>
  <c r="M53" i="34"/>
  <c r="M53" i="36"/>
  <c r="M53" i="39"/>
  <c r="M53" i="4"/>
  <c r="J27" i="1"/>
  <c r="I27" i="1"/>
  <c r="J27" i="34" s="1"/>
  <c r="J26" i="1"/>
  <c r="I26" i="1"/>
  <c r="J26" i="37" s="1"/>
  <c r="J25" i="1"/>
  <c r="I25" i="1"/>
  <c r="J25" i="30" s="1"/>
  <c r="J24" i="1"/>
  <c r="L24" i="37" s="1"/>
  <c r="I24" i="1"/>
  <c r="J23" i="1"/>
  <c r="L23" i="37" s="1"/>
  <c r="I23" i="1"/>
  <c r="J23" i="39" s="1"/>
  <c r="J22" i="1"/>
  <c r="L22" i="31" s="1"/>
  <c r="I22" i="1"/>
  <c r="J22" i="37" s="1"/>
  <c r="J21" i="1"/>
  <c r="I21" i="1"/>
  <c r="J20" i="1"/>
  <c r="I20" i="1"/>
  <c r="J19" i="1"/>
  <c r="I19" i="1"/>
  <c r="J18" i="1"/>
  <c r="I18" i="1"/>
  <c r="J18" i="39" s="1"/>
  <c r="J17" i="1"/>
  <c r="I17" i="1"/>
  <c r="J24" i="39"/>
  <c r="J16" i="1"/>
  <c r="L16" i="39" s="1"/>
  <c r="I16" i="1"/>
  <c r="J16" i="39" s="1"/>
  <c r="M27" i="39"/>
  <c r="K27" i="39"/>
  <c r="I27" i="39"/>
  <c r="M26" i="39"/>
  <c r="K26" i="39"/>
  <c r="I26" i="39"/>
  <c r="M25" i="39"/>
  <c r="K25" i="39"/>
  <c r="I25" i="39"/>
  <c r="M24" i="39"/>
  <c r="K24" i="39"/>
  <c r="I24" i="39"/>
  <c r="M23" i="39"/>
  <c r="K23" i="39"/>
  <c r="I23" i="39"/>
  <c r="M22" i="39"/>
  <c r="K22" i="39"/>
  <c r="I22" i="39"/>
  <c r="M21" i="39"/>
  <c r="L21" i="39"/>
  <c r="K21" i="39"/>
  <c r="I21" i="39"/>
  <c r="M20" i="39"/>
  <c r="K20" i="39"/>
  <c r="I20" i="39"/>
  <c r="M19" i="39"/>
  <c r="K19" i="39"/>
  <c r="I19" i="39"/>
  <c r="M18" i="39"/>
  <c r="K18" i="39"/>
  <c r="I18" i="39"/>
  <c r="M17" i="39"/>
  <c r="K17" i="39"/>
  <c r="I17" i="39"/>
  <c r="M16" i="39"/>
  <c r="K16" i="39"/>
  <c r="I16" i="39"/>
  <c r="M17" i="6"/>
  <c r="M18" i="6"/>
  <c r="M19" i="6"/>
  <c r="M20" i="6"/>
  <c r="M21" i="6"/>
  <c r="M22" i="6"/>
  <c r="M23" i="6"/>
  <c r="M24" i="6"/>
  <c r="M25" i="6"/>
  <c r="M26" i="6"/>
  <c r="M27" i="6"/>
  <c r="M17" i="29"/>
  <c r="M18" i="29"/>
  <c r="M19" i="29"/>
  <c r="M20" i="29"/>
  <c r="M21" i="29"/>
  <c r="M22" i="29"/>
  <c r="M23" i="29"/>
  <c r="M24" i="29"/>
  <c r="M25" i="29"/>
  <c r="M26" i="29"/>
  <c r="M27" i="29"/>
  <c r="M17" i="9"/>
  <c r="M18" i="9"/>
  <c r="M19" i="9"/>
  <c r="M20" i="9"/>
  <c r="M21" i="9"/>
  <c r="M22" i="9"/>
  <c r="M23" i="9"/>
  <c r="M24" i="9"/>
  <c r="M25" i="9"/>
  <c r="M26" i="9"/>
  <c r="M27" i="9"/>
  <c r="M17" i="30"/>
  <c r="M18" i="30"/>
  <c r="M19" i="30"/>
  <c r="M20" i="30"/>
  <c r="M21" i="30"/>
  <c r="M22" i="30"/>
  <c r="M23" i="30"/>
  <c r="M24" i="30"/>
  <c r="M25" i="30"/>
  <c r="M26" i="30"/>
  <c r="M27" i="30"/>
  <c r="M17" i="37"/>
  <c r="M18" i="37"/>
  <c r="M19" i="37"/>
  <c r="M20" i="37"/>
  <c r="M21" i="37"/>
  <c r="M22" i="37"/>
  <c r="M23" i="37"/>
  <c r="M24" i="37"/>
  <c r="M25" i="37"/>
  <c r="M26" i="37"/>
  <c r="M27" i="37"/>
  <c r="M17" i="31"/>
  <c r="M18" i="31"/>
  <c r="M19" i="31"/>
  <c r="M20" i="31"/>
  <c r="M21" i="31"/>
  <c r="M22" i="31"/>
  <c r="M23" i="31"/>
  <c r="M24" i="31"/>
  <c r="M25" i="31"/>
  <c r="M26" i="31"/>
  <c r="M27" i="31"/>
  <c r="M17" i="38"/>
  <c r="M18" i="38"/>
  <c r="M19" i="38"/>
  <c r="M20" i="38"/>
  <c r="M21" i="38"/>
  <c r="M22" i="38"/>
  <c r="M23" i="38"/>
  <c r="M24" i="38"/>
  <c r="M25" i="38"/>
  <c r="M26" i="38"/>
  <c r="M27" i="38"/>
  <c r="M17" i="32"/>
  <c r="M18" i="32"/>
  <c r="M19" i="32"/>
  <c r="M20" i="32"/>
  <c r="M21" i="32"/>
  <c r="M22" i="32"/>
  <c r="M23" i="32"/>
  <c r="M24" i="32"/>
  <c r="M25" i="32"/>
  <c r="M26" i="32"/>
  <c r="M27" i="32"/>
  <c r="M17" i="33"/>
  <c r="M18" i="33"/>
  <c r="M19" i="33"/>
  <c r="M20" i="33"/>
  <c r="M21" i="33"/>
  <c r="M22" i="33"/>
  <c r="M23" i="33"/>
  <c r="M24" i="33"/>
  <c r="M25" i="33"/>
  <c r="M26" i="33"/>
  <c r="M27" i="33"/>
  <c r="M17" i="34"/>
  <c r="M18" i="34"/>
  <c r="M19" i="34"/>
  <c r="M20" i="34"/>
  <c r="M21" i="34"/>
  <c r="M22" i="34"/>
  <c r="M23" i="34"/>
  <c r="M24" i="34"/>
  <c r="M25" i="34"/>
  <c r="M26" i="34"/>
  <c r="M27" i="34"/>
  <c r="M17" i="36"/>
  <c r="M18" i="36"/>
  <c r="M19" i="36"/>
  <c r="M20" i="36"/>
  <c r="M21" i="36"/>
  <c r="M22" i="36"/>
  <c r="M23" i="36"/>
  <c r="M24" i="36"/>
  <c r="M25" i="36"/>
  <c r="M26" i="36"/>
  <c r="M27" i="36"/>
  <c r="M17" i="4"/>
  <c r="M18" i="4"/>
  <c r="M19" i="4"/>
  <c r="M20" i="4"/>
  <c r="M21" i="4"/>
  <c r="M22" i="4"/>
  <c r="M23" i="4"/>
  <c r="M24" i="4"/>
  <c r="M25" i="4"/>
  <c r="M26" i="4"/>
  <c r="M27" i="4"/>
  <c r="H12" i="2"/>
  <c r="I12" i="2"/>
  <c r="J12" i="2"/>
  <c r="I4" i="40"/>
  <c r="I5" i="40"/>
  <c r="I6" i="40"/>
  <c r="I7" i="40"/>
  <c r="I8" i="40"/>
  <c r="I9" i="40"/>
  <c r="I10" i="40"/>
  <c r="I11" i="40"/>
  <c r="I12" i="40"/>
  <c r="I13" i="40"/>
  <c r="I14" i="40"/>
  <c r="I3" i="40"/>
  <c r="J63" i="40"/>
  <c r="I63" i="40"/>
  <c r="J60" i="40"/>
  <c r="I60" i="40"/>
  <c r="J59" i="40"/>
  <c r="I59" i="40"/>
  <c r="J56" i="40"/>
  <c r="I56" i="40"/>
  <c r="J55" i="40"/>
  <c r="I55" i="40"/>
  <c r="J54" i="40"/>
  <c r="I54" i="40"/>
  <c r="J53" i="40"/>
  <c r="I53" i="40"/>
  <c r="J50" i="40"/>
  <c r="I50" i="40"/>
  <c r="J49" i="40"/>
  <c r="I49" i="40"/>
  <c r="J48" i="40"/>
  <c r="I48" i="40"/>
  <c r="J47" i="40"/>
  <c r="I47" i="40"/>
  <c r="J46" i="40"/>
  <c r="I46" i="40"/>
  <c r="J45" i="40"/>
  <c r="I45" i="40"/>
  <c r="J44" i="40"/>
  <c r="I44" i="40"/>
  <c r="J43" i="40"/>
  <c r="I43" i="40"/>
  <c r="J40" i="40"/>
  <c r="I40" i="40"/>
  <c r="J39" i="40"/>
  <c r="I39" i="40"/>
  <c r="J38" i="40"/>
  <c r="I38" i="40"/>
  <c r="J37" i="40"/>
  <c r="I37" i="40"/>
  <c r="J36" i="40"/>
  <c r="I36" i="40"/>
  <c r="J35" i="40"/>
  <c r="I35" i="40"/>
  <c r="J34" i="40"/>
  <c r="I34" i="40"/>
  <c r="J33" i="40"/>
  <c r="I33" i="40"/>
  <c r="J32" i="40"/>
  <c r="I32" i="40"/>
  <c r="J31" i="40"/>
  <c r="I31" i="40"/>
  <c r="J30" i="40"/>
  <c r="I30" i="40"/>
  <c r="J29" i="40"/>
  <c r="I29" i="40"/>
  <c r="J27" i="40"/>
  <c r="I27" i="40"/>
  <c r="J26" i="40"/>
  <c r="I26" i="40"/>
  <c r="J25" i="40"/>
  <c r="I25" i="40"/>
  <c r="J24" i="40"/>
  <c r="I24" i="40"/>
  <c r="J23" i="40"/>
  <c r="I23" i="40"/>
  <c r="J22" i="40"/>
  <c r="I22" i="40"/>
  <c r="J21" i="40"/>
  <c r="I21" i="40"/>
  <c r="J20" i="40"/>
  <c r="I20" i="40"/>
  <c r="J19" i="40"/>
  <c r="I19" i="40"/>
  <c r="J18" i="40"/>
  <c r="I18" i="40"/>
  <c r="J17" i="40"/>
  <c r="I17" i="40"/>
  <c r="J16" i="40"/>
  <c r="I16" i="40"/>
  <c r="J14" i="40"/>
  <c r="J13" i="40"/>
  <c r="J12" i="40"/>
  <c r="J11" i="40"/>
  <c r="J10" i="40"/>
  <c r="J9" i="40"/>
  <c r="J8" i="40"/>
  <c r="J7" i="40"/>
  <c r="J6" i="40"/>
  <c r="J5" i="40"/>
  <c r="J4" i="40"/>
  <c r="J3" i="40"/>
  <c r="N63" i="39"/>
  <c r="O63" i="39" s="1"/>
  <c r="M63" i="39"/>
  <c r="K63" i="39"/>
  <c r="I63" i="39"/>
  <c r="N60" i="39"/>
  <c r="M60" i="39"/>
  <c r="K60" i="39"/>
  <c r="I60" i="39"/>
  <c r="N59" i="39"/>
  <c r="M59" i="39"/>
  <c r="K59" i="39"/>
  <c r="I59" i="39"/>
  <c r="N56" i="39"/>
  <c r="M56" i="39"/>
  <c r="K56" i="39"/>
  <c r="I56" i="39"/>
  <c r="N55" i="39"/>
  <c r="M55" i="39"/>
  <c r="K55" i="39"/>
  <c r="I55" i="39"/>
  <c r="N54" i="39"/>
  <c r="M54" i="39"/>
  <c r="K54" i="39"/>
  <c r="I54" i="39"/>
  <c r="K53" i="39"/>
  <c r="I53" i="39"/>
  <c r="M50" i="39"/>
  <c r="K50" i="39"/>
  <c r="I50" i="39"/>
  <c r="M49" i="39"/>
  <c r="K49" i="39"/>
  <c r="I49" i="39"/>
  <c r="M48" i="39"/>
  <c r="K48" i="39"/>
  <c r="I48" i="39"/>
  <c r="M47" i="39"/>
  <c r="K47" i="39"/>
  <c r="I47" i="39"/>
  <c r="M46" i="39"/>
  <c r="K46" i="39"/>
  <c r="I46" i="39"/>
  <c r="M45" i="39"/>
  <c r="K45" i="39"/>
  <c r="I45" i="39"/>
  <c r="M44" i="39"/>
  <c r="K44" i="39"/>
  <c r="I44" i="39"/>
  <c r="M43" i="39"/>
  <c r="K43" i="39"/>
  <c r="I43" i="39"/>
  <c r="M40" i="39"/>
  <c r="K40" i="39"/>
  <c r="I40" i="39"/>
  <c r="M39" i="39"/>
  <c r="K39" i="39"/>
  <c r="I39" i="39"/>
  <c r="M38" i="39"/>
  <c r="K38" i="39"/>
  <c r="I38" i="39"/>
  <c r="M37" i="39"/>
  <c r="K37" i="39"/>
  <c r="I37" i="39"/>
  <c r="M36" i="39"/>
  <c r="K36" i="39"/>
  <c r="I36" i="39"/>
  <c r="M35" i="39"/>
  <c r="K35" i="39"/>
  <c r="I35" i="39"/>
  <c r="M34" i="39"/>
  <c r="K34" i="39"/>
  <c r="I34" i="39"/>
  <c r="M33" i="39"/>
  <c r="K33" i="39"/>
  <c r="I33" i="39"/>
  <c r="M32" i="39"/>
  <c r="K32" i="39"/>
  <c r="I32" i="39"/>
  <c r="M31" i="39"/>
  <c r="K31" i="39"/>
  <c r="I31" i="39"/>
  <c r="M30" i="39"/>
  <c r="K30" i="39"/>
  <c r="I30" i="39"/>
  <c r="M29" i="39"/>
  <c r="K29" i="39"/>
  <c r="I29" i="39"/>
  <c r="M14" i="39"/>
  <c r="K14" i="39"/>
  <c r="I14" i="39"/>
  <c r="M13" i="39"/>
  <c r="K13" i="39"/>
  <c r="I13" i="39"/>
  <c r="M12" i="39"/>
  <c r="K12" i="39"/>
  <c r="I12" i="39"/>
  <c r="M11" i="39"/>
  <c r="K11" i="39"/>
  <c r="I11" i="39"/>
  <c r="M10" i="39"/>
  <c r="K10" i="39"/>
  <c r="I10" i="39"/>
  <c r="M9" i="39"/>
  <c r="K9" i="39"/>
  <c r="I9" i="39"/>
  <c r="M8" i="39"/>
  <c r="K8" i="39"/>
  <c r="I8" i="39"/>
  <c r="M7" i="39"/>
  <c r="K7" i="39"/>
  <c r="I7" i="39"/>
  <c r="M6" i="39"/>
  <c r="K6" i="39"/>
  <c r="I6" i="39"/>
  <c r="M5" i="39"/>
  <c r="K5" i="39"/>
  <c r="I5" i="39"/>
  <c r="M4" i="39"/>
  <c r="K4" i="39"/>
  <c r="I4" i="39"/>
  <c r="M3" i="39"/>
  <c r="K3" i="39"/>
  <c r="I3" i="39"/>
  <c r="N63" i="38"/>
  <c r="O63" i="38" s="1"/>
  <c r="M63" i="38"/>
  <c r="K63" i="38"/>
  <c r="I63" i="38"/>
  <c r="N60" i="38"/>
  <c r="M60" i="38"/>
  <c r="K60" i="38"/>
  <c r="I60" i="38"/>
  <c r="N59" i="38"/>
  <c r="M59" i="38"/>
  <c r="K59" i="38"/>
  <c r="I59" i="38"/>
  <c r="N56" i="38"/>
  <c r="M56" i="38"/>
  <c r="K56" i="38"/>
  <c r="I56" i="38"/>
  <c r="N55" i="38"/>
  <c r="M55" i="38"/>
  <c r="K55" i="38"/>
  <c r="I55" i="38"/>
  <c r="N54" i="38"/>
  <c r="M54" i="38"/>
  <c r="K54" i="38"/>
  <c r="I54" i="38"/>
  <c r="K53" i="38"/>
  <c r="I53" i="38"/>
  <c r="M50" i="38"/>
  <c r="K50" i="38"/>
  <c r="I50" i="38"/>
  <c r="M49" i="38"/>
  <c r="K49" i="38"/>
  <c r="I49" i="38"/>
  <c r="M48" i="38"/>
  <c r="K48" i="38"/>
  <c r="I48" i="38"/>
  <c r="M47" i="38"/>
  <c r="K47" i="38"/>
  <c r="I47" i="38"/>
  <c r="M46" i="38"/>
  <c r="K46" i="38"/>
  <c r="I46" i="38"/>
  <c r="M45" i="38"/>
  <c r="K45" i="38"/>
  <c r="I45" i="38"/>
  <c r="M44" i="38"/>
  <c r="K44" i="38"/>
  <c r="I44" i="38"/>
  <c r="M43" i="38"/>
  <c r="K43" i="38"/>
  <c r="I43" i="38"/>
  <c r="M40" i="38"/>
  <c r="K40" i="38"/>
  <c r="I40" i="38"/>
  <c r="M39" i="38"/>
  <c r="K39" i="38"/>
  <c r="I39" i="38"/>
  <c r="M38" i="38"/>
  <c r="K38" i="38"/>
  <c r="I38" i="38"/>
  <c r="M37" i="38"/>
  <c r="K37" i="38"/>
  <c r="I37" i="38"/>
  <c r="M36" i="38"/>
  <c r="K36" i="38"/>
  <c r="I36" i="38"/>
  <c r="M35" i="38"/>
  <c r="K35" i="38"/>
  <c r="I35" i="38"/>
  <c r="M34" i="38"/>
  <c r="K34" i="38"/>
  <c r="I34" i="38"/>
  <c r="M33" i="38"/>
  <c r="K33" i="38"/>
  <c r="I33" i="38"/>
  <c r="M32" i="38"/>
  <c r="K32" i="38"/>
  <c r="I32" i="38"/>
  <c r="M31" i="38"/>
  <c r="K31" i="38"/>
  <c r="I31" i="38"/>
  <c r="M30" i="38"/>
  <c r="K30" i="38"/>
  <c r="I30" i="38"/>
  <c r="M29" i="38"/>
  <c r="K29" i="38"/>
  <c r="I29" i="38"/>
  <c r="K27" i="38"/>
  <c r="I27" i="38"/>
  <c r="K26" i="38"/>
  <c r="I26" i="38"/>
  <c r="K25" i="38"/>
  <c r="I25" i="38"/>
  <c r="K24" i="38"/>
  <c r="I24" i="38"/>
  <c r="K23" i="38"/>
  <c r="I23" i="38"/>
  <c r="K22" i="38"/>
  <c r="I22" i="38"/>
  <c r="K21" i="38"/>
  <c r="I21" i="38"/>
  <c r="K20" i="38"/>
  <c r="I20" i="38"/>
  <c r="K19" i="38"/>
  <c r="I19" i="38"/>
  <c r="K18" i="38"/>
  <c r="I18" i="38"/>
  <c r="K17" i="38"/>
  <c r="I17" i="38"/>
  <c r="M16" i="38"/>
  <c r="K16" i="38"/>
  <c r="I16" i="38"/>
  <c r="M14" i="38"/>
  <c r="K14" i="38"/>
  <c r="I14" i="38"/>
  <c r="M13" i="38"/>
  <c r="K13" i="38"/>
  <c r="I13" i="38"/>
  <c r="M12" i="38"/>
  <c r="K12" i="38"/>
  <c r="I12" i="38"/>
  <c r="M11" i="38"/>
  <c r="K11" i="38"/>
  <c r="I11" i="38"/>
  <c r="M10" i="38"/>
  <c r="K10" i="38"/>
  <c r="I10" i="38"/>
  <c r="M9" i="38"/>
  <c r="K9" i="38"/>
  <c r="I9" i="38"/>
  <c r="M8" i="38"/>
  <c r="K8" i="38"/>
  <c r="I8" i="38"/>
  <c r="M7" i="38"/>
  <c r="K7" i="38"/>
  <c r="I7" i="38"/>
  <c r="M6" i="38"/>
  <c r="K6" i="38"/>
  <c r="I6" i="38"/>
  <c r="M5" i="38"/>
  <c r="K5" i="38"/>
  <c r="I5" i="38"/>
  <c r="M4" i="38"/>
  <c r="K4" i="38"/>
  <c r="I4" i="38"/>
  <c r="M3" i="38"/>
  <c r="K3" i="38"/>
  <c r="I3" i="38"/>
  <c r="N63" i="37"/>
  <c r="O63" i="37" s="1"/>
  <c r="M63" i="37"/>
  <c r="K63" i="37"/>
  <c r="I63" i="37"/>
  <c r="N60" i="37"/>
  <c r="M60" i="37"/>
  <c r="K60" i="37"/>
  <c r="I60" i="37"/>
  <c r="N59" i="37"/>
  <c r="M59" i="37"/>
  <c r="K59" i="37"/>
  <c r="I59" i="37"/>
  <c r="N56" i="37"/>
  <c r="M56" i="37"/>
  <c r="K56" i="37"/>
  <c r="I56" i="37"/>
  <c r="N55" i="37"/>
  <c r="M55" i="37"/>
  <c r="K55" i="37"/>
  <c r="I55" i="37"/>
  <c r="N54" i="37"/>
  <c r="M54" i="37"/>
  <c r="K54" i="37"/>
  <c r="I54" i="37"/>
  <c r="K53" i="37"/>
  <c r="I53" i="37"/>
  <c r="M50" i="37"/>
  <c r="K50" i="37"/>
  <c r="I50" i="37"/>
  <c r="M49" i="37"/>
  <c r="K49" i="37"/>
  <c r="I49" i="37"/>
  <c r="M48" i="37"/>
  <c r="K48" i="37"/>
  <c r="I48" i="37"/>
  <c r="M47" i="37"/>
  <c r="K47" i="37"/>
  <c r="I47" i="37"/>
  <c r="M46" i="37"/>
  <c r="K46" i="37"/>
  <c r="I46" i="37"/>
  <c r="M45" i="37"/>
  <c r="K45" i="37"/>
  <c r="I45" i="37"/>
  <c r="M44" i="37"/>
  <c r="K44" i="37"/>
  <c r="I44" i="37"/>
  <c r="M43" i="37"/>
  <c r="K43" i="37"/>
  <c r="I43" i="37"/>
  <c r="M40" i="37"/>
  <c r="K40" i="37"/>
  <c r="I40" i="37"/>
  <c r="M39" i="37"/>
  <c r="K39" i="37"/>
  <c r="I39" i="37"/>
  <c r="M38" i="37"/>
  <c r="K38" i="37"/>
  <c r="I38" i="37"/>
  <c r="M37" i="37"/>
  <c r="K37" i="37"/>
  <c r="I37" i="37"/>
  <c r="M36" i="37"/>
  <c r="K36" i="37"/>
  <c r="I36" i="37"/>
  <c r="M35" i="37"/>
  <c r="K35" i="37"/>
  <c r="I35" i="37"/>
  <c r="M34" i="37"/>
  <c r="K34" i="37"/>
  <c r="I34" i="37"/>
  <c r="M33" i="37"/>
  <c r="K33" i="37"/>
  <c r="I33" i="37"/>
  <c r="M32" i="37"/>
  <c r="K32" i="37"/>
  <c r="I32" i="37"/>
  <c r="M31" i="37"/>
  <c r="K31" i="37"/>
  <c r="I31" i="37"/>
  <c r="M30" i="37"/>
  <c r="K30" i="37"/>
  <c r="I30" i="37"/>
  <c r="M29" i="37"/>
  <c r="K29" i="37"/>
  <c r="I29" i="37"/>
  <c r="K27" i="37"/>
  <c r="I27" i="37"/>
  <c r="K26" i="37"/>
  <c r="I26" i="37"/>
  <c r="K25" i="37"/>
  <c r="I25" i="37"/>
  <c r="K24" i="37"/>
  <c r="I24" i="37"/>
  <c r="K23" i="37"/>
  <c r="I23" i="37"/>
  <c r="K22" i="37"/>
  <c r="I22" i="37"/>
  <c r="K21" i="37"/>
  <c r="I21" i="37"/>
  <c r="K20" i="37"/>
  <c r="I20" i="37"/>
  <c r="K19" i="37"/>
  <c r="I19" i="37"/>
  <c r="K18" i="37"/>
  <c r="I18" i="37"/>
  <c r="K17" i="37"/>
  <c r="I17" i="37"/>
  <c r="M16" i="37"/>
  <c r="K16" i="37"/>
  <c r="I16" i="37"/>
  <c r="M14" i="37"/>
  <c r="K14" i="37"/>
  <c r="I14" i="37"/>
  <c r="M13" i="37"/>
  <c r="K13" i="37"/>
  <c r="I13" i="37"/>
  <c r="M12" i="37"/>
  <c r="K12" i="37"/>
  <c r="I12" i="37"/>
  <c r="M11" i="37"/>
  <c r="K11" i="37"/>
  <c r="I11" i="37"/>
  <c r="M10" i="37"/>
  <c r="K10" i="37"/>
  <c r="I10" i="37"/>
  <c r="M9" i="37"/>
  <c r="K9" i="37"/>
  <c r="I9" i="37"/>
  <c r="M8" i="37"/>
  <c r="K8" i="37"/>
  <c r="I8" i="37"/>
  <c r="M7" i="37"/>
  <c r="K7" i="37"/>
  <c r="I7" i="37"/>
  <c r="M6" i="37"/>
  <c r="K6" i="37"/>
  <c r="I6" i="37"/>
  <c r="M5" i="37"/>
  <c r="K5" i="37"/>
  <c r="I5" i="37"/>
  <c r="M4" i="37"/>
  <c r="K4" i="37"/>
  <c r="I4" i="37"/>
  <c r="M3" i="37"/>
  <c r="K3" i="37"/>
  <c r="I3" i="37"/>
  <c r="N63" i="36"/>
  <c r="O63" i="36" s="1"/>
  <c r="M63" i="36"/>
  <c r="K63" i="36"/>
  <c r="I63" i="36"/>
  <c r="N60" i="36"/>
  <c r="M60" i="36"/>
  <c r="K60" i="36"/>
  <c r="I60" i="36"/>
  <c r="N59" i="36"/>
  <c r="M59" i="36"/>
  <c r="K59" i="36"/>
  <c r="I59" i="36"/>
  <c r="N56" i="36"/>
  <c r="M56" i="36"/>
  <c r="K56" i="36"/>
  <c r="I56" i="36"/>
  <c r="N55" i="36"/>
  <c r="M55" i="36"/>
  <c r="K55" i="36"/>
  <c r="I55" i="36"/>
  <c r="N54" i="36"/>
  <c r="M54" i="36"/>
  <c r="K54" i="36"/>
  <c r="I54" i="36"/>
  <c r="K53" i="36"/>
  <c r="I53" i="36"/>
  <c r="M50" i="36"/>
  <c r="K50" i="36"/>
  <c r="I50" i="36"/>
  <c r="M49" i="36"/>
  <c r="K49" i="36"/>
  <c r="I49" i="36"/>
  <c r="M48" i="36"/>
  <c r="K48" i="36"/>
  <c r="I48" i="36"/>
  <c r="M47" i="36"/>
  <c r="K47" i="36"/>
  <c r="I47" i="36"/>
  <c r="M46" i="36"/>
  <c r="K46" i="36"/>
  <c r="I46" i="36"/>
  <c r="M45" i="36"/>
  <c r="K45" i="36"/>
  <c r="I45" i="36"/>
  <c r="M44" i="36"/>
  <c r="K44" i="36"/>
  <c r="I44" i="36"/>
  <c r="M43" i="36"/>
  <c r="K43" i="36"/>
  <c r="I43" i="36"/>
  <c r="M40" i="36"/>
  <c r="K40" i="36"/>
  <c r="I40" i="36"/>
  <c r="M39" i="36"/>
  <c r="K39" i="36"/>
  <c r="I39" i="36"/>
  <c r="M38" i="36"/>
  <c r="K38" i="36"/>
  <c r="I38" i="36"/>
  <c r="M37" i="36"/>
  <c r="K37" i="36"/>
  <c r="I37" i="36"/>
  <c r="M36" i="36"/>
  <c r="K36" i="36"/>
  <c r="I36" i="36"/>
  <c r="M35" i="36"/>
  <c r="K35" i="36"/>
  <c r="I35" i="36"/>
  <c r="M34" i="36"/>
  <c r="K34" i="36"/>
  <c r="I34" i="36"/>
  <c r="M33" i="36"/>
  <c r="K33" i="36"/>
  <c r="I33" i="36"/>
  <c r="M32" i="36"/>
  <c r="K32" i="36"/>
  <c r="I32" i="36"/>
  <c r="M31" i="36"/>
  <c r="K31" i="36"/>
  <c r="I31" i="36"/>
  <c r="M30" i="36"/>
  <c r="K30" i="36"/>
  <c r="I30" i="36"/>
  <c r="M29" i="36"/>
  <c r="K29" i="36"/>
  <c r="I29" i="36"/>
  <c r="K27" i="36"/>
  <c r="I27" i="36"/>
  <c r="K26" i="36"/>
  <c r="I26" i="36"/>
  <c r="K25" i="36"/>
  <c r="I25" i="36"/>
  <c r="K24" i="36"/>
  <c r="I24" i="36"/>
  <c r="K23" i="36"/>
  <c r="I23" i="36"/>
  <c r="K22" i="36"/>
  <c r="I22" i="36"/>
  <c r="K21" i="36"/>
  <c r="I21" i="36"/>
  <c r="K20" i="36"/>
  <c r="I20" i="36"/>
  <c r="K19" i="36"/>
  <c r="I19" i="36"/>
  <c r="K18" i="36"/>
  <c r="I18" i="36"/>
  <c r="K17" i="36"/>
  <c r="I17" i="36"/>
  <c r="M16" i="36"/>
  <c r="K16" i="36"/>
  <c r="I16" i="36"/>
  <c r="M14" i="36"/>
  <c r="K14" i="36"/>
  <c r="I14" i="36"/>
  <c r="M13" i="36"/>
  <c r="K13" i="36"/>
  <c r="I13" i="36"/>
  <c r="M12" i="36"/>
  <c r="K12" i="36"/>
  <c r="I12" i="36"/>
  <c r="M11" i="36"/>
  <c r="K11" i="36"/>
  <c r="I11" i="36"/>
  <c r="M10" i="36"/>
  <c r="K10" i="36"/>
  <c r="I10" i="36"/>
  <c r="M9" i="36"/>
  <c r="K9" i="36"/>
  <c r="I9" i="36"/>
  <c r="M8" i="36"/>
  <c r="K8" i="36"/>
  <c r="I8" i="36"/>
  <c r="M7" i="36"/>
  <c r="K7" i="36"/>
  <c r="I7" i="36"/>
  <c r="M6" i="36"/>
  <c r="K6" i="36"/>
  <c r="I6" i="36"/>
  <c r="M5" i="36"/>
  <c r="K5" i="36"/>
  <c r="I5" i="36"/>
  <c r="M4" i="36"/>
  <c r="K4" i="36"/>
  <c r="I4" i="36"/>
  <c r="M3" i="36"/>
  <c r="K3" i="36"/>
  <c r="I3" i="36"/>
  <c r="N63" i="34"/>
  <c r="O63" i="34" s="1"/>
  <c r="M63" i="34"/>
  <c r="K63" i="34"/>
  <c r="I63" i="34"/>
  <c r="N60" i="34"/>
  <c r="M60" i="34"/>
  <c r="K60" i="34"/>
  <c r="I60" i="34"/>
  <c r="N59" i="34"/>
  <c r="M59" i="34"/>
  <c r="K59" i="34"/>
  <c r="I59" i="34"/>
  <c r="N56" i="34"/>
  <c r="M56" i="34"/>
  <c r="K56" i="34"/>
  <c r="I56" i="34"/>
  <c r="N55" i="34"/>
  <c r="M55" i="34"/>
  <c r="K55" i="34"/>
  <c r="I55" i="34"/>
  <c r="N54" i="34"/>
  <c r="M54" i="34"/>
  <c r="K54" i="34"/>
  <c r="I54" i="34"/>
  <c r="K53" i="34"/>
  <c r="I53" i="34"/>
  <c r="M50" i="34"/>
  <c r="K50" i="34"/>
  <c r="I50" i="34"/>
  <c r="M49" i="34"/>
  <c r="K49" i="34"/>
  <c r="I49" i="34"/>
  <c r="M48" i="34"/>
  <c r="K48" i="34"/>
  <c r="I48" i="34"/>
  <c r="M47" i="34"/>
  <c r="K47" i="34"/>
  <c r="I47" i="34"/>
  <c r="M46" i="34"/>
  <c r="K46" i="34"/>
  <c r="I46" i="34"/>
  <c r="M45" i="34"/>
  <c r="K45" i="34"/>
  <c r="I45" i="34"/>
  <c r="M44" i="34"/>
  <c r="K44" i="34"/>
  <c r="I44" i="34"/>
  <c r="M43" i="34"/>
  <c r="K43" i="34"/>
  <c r="I43" i="34"/>
  <c r="M40" i="34"/>
  <c r="K40" i="34"/>
  <c r="I40" i="34"/>
  <c r="M39" i="34"/>
  <c r="K39" i="34"/>
  <c r="I39" i="34"/>
  <c r="M38" i="34"/>
  <c r="K38" i="34"/>
  <c r="I38" i="34"/>
  <c r="M37" i="34"/>
  <c r="K37" i="34"/>
  <c r="I37" i="34"/>
  <c r="M36" i="34"/>
  <c r="K36" i="34"/>
  <c r="I36" i="34"/>
  <c r="M35" i="34"/>
  <c r="K35" i="34"/>
  <c r="I35" i="34"/>
  <c r="M34" i="34"/>
  <c r="K34" i="34"/>
  <c r="I34" i="34"/>
  <c r="M33" i="34"/>
  <c r="K33" i="34"/>
  <c r="I33" i="34"/>
  <c r="M32" i="34"/>
  <c r="K32" i="34"/>
  <c r="I32" i="34"/>
  <c r="M31" i="34"/>
  <c r="K31" i="34"/>
  <c r="I31" i="34"/>
  <c r="M30" i="34"/>
  <c r="K30" i="34"/>
  <c r="I30" i="34"/>
  <c r="M29" i="34"/>
  <c r="K29" i="34"/>
  <c r="I29" i="34"/>
  <c r="K27" i="34"/>
  <c r="I27" i="34"/>
  <c r="K26" i="34"/>
  <c r="I26" i="34"/>
  <c r="K25" i="34"/>
  <c r="I25" i="34"/>
  <c r="K24" i="34"/>
  <c r="I24" i="34"/>
  <c r="K23" i="34"/>
  <c r="I23" i="34"/>
  <c r="K22" i="34"/>
  <c r="I22" i="34"/>
  <c r="K21" i="34"/>
  <c r="I21" i="34"/>
  <c r="K20" i="34"/>
  <c r="I20" i="34"/>
  <c r="K19" i="34"/>
  <c r="I19" i="34"/>
  <c r="K18" i="34"/>
  <c r="I18" i="34"/>
  <c r="K17" i="34"/>
  <c r="I17" i="34"/>
  <c r="M16" i="34"/>
  <c r="K16" i="34"/>
  <c r="I16" i="34"/>
  <c r="M14" i="34"/>
  <c r="K14" i="34"/>
  <c r="I14" i="34"/>
  <c r="M13" i="34"/>
  <c r="K13" i="34"/>
  <c r="I13" i="34"/>
  <c r="M12" i="34"/>
  <c r="K12" i="34"/>
  <c r="I12" i="34"/>
  <c r="M11" i="34"/>
  <c r="K11" i="34"/>
  <c r="I11" i="34"/>
  <c r="M10" i="34"/>
  <c r="K10" i="34"/>
  <c r="I10" i="34"/>
  <c r="M9" i="34"/>
  <c r="K9" i="34"/>
  <c r="I9" i="34"/>
  <c r="M8" i="34"/>
  <c r="K8" i="34"/>
  <c r="I8" i="34"/>
  <c r="M7" i="34"/>
  <c r="K7" i="34"/>
  <c r="I7" i="34"/>
  <c r="M6" i="34"/>
  <c r="K6" i="34"/>
  <c r="I6" i="34"/>
  <c r="M5" i="34"/>
  <c r="K5" i="34"/>
  <c r="I5" i="34"/>
  <c r="M4" i="34"/>
  <c r="K4" i="34"/>
  <c r="I4" i="34"/>
  <c r="M3" i="34"/>
  <c r="K3" i="34"/>
  <c r="I3" i="34"/>
  <c r="N63" i="33"/>
  <c r="O63" i="33" s="1"/>
  <c r="M63" i="33"/>
  <c r="K63" i="33"/>
  <c r="I63" i="33"/>
  <c r="N60" i="33"/>
  <c r="M60" i="33"/>
  <c r="K60" i="33"/>
  <c r="I60" i="33"/>
  <c r="N59" i="33"/>
  <c r="M59" i="33"/>
  <c r="K59" i="33"/>
  <c r="I59" i="33"/>
  <c r="N56" i="33"/>
  <c r="M56" i="33"/>
  <c r="K56" i="33"/>
  <c r="I56" i="33"/>
  <c r="N55" i="33"/>
  <c r="M55" i="33"/>
  <c r="K55" i="33"/>
  <c r="I55" i="33"/>
  <c r="N54" i="33"/>
  <c r="M54" i="33"/>
  <c r="K54" i="33"/>
  <c r="I54" i="33"/>
  <c r="K53" i="33"/>
  <c r="I53" i="33"/>
  <c r="M50" i="33"/>
  <c r="K50" i="33"/>
  <c r="I50" i="33"/>
  <c r="M49" i="33"/>
  <c r="K49" i="33"/>
  <c r="I49" i="33"/>
  <c r="M48" i="33"/>
  <c r="K48" i="33"/>
  <c r="I48" i="33"/>
  <c r="M47" i="33"/>
  <c r="K47" i="33"/>
  <c r="I47" i="33"/>
  <c r="M46" i="33"/>
  <c r="K46" i="33"/>
  <c r="I46" i="33"/>
  <c r="M45" i="33"/>
  <c r="K45" i="33"/>
  <c r="I45" i="33"/>
  <c r="M44" i="33"/>
  <c r="K44" i="33"/>
  <c r="I44" i="33"/>
  <c r="M43" i="33"/>
  <c r="K43" i="33"/>
  <c r="I43" i="33"/>
  <c r="M40" i="33"/>
  <c r="K40" i="33"/>
  <c r="I40" i="33"/>
  <c r="M39" i="33"/>
  <c r="K39" i="33"/>
  <c r="I39" i="33"/>
  <c r="M38" i="33"/>
  <c r="K38" i="33"/>
  <c r="I38" i="33"/>
  <c r="M37" i="33"/>
  <c r="K37" i="33"/>
  <c r="I37" i="33"/>
  <c r="M36" i="33"/>
  <c r="K36" i="33"/>
  <c r="I36" i="33"/>
  <c r="M35" i="33"/>
  <c r="K35" i="33"/>
  <c r="I35" i="33"/>
  <c r="M34" i="33"/>
  <c r="K34" i="33"/>
  <c r="I34" i="33"/>
  <c r="M33" i="33"/>
  <c r="K33" i="33"/>
  <c r="I33" i="33"/>
  <c r="M32" i="33"/>
  <c r="K32" i="33"/>
  <c r="I32" i="33"/>
  <c r="M31" i="33"/>
  <c r="K31" i="33"/>
  <c r="I31" i="33"/>
  <c r="M30" i="33"/>
  <c r="K30" i="33"/>
  <c r="I30" i="33"/>
  <c r="M29" i="33"/>
  <c r="K29" i="33"/>
  <c r="I29" i="33"/>
  <c r="K27" i="33"/>
  <c r="I27" i="33"/>
  <c r="K26" i="33"/>
  <c r="I26" i="33"/>
  <c r="K25" i="33"/>
  <c r="I25" i="33"/>
  <c r="K24" i="33"/>
  <c r="I24" i="33"/>
  <c r="K23" i="33"/>
  <c r="I23" i="33"/>
  <c r="K22" i="33"/>
  <c r="I22" i="33"/>
  <c r="K21" i="33"/>
  <c r="I21" i="33"/>
  <c r="K20" i="33"/>
  <c r="I20" i="33"/>
  <c r="K19" i="33"/>
  <c r="I19" i="33"/>
  <c r="K18" i="33"/>
  <c r="I18" i="33"/>
  <c r="K17" i="33"/>
  <c r="I17" i="33"/>
  <c r="M16" i="33"/>
  <c r="K16" i="33"/>
  <c r="I16" i="33"/>
  <c r="M14" i="33"/>
  <c r="K14" i="33"/>
  <c r="I14" i="33"/>
  <c r="M13" i="33"/>
  <c r="K13" i="33"/>
  <c r="I13" i="33"/>
  <c r="M12" i="33"/>
  <c r="K12" i="33"/>
  <c r="I12" i="33"/>
  <c r="M11" i="33"/>
  <c r="K11" i="33"/>
  <c r="I11" i="33"/>
  <c r="M10" i="33"/>
  <c r="K10" i="33"/>
  <c r="I10" i="33"/>
  <c r="M9" i="33"/>
  <c r="K9" i="33"/>
  <c r="I9" i="33"/>
  <c r="M8" i="33"/>
  <c r="K8" i="33"/>
  <c r="I8" i="33"/>
  <c r="M7" i="33"/>
  <c r="K7" i="33"/>
  <c r="I7" i="33"/>
  <c r="M6" i="33"/>
  <c r="K6" i="33"/>
  <c r="I6" i="33"/>
  <c r="M5" i="33"/>
  <c r="K5" i="33"/>
  <c r="I5" i="33"/>
  <c r="M4" i="33"/>
  <c r="K4" i="33"/>
  <c r="I4" i="33"/>
  <c r="M3" i="33"/>
  <c r="K3" i="33"/>
  <c r="I3" i="33"/>
  <c r="N63" i="32"/>
  <c r="O63" i="32" s="1"/>
  <c r="M63" i="32"/>
  <c r="K63" i="32"/>
  <c r="I63" i="32"/>
  <c r="N60" i="32"/>
  <c r="M60" i="32"/>
  <c r="K60" i="32"/>
  <c r="I60" i="32"/>
  <c r="N59" i="32"/>
  <c r="M59" i="32"/>
  <c r="K59" i="32"/>
  <c r="I59" i="32"/>
  <c r="N56" i="32"/>
  <c r="M56" i="32"/>
  <c r="K56" i="32"/>
  <c r="I56" i="32"/>
  <c r="N55" i="32"/>
  <c r="M55" i="32"/>
  <c r="K55" i="32"/>
  <c r="I55" i="32"/>
  <c r="N54" i="32"/>
  <c r="M54" i="32"/>
  <c r="K54" i="32"/>
  <c r="I54" i="32"/>
  <c r="K53" i="32"/>
  <c r="I53" i="32"/>
  <c r="M50" i="32"/>
  <c r="K50" i="32"/>
  <c r="I50" i="32"/>
  <c r="M49" i="32"/>
  <c r="K49" i="32"/>
  <c r="I49" i="32"/>
  <c r="M48" i="32"/>
  <c r="K48" i="32"/>
  <c r="I48" i="32"/>
  <c r="M47" i="32"/>
  <c r="K47" i="32"/>
  <c r="I47" i="32"/>
  <c r="M46" i="32"/>
  <c r="K46" i="32"/>
  <c r="I46" i="32"/>
  <c r="M45" i="32"/>
  <c r="K45" i="32"/>
  <c r="I45" i="32"/>
  <c r="M44" i="32"/>
  <c r="K44" i="32"/>
  <c r="I44" i="32"/>
  <c r="M43" i="32"/>
  <c r="K43" i="32"/>
  <c r="I43" i="32"/>
  <c r="M40" i="32"/>
  <c r="K40" i="32"/>
  <c r="I40" i="32"/>
  <c r="M39" i="32"/>
  <c r="K39" i="32"/>
  <c r="I39" i="32"/>
  <c r="M38" i="32"/>
  <c r="K38" i="32"/>
  <c r="I38" i="32"/>
  <c r="M37" i="32"/>
  <c r="K37" i="32"/>
  <c r="I37" i="32"/>
  <c r="M36" i="32"/>
  <c r="K36" i="32"/>
  <c r="I36" i="32"/>
  <c r="M35" i="32"/>
  <c r="K35" i="32"/>
  <c r="I35" i="32"/>
  <c r="M34" i="32"/>
  <c r="K34" i="32"/>
  <c r="I34" i="32"/>
  <c r="M33" i="32"/>
  <c r="K33" i="32"/>
  <c r="I33" i="32"/>
  <c r="M32" i="32"/>
  <c r="K32" i="32"/>
  <c r="I32" i="32"/>
  <c r="M31" i="32"/>
  <c r="K31" i="32"/>
  <c r="I31" i="32"/>
  <c r="M30" i="32"/>
  <c r="K30" i="32"/>
  <c r="I30" i="32"/>
  <c r="M29" i="32"/>
  <c r="K29" i="32"/>
  <c r="I29" i="32"/>
  <c r="K27" i="32"/>
  <c r="I27" i="32"/>
  <c r="K26" i="32"/>
  <c r="I26" i="32"/>
  <c r="K25" i="32"/>
  <c r="I25" i="32"/>
  <c r="K24" i="32"/>
  <c r="I24" i="32"/>
  <c r="K23" i="32"/>
  <c r="I23" i="32"/>
  <c r="K22" i="32"/>
  <c r="I22" i="32"/>
  <c r="K21" i="32"/>
  <c r="I21" i="32"/>
  <c r="K20" i="32"/>
  <c r="I20" i="32"/>
  <c r="K19" i="32"/>
  <c r="I19" i="32"/>
  <c r="K18" i="32"/>
  <c r="I18" i="32"/>
  <c r="K17" i="32"/>
  <c r="I17" i="32"/>
  <c r="M16" i="32"/>
  <c r="K16" i="32"/>
  <c r="I16" i="32"/>
  <c r="M14" i="32"/>
  <c r="K14" i="32"/>
  <c r="I14" i="32"/>
  <c r="M13" i="32"/>
  <c r="K13" i="32"/>
  <c r="I13" i="32"/>
  <c r="M12" i="32"/>
  <c r="K12" i="32"/>
  <c r="I12" i="32"/>
  <c r="M11" i="32"/>
  <c r="K11" i="32"/>
  <c r="I11" i="32"/>
  <c r="M10" i="32"/>
  <c r="K10" i="32"/>
  <c r="I10" i="32"/>
  <c r="M9" i="32"/>
  <c r="K9" i="32"/>
  <c r="I9" i="32"/>
  <c r="M8" i="32"/>
  <c r="K8" i="32"/>
  <c r="I8" i="32"/>
  <c r="M7" i="32"/>
  <c r="K7" i="32"/>
  <c r="I7" i="32"/>
  <c r="M6" i="32"/>
  <c r="K6" i="32"/>
  <c r="I6" i="32"/>
  <c r="M5" i="32"/>
  <c r="K5" i="32"/>
  <c r="I5" i="32"/>
  <c r="M4" i="32"/>
  <c r="K4" i="32"/>
  <c r="I4" i="32"/>
  <c r="M3" i="32"/>
  <c r="K3" i="32"/>
  <c r="I3" i="32"/>
  <c r="N63" i="31"/>
  <c r="O63" i="31" s="1"/>
  <c r="M63" i="31"/>
  <c r="K63" i="31"/>
  <c r="I63" i="31"/>
  <c r="N60" i="31"/>
  <c r="M60" i="31"/>
  <c r="K60" i="31"/>
  <c r="I60" i="31"/>
  <c r="N59" i="31"/>
  <c r="M59" i="31"/>
  <c r="K59" i="31"/>
  <c r="I59" i="31"/>
  <c r="N56" i="31"/>
  <c r="M56" i="31"/>
  <c r="K56" i="31"/>
  <c r="I56" i="31"/>
  <c r="N55" i="31"/>
  <c r="M55" i="31"/>
  <c r="K55" i="31"/>
  <c r="I55" i="31"/>
  <c r="N54" i="31"/>
  <c r="M54" i="31"/>
  <c r="K54" i="31"/>
  <c r="I54" i="31"/>
  <c r="K53" i="31"/>
  <c r="I53" i="31"/>
  <c r="M50" i="31"/>
  <c r="K50" i="31"/>
  <c r="I50" i="31"/>
  <c r="M49" i="31"/>
  <c r="K49" i="31"/>
  <c r="I49" i="31"/>
  <c r="M48" i="31"/>
  <c r="K48" i="31"/>
  <c r="I48" i="31"/>
  <c r="M47" i="31"/>
  <c r="K47" i="31"/>
  <c r="I47" i="31"/>
  <c r="M46" i="31"/>
  <c r="K46" i="31"/>
  <c r="I46" i="31"/>
  <c r="M45" i="31"/>
  <c r="K45" i="31"/>
  <c r="I45" i="31"/>
  <c r="M44" i="31"/>
  <c r="K44" i="31"/>
  <c r="I44" i="31"/>
  <c r="M43" i="31"/>
  <c r="K43" i="31"/>
  <c r="I43" i="31"/>
  <c r="M40" i="31"/>
  <c r="K40" i="31"/>
  <c r="I40" i="31"/>
  <c r="M39" i="31"/>
  <c r="K39" i="31"/>
  <c r="I39" i="31"/>
  <c r="M38" i="31"/>
  <c r="K38" i="31"/>
  <c r="I38" i="31"/>
  <c r="M37" i="31"/>
  <c r="K37" i="31"/>
  <c r="I37" i="31"/>
  <c r="M36" i="31"/>
  <c r="K36" i="31"/>
  <c r="I36" i="31"/>
  <c r="M35" i="31"/>
  <c r="K35" i="31"/>
  <c r="I35" i="31"/>
  <c r="M34" i="31"/>
  <c r="K34" i="31"/>
  <c r="I34" i="31"/>
  <c r="M33" i="31"/>
  <c r="K33" i="31"/>
  <c r="I33" i="31"/>
  <c r="M32" i="31"/>
  <c r="K32" i="31"/>
  <c r="I32" i="31"/>
  <c r="M31" i="31"/>
  <c r="K31" i="31"/>
  <c r="I31" i="31"/>
  <c r="M30" i="31"/>
  <c r="K30" i="31"/>
  <c r="I30" i="31"/>
  <c r="M29" i="31"/>
  <c r="K29" i="31"/>
  <c r="I29" i="31"/>
  <c r="K27" i="31"/>
  <c r="I27" i="31"/>
  <c r="K26" i="31"/>
  <c r="I26" i="31"/>
  <c r="K25" i="31"/>
  <c r="I25" i="31"/>
  <c r="K24" i="31"/>
  <c r="I24" i="31"/>
  <c r="K23" i="31"/>
  <c r="I23" i="31"/>
  <c r="K22" i="31"/>
  <c r="I22" i="31"/>
  <c r="K21" i="31"/>
  <c r="I21" i="31"/>
  <c r="K20" i="31"/>
  <c r="I20" i="31"/>
  <c r="K19" i="31"/>
  <c r="I19" i="31"/>
  <c r="K18" i="31"/>
  <c r="I18" i="31"/>
  <c r="K17" i="31"/>
  <c r="I17" i="31"/>
  <c r="M16" i="31"/>
  <c r="K16" i="31"/>
  <c r="I16" i="31"/>
  <c r="M14" i="31"/>
  <c r="K14" i="31"/>
  <c r="I14" i="31"/>
  <c r="M13" i="31"/>
  <c r="K13" i="31"/>
  <c r="I13" i="31"/>
  <c r="M12" i="31"/>
  <c r="K12" i="31"/>
  <c r="I12" i="31"/>
  <c r="M11" i="31"/>
  <c r="K11" i="31"/>
  <c r="I11" i="31"/>
  <c r="M10" i="31"/>
  <c r="K10" i="31"/>
  <c r="I10" i="31"/>
  <c r="M9" i="31"/>
  <c r="K9" i="31"/>
  <c r="I9" i="31"/>
  <c r="M8" i="31"/>
  <c r="K8" i="31"/>
  <c r="I8" i="31"/>
  <c r="M7" i="31"/>
  <c r="K7" i="31"/>
  <c r="I7" i="31"/>
  <c r="M6" i="31"/>
  <c r="K6" i="31"/>
  <c r="I6" i="31"/>
  <c r="M5" i="31"/>
  <c r="K5" i="31"/>
  <c r="I5" i="31"/>
  <c r="M4" i="31"/>
  <c r="K4" i="31"/>
  <c r="I4" i="31"/>
  <c r="M3" i="31"/>
  <c r="K3" i="31"/>
  <c r="I3" i="31"/>
  <c r="N63" i="30"/>
  <c r="O63" i="30" s="1"/>
  <c r="M63" i="30"/>
  <c r="K63" i="30"/>
  <c r="I63" i="30"/>
  <c r="N60" i="30"/>
  <c r="M60" i="30"/>
  <c r="K60" i="30"/>
  <c r="I60" i="30"/>
  <c r="N59" i="30"/>
  <c r="M59" i="30"/>
  <c r="K59" i="30"/>
  <c r="I59" i="30"/>
  <c r="N56" i="30"/>
  <c r="M56" i="30"/>
  <c r="K56" i="30"/>
  <c r="I56" i="30"/>
  <c r="N55" i="30"/>
  <c r="M55" i="30"/>
  <c r="K55" i="30"/>
  <c r="I55" i="30"/>
  <c r="N54" i="30"/>
  <c r="M54" i="30"/>
  <c r="K54" i="30"/>
  <c r="I54" i="30"/>
  <c r="K53" i="30"/>
  <c r="I53" i="30"/>
  <c r="M50" i="30"/>
  <c r="K50" i="30"/>
  <c r="I50" i="30"/>
  <c r="M49" i="30"/>
  <c r="K49" i="30"/>
  <c r="I49" i="30"/>
  <c r="M48" i="30"/>
  <c r="K48" i="30"/>
  <c r="I48" i="30"/>
  <c r="M47" i="30"/>
  <c r="K47" i="30"/>
  <c r="I47" i="30"/>
  <c r="M46" i="30"/>
  <c r="K46" i="30"/>
  <c r="I46" i="30"/>
  <c r="M45" i="30"/>
  <c r="K45" i="30"/>
  <c r="I45" i="30"/>
  <c r="M44" i="30"/>
  <c r="K44" i="30"/>
  <c r="I44" i="30"/>
  <c r="M43" i="30"/>
  <c r="K43" i="30"/>
  <c r="I43" i="30"/>
  <c r="M40" i="30"/>
  <c r="K40" i="30"/>
  <c r="I40" i="30"/>
  <c r="M39" i="30"/>
  <c r="K39" i="30"/>
  <c r="I39" i="30"/>
  <c r="M38" i="30"/>
  <c r="K38" i="30"/>
  <c r="I38" i="30"/>
  <c r="M37" i="30"/>
  <c r="K37" i="30"/>
  <c r="I37" i="30"/>
  <c r="M36" i="30"/>
  <c r="K36" i="30"/>
  <c r="I36" i="30"/>
  <c r="M35" i="30"/>
  <c r="K35" i="30"/>
  <c r="I35" i="30"/>
  <c r="M34" i="30"/>
  <c r="K34" i="30"/>
  <c r="I34" i="30"/>
  <c r="M33" i="30"/>
  <c r="K33" i="30"/>
  <c r="I33" i="30"/>
  <c r="M32" i="30"/>
  <c r="K32" i="30"/>
  <c r="I32" i="30"/>
  <c r="M31" i="30"/>
  <c r="K31" i="30"/>
  <c r="I31" i="30"/>
  <c r="M30" i="30"/>
  <c r="K30" i="30"/>
  <c r="I30" i="30"/>
  <c r="M29" i="30"/>
  <c r="K29" i="30"/>
  <c r="I29" i="30"/>
  <c r="K27" i="30"/>
  <c r="I27" i="30"/>
  <c r="K26" i="30"/>
  <c r="I26" i="30"/>
  <c r="K25" i="30"/>
  <c r="I25" i="30"/>
  <c r="K24" i="30"/>
  <c r="I24" i="30"/>
  <c r="K23" i="30"/>
  <c r="I23" i="30"/>
  <c r="K22" i="30"/>
  <c r="I22" i="30"/>
  <c r="K21" i="30"/>
  <c r="I21" i="30"/>
  <c r="K20" i="30"/>
  <c r="I20" i="30"/>
  <c r="K19" i="30"/>
  <c r="I19" i="30"/>
  <c r="K18" i="30"/>
  <c r="I18" i="30"/>
  <c r="K17" i="30"/>
  <c r="I17" i="30"/>
  <c r="M16" i="30"/>
  <c r="K16" i="30"/>
  <c r="I16" i="30"/>
  <c r="M14" i="30"/>
  <c r="K14" i="30"/>
  <c r="I14" i="30"/>
  <c r="M13" i="30"/>
  <c r="K13" i="30"/>
  <c r="I13" i="30"/>
  <c r="M12" i="30"/>
  <c r="K12" i="30"/>
  <c r="I12" i="30"/>
  <c r="M11" i="30"/>
  <c r="K11" i="30"/>
  <c r="I11" i="30"/>
  <c r="M10" i="30"/>
  <c r="K10" i="30"/>
  <c r="I10" i="30"/>
  <c r="M9" i="30"/>
  <c r="K9" i="30"/>
  <c r="I9" i="30"/>
  <c r="M8" i="30"/>
  <c r="K8" i="30"/>
  <c r="I8" i="30"/>
  <c r="M7" i="30"/>
  <c r="K7" i="30"/>
  <c r="I7" i="30"/>
  <c r="M6" i="30"/>
  <c r="K6" i="30"/>
  <c r="I6" i="30"/>
  <c r="M5" i="30"/>
  <c r="K5" i="30"/>
  <c r="I5" i="30"/>
  <c r="M4" i="30"/>
  <c r="K4" i="30"/>
  <c r="I4" i="30"/>
  <c r="M3" i="30"/>
  <c r="K3" i="30"/>
  <c r="I3" i="30"/>
  <c r="N63" i="29"/>
  <c r="O63" i="29" s="1"/>
  <c r="M63" i="29"/>
  <c r="K63" i="29"/>
  <c r="I63" i="29"/>
  <c r="N60" i="29"/>
  <c r="M60" i="29"/>
  <c r="K60" i="29"/>
  <c r="I60" i="29"/>
  <c r="N59" i="29"/>
  <c r="M59" i="29"/>
  <c r="K59" i="29"/>
  <c r="I59" i="29"/>
  <c r="N56" i="29"/>
  <c r="M56" i="29"/>
  <c r="K56" i="29"/>
  <c r="I56" i="29"/>
  <c r="N55" i="29"/>
  <c r="M55" i="29"/>
  <c r="K55" i="29"/>
  <c r="I55" i="29"/>
  <c r="N54" i="29"/>
  <c r="M54" i="29"/>
  <c r="K54" i="29"/>
  <c r="I54" i="29"/>
  <c r="K53" i="29"/>
  <c r="I53" i="29"/>
  <c r="M50" i="29"/>
  <c r="K50" i="29"/>
  <c r="I50" i="29"/>
  <c r="M49" i="29"/>
  <c r="K49" i="29"/>
  <c r="I49" i="29"/>
  <c r="M48" i="29"/>
  <c r="K48" i="29"/>
  <c r="I48" i="29"/>
  <c r="M47" i="29"/>
  <c r="K47" i="29"/>
  <c r="I47" i="29"/>
  <c r="M46" i="29"/>
  <c r="K46" i="29"/>
  <c r="I46" i="29"/>
  <c r="M45" i="29"/>
  <c r="K45" i="29"/>
  <c r="I45" i="29"/>
  <c r="M44" i="29"/>
  <c r="K44" i="29"/>
  <c r="I44" i="29"/>
  <c r="M43" i="29"/>
  <c r="K43" i="29"/>
  <c r="I43" i="29"/>
  <c r="M40" i="29"/>
  <c r="K40" i="29"/>
  <c r="I40" i="29"/>
  <c r="M39" i="29"/>
  <c r="K39" i="29"/>
  <c r="I39" i="29"/>
  <c r="M38" i="29"/>
  <c r="K38" i="29"/>
  <c r="I38" i="29"/>
  <c r="M37" i="29"/>
  <c r="K37" i="29"/>
  <c r="I37" i="29"/>
  <c r="M36" i="29"/>
  <c r="K36" i="29"/>
  <c r="I36" i="29"/>
  <c r="M35" i="29"/>
  <c r="K35" i="29"/>
  <c r="I35" i="29"/>
  <c r="M34" i="29"/>
  <c r="K34" i="29"/>
  <c r="I34" i="29"/>
  <c r="M33" i="29"/>
  <c r="K33" i="29"/>
  <c r="I33" i="29"/>
  <c r="M32" i="29"/>
  <c r="K32" i="29"/>
  <c r="I32" i="29"/>
  <c r="M31" i="29"/>
  <c r="K31" i="29"/>
  <c r="I31" i="29"/>
  <c r="M30" i="29"/>
  <c r="K30" i="29"/>
  <c r="I30" i="29"/>
  <c r="M29" i="29"/>
  <c r="K29" i="29"/>
  <c r="I29" i="29"/>
  <c r="K27" i="29"/>
  <c r="I27" i="29"/>
  <c r="K26" i="29"/>
  <c r="I26" i="29"/>
  <c r="K25" i="29"/>
  <c r="I25" i="29"/>
  <c r="K24" i="29"/>
  <c r="I24" i="29"/>
  <c r="K23" i="29"/>
  <c r="I23" i="29"/>
  <c r="K22" i="29"/>
  <c r="I22" i="29"/>
  <c r="K21" i="29"/>
  <c r="I21" i="29"/>
  <c r="K20" i="29"/>
  <c r="I20" i="29"/>
  <c r="K19" i="29"/>
  <c r="I19" i="29"/>
  <c r="K18" i="29"/>
  <c r="I18" i="29"/>
  <c r="K17" i="29"/>
  <c r="I17" i="29"/>
  <c r="M16" i="29"/>
  <c r="K16" i="29"/>
  <c r="I16" i="29"/>
  <c r="M14" i="29"/>
  <c r="K14" i="29"/>
  <c r="I14" i="29"/>
  <c r="M13" i="29"/>
  <c r="K13" i="29"/>
  <c r="I13" i="29"/>
  <c r="M12" i="29"/>
  <c r="K12" i="29"/>
  <c r="I12" i="29"/>
  <c r="M11" i="29"/>
  <c r="K11" i="29"/>
  <c r="I11" i="29"/>
  <c r="M10" i="29"/>
  <c r="K10" i="29"/>
  <c r="I10" i="29"/>
  <c r="M9" i="29"/>
  <c r="K9" i="29"/>
  <c r="I9" i="29"/>
  <c r="M8" i="29"/>
  <c r="K8" i="29"/>
  <c r="I8" i="29"/>
  <c r="M7" i="29"/>
  <c r="K7" i="29"/>
  <c r="I7" i="29"/>
  <c r="M6" i="29"/>
  <c r="K6" i="29"/>
  <c r="I6" i="29"/>
  <c r="M5" i="29"/>
  <c r="K5" i="29"/>
  <c r="I5" i="29"/>
  <c r="M4" i="29"/>
  <c r="K4" i="29"/>
  <c r="I4" i="29"/>
  <c r="M3" i="29"/>
  <c r="K3" i="29"/>
  <c r="I3" i="29"/>
  <c r="I53" i="1"/>
  <c r="J53" i="1"/>
  <c r="L53" i="30" s="1"/>
  <c r="L27" i="31"/>
  <c r="L22" i="39" l="1"/>
  <c r="O60" i="30"/>
  <c r="L53" i="29"/>
  <c r="O60" i="32"/>
  <c r="J23" i="31"/>
  <c r="J53" i="29"/>
  <c r="N53" i="29" s="1"/>
  <c r="O56" i="29" s="1"/>
  <c r="N16" i="39"/>
  <c r="J26" i="39"/>
  <c r="O60" i="33"/>
  <c r="J53" i="31"/>
  <c r="O60" i="37"/>
  <c r="L27" i="39"/>
  <c r="L53" i="36"/>
  <c r="L53" i="37"/>
  <c r="L53" i="38"/>
  <c r="L53" i="31"/>
  <c r="J53" i="30"/>
  <c r="N53" i="30" s="1"/>
  <c r="O56" i="30" s="1"/>
  <c r="O60" i="31"/>
  <c r="O60" i="36"/>
  <c r="J53" i="32"/>
  <c r="J53" i="33"/>
  <c r="J53" i="39"/>
  <c r="L53" i="32"/>
  <c r="L53" i="33"/>
  <c r="J53" i="34"/>
  <c r="J53" i="37"/>
  <c r="J53" i="38"/>
  <c r="O60" i="38"/>
  <c r="L53" i="39"/>
  <c r="L53" i="34"/>
  <c r="J53" i="36"/>
  <c r="N53" i="36" s="1"/>
  <c r="O56" i="36" s="1"/>
  <c r="O60" i="34"/>
  <c r="L23" i="39"/>
  <c r="N23" i="39" s="1"/>
  <c r="J19" i="39"/>
  <c r="L19" i="39"/>
  <c r="J17" i="39"/>
  <c r="L17" i="39"/>
  <c r="J22" i="39"/>
  <c r="N22" i="39" s="1"/>
  <c r="L25" i="39"/>
  <c r="J20" i="39"/>
  <c r="L26" i="39"/>
  <c r="J27" i="39"/>
  <c r="N27" i="39" s="1"/>
  <c r="L18" i="39"/>
  <c r="N18" i="39" s="1"/>
  <c r="J21" i="39"/>
  <c r="N21" i="39" s="1"/>
  <c r="J25" i="39"/>
  <c r="L20" i="39"/>
  <c r="L24" i="39"/>
  <c r="N24" i="39" s="1"/>
  <c r="L26" i="29"/>
  <c r="J24" i="29"/>
  <c r="L26" i="33"/>
  <c r="J22" i="30"/>
  <c r="L24" i="29"/>
  <c r="O60" i="39"/>
  <c r="J25" i="31"/>
  <c r="L27" i="34"/>
  <c r="N27" i="34" s="1"/>
  <c r="J23" i="29"/>
  <c r="O60" i="29"/>
  <c r="L27" i="32"/>
  <c r="J27" i="36"/>
  <c r="L27" i="38"/>
  <c r="J27" i="31"/>
  <c r="N27" i="31" s="1"/>
  <c r="L27" i="36"/>
  <c r="J27" i="33"/>
  <c r="L27" i="33"/>
  <c r="J27" i="29"/>
  <c r="J27" i="30"/>
  <c r="J27" i="37"/>
  <c r="L27" i="29"/>
  <c r="L27" i="30"/>
  <c r="J27" i="32"/>
  <c r="N27" i="32" s="1"/>
  <c r="L27" i="37"/>
  <c r="J27" i="38"/>
  <c r="L26" i="30"/>
  <c r="L26" i="37"/>
  <c r="N26" i="37" s="1"/>
  <c r="J26" i="31"/>
  <c r="L26" i="36"/>
  <c r="J26" i="38"/>
  <c r="J26" i="32"/>
  <c r="L26" i="38"/>
  <c r="L26" i="32"/>
  <c r="J26" i="34"/>
  <c r="J26" i="29"/>
  <c r="L26" i="31"/>
  <c r="L26" i="34"/>
  <c r="J26" i="30"/>
  <c r="J26" i="33"/>
  <c r="J26" i="36"/>
  <c r="L25" i="31"/>
  <c r="J25" i="37"/>
  <c r="L25" i="29"/>
  <c r="J25" i="36"/>
  <c r="J25" i="32"/>
  <c r="L25" i="36"/>
  <c r="L25" i="37"/>
  <c r="L25" i="32"/>
  <c r="L25" i="30"/>
  <c r="N25" i="30" s="1"/>
  <c r="J25" i="34"/>
  <c r="L25" i="34"/>
  <c r="J25" i="38"/>
  <c r="J25" i="29"/>
  <c r="J25" i="33"/>
  <c r="L25" i="38"/>
  <c r="L25" i="33"/>
  <c r="J24" i="38"/>
  <c r="L24" i="32"/>
  <c r="J24" i="31"/>
  <c r="L24" i="36"/>
  <c r="J24" i="37"/>
  <c r="N24" i="37" s="1"/>
  <c r="L24" i="38"/>
  <c r="L24" i="31"/>
  <c r="J24" i="34"/>
  <c r="J24" i="30"/>
  <c r="J24" i="33"/>
  <c r="L24" i="34"/>
  <c r="L24" i="30"/>
  <c r="J24" i="32"/>
  <c r="L24" i="33"/>
  <c r="J24" i="36"/>
  <c r="J23" i="36"/>
  <c r="L23" i="36"/>
  <c r="J23" i="32"/>
  <c r="J23" i="33"/>
  <c r="J23" i="34"/>
  <c r="L23" i="29"/>
  <c r="L23" i="32"/>
  <c r="L23" i="33"/>
  <c r="L23" i="34"/>
  <c r="J23" i="37"/>
  <c r="N23" i="37" s="1"/>
  <c r="J23" i="38"/>
  <c r="L23" i="38"/>
  <c r="J23" i="30"/>
  <c r="L23" i="30"/>
  <c r="L23" i="31"/>
  <c r="N23" i="31" s="1"/>
  <c r="L22" i="37"/>
  <c r="N22" i="37" s="1"/>
  <c r="J22" i="38"/>
  <c r="J22" i="29"/>
  <c r="J22" i="36"/>
  <c r="L22" i="32"/>
  <c r="L22" i="33"/>
  <c r="L22" i="34"/>
  <c r="L22" i="30"/>
  <c r="L22" i="38"/>
  <c r="L22" i="36"/>
  <c r="L22" i="29"/>
  <c r="J22" i="32"/>
  <c r="J22" i="33"/>
  <c r="J22" i="34"/>
  <c r="J22" i="31"/>
  <c r="N22" i="31" s="1"/>
  <c r="N22" i="32" l="1"/>
  <c r="N53" i="39"/>
  <c r="O56" i="39" s="1"/>
  <c r="N53" i="38"/>
  <c r="O56" i="38" s="1"/>
  <c r="N26" i="39"/>
  <c r="N25" i="31"/>
  <c r="N53" i="33"/>
  <c r="O56" i="33" s="1"/>
  <c r="N19" i="39"/>
  <c r="N25" i="34"/>
  <c r="N53" i="37"/>
  <c r="O56" i="37" s="1"/>
  <c r="N53" i="31"/>
  <c r="O56" i="31" s="1"/>
  <c r="N53" i="34"/>
  <c r="O56" i="34" s="1"/>
  <c r="N25" i="33"/>
  <c r="N26" i="38"/>
  <c r="N25" i="32"/>
  <c r="N25" i="38"/>
  <c r="N25" i="37"/>
  <c r="N53" i="32"/>
  <c r="O56" i="32" s="1"/>
  <c r="N23" i="34"/>
  <c r="N27" i="36"/>
  <c r="N20" i="39"/>
  <c r="N23" i="30"/>
  <c r="N27" i="37"/>
  <c r="N27" i="30"/>
  <c r="N22" i="34"/>
  <c r="N25" i="36"/>
  <c r="N24" i="33"/>
  <c r="N26" i="34"/>
  <c r="N27" i="29"/>
  <c r="N22" i="36"/>
  <c r="N23" i="38"/>
  <c r="N23" i="32"/>
  <c r="N22" i="29"/>
  <c r="N24" i="38"/>
  <c r="N27" i="38"/>
  <c r="N24" i="29"/>
  <c r="N24" i="30"/>
  <c r="N22" i="38"/>
  <c r="N23" i="36"/>
  <c r="N24" i="34"/>
  <c r="N26" i="36"/>
  <c r="N27" i="33"/>
  <c r="N24" i="36"/>
  <c r="N26" i="33"/>
  <c r="N26" i="32"/>
  <c r="N25" i="39"/>
  <c r="N26" i="30"/>
  <c r="N17" i="39"/>
  <c r="N24" i="32"/>
  <c r="N25" i="29"/>
  <c r="N23" i="29"/>
  <c r="N22" i="30"/>
  <c r="N26" i="31"/>
  <c r="N22" i="33"/>
  <c r="N23" i="33"/>
  <c r="N24" i="31"/>
  <c r="N26" i="29"/>
  <c r="M63" i="9"/>
  <c r="K63" i="9"/>
  <c r="I63" i="9"/>
  <c r="M60" i="9"/>
  <c r="K60" i="9"/>
  <c r="I60" i="9"/>
  <c r="M59" i="9"/>
  <c r="K59" i="9"/>
  <c r="I59" i="9"/>
  <c r="M56" i="9"/>
  <c r="K56" i="9"/>
  <c r="I56" i="9"/>
  <c r="M55" i="9"/>
  <c r="K55" i="9"/>
  <c r="I55" i="9"/>
  <c r="M54" i="9"/>
  <c r="K54" i="9"/>
  <c r="I54" i="9"/>
  <c r="K53" i="9"/>
  <c r="I53" i="9"/>
  <c r="M50" i="9"/>
  <c r="K50" i="9"/>
  <c r="I50" i="9"/>
  <c r="M49" i="9"/>
  <c r="K49" i="9"/>
  <c r="I49" i="9"/>
  <c r="M48" i="9"/>
  <c r="K48" i="9"/>
  <c r="I48" i="9"/>
  <c r="M47" i="9"/>
  <c r="K47" i="9"/>
  <c r="I47" i="9"/>
  <c r="M46" i="9"/>
  <c r="K46" i="9"/>
  <c r="I46" i="9"/>
  <c r="M45" i="9"/>
  <c r="K45" i="9"/>
  <c r="I45" i="9"/>
  <c r="M44" i="9"/>
  <c r="K44" i="9"/>
  <c r="I44" i="9"/>
  <c r="M43" i="9"/>
  <c r="K43" i="9"/>
  <c r="I43" i="9"/>
  <c r="M40" i="9"/>
  <c r="K40" i="9"/>
  <c r="I40" i="9"/>
  <c r="M39" i="9"/>
  <c r="K39" i="9"/>
  <c r="I39" i="9"/>
  <c r="M38" i="9"/>
  <c r="K38" i="9"/>
  <c r="I38" i="9"/>
  <c r="M37" i="9"/>
  <c r="K37" i="9"/>
  <c r="I37" i="9"/>
  <c r="M36" i="9"/>
  <c r="K36" i="9"/>
  <c r="I36" i="9"/>
  <c r="M35" i="9"/>
  <c r="K35" i="9"/>
  <c r="I35" i="9"/>
  <c r="M34" i="9"/>
  <c r="K34" i="9"/>
  <c r="I34" i="9"/>
  <c r="M33" i="9"/>
  <c r="K33" i="9"/>
  <c r="I33" i="9"/>
  <c r="M32" i="9"/>
  <c r="K32" i="9"/>
  <c r="I32" i="9"/>
  <c r="M31" i="9"/>
  <c r="K31" i="9"/>
  <c r="I31" i="9"/>
  <c r="M30" i="9"/>
  <c r="K30" i="9"/>
  <c r="I30" i="9"/>
  <c r="M29" i="9"/>
  <c r="K29" i="9"/>
  <c r="I29" i="9"/>
  <c r="K27" i="9"/>
  <c r="I27" i="9"/>
  <c r="K26" i="9"/>
  <c r="I26" i="9"/>
  <c r="K25" i="9"/>
  <c r="I25" i="9"/>
  <c r="K24" i="9"/>
  <c r="I24" i="9"/>
  <c r="K23" i="9"/>
  <c r="I23" i="9"/>
  <c r="K22" i="9"/>
  <c r="I22" i="9"/>
  <c r="K21" i="9"/>
  <c r="I21" i="9"/>
  <c r="K20" i="9"/>
  <c r="I20" i="9"/>
  <c r="K19" i="9"/>
  <c r="I19" i="9"/>
  <c r="K18" i="9"/>
  <c r="I18" i="9"/>
  <c r="K17" i="9"/>
  <c r="I17" i="9"/>
  <c r="M16" i="9"/>
  <c r="K16" i="9"/>
  <c r="I16" i="9"/>
  <c r="M14" i="9"/>
  <c r="K14" i="9"/>
  <c r="I14" i="9"/>
  <c r="M13" i="9"/>
  <c r="K13" i="9"/>
  <c r="I13" i="9"/>
  <c r="M12" i="9"/>
  <c r="K12" i="9"/>
  <c r="I12" i="9"/>
  <c r="M11" i="9"/>
  <c r="K11" i="9"/>
  <c r="I11" i="9"/>
  <c r="M10" i="9"/>
  <c r="K10" i="9"/>
  <c r="I10" i="9"/>
  <c r="M9" i="9"/>
  <c r="K9" i="9"/>
  <c r="I9" i="9"/>
  <c r="M8" i="9"/>
  <c r="K8" i="9"/>
  <c r="I8" i="9"/>
  <c r="M7" i="9"/>
  <c r="K7" i="9"/>
  <c r="I7" i="9"/>
  <c r="M6" i="9"/>
  <c r="K6" i="9"/>
  <c r="I6" i="9"/>
  <c r="M5" i="9"/>
  <c r="K5" i="9"/>
  <c r="I5" i="9"/>
  <c r="M4" i="9"/>
  <c r="K4" i="9"/>
  <c r="I4" i="9"/>
  <c r="M3" i="9"/>
  <c r="K3" i="9"/>
  <c r="I3" i="9"/>
  <c r="M63" i="6"/>
  <c r="K63" i="6"/>
  <c r="I63" i="6"/>
  <c r="M60" i="6"/>
  <c r="K60" i="6"/>
  <c r="I60" i="6"/>
  <c r="M59" i="6"/>
  <c r="K59" i="6"/>
  <c r="I59" i="6"/>
  <c r="M56" i="6"/>
  <c r="K56" i="6"/>
  <c r="I56" i="6"/>
  <c r="M55" i="6"/>
  <c r="K55" i="6"/>
  <c r="I55" i="6"/>
  <c r="M54" i="6"/>
  <c r="K54" i="6"/>
  <c r="I54" i="6"/>
  <c r="K53" i="6"/>
  <c r="I53" i="6"/>
  <c r="M50" i="6"/>
  <c r="K50" i="6"/>
  <c r="I50" i="6"/>
  <c r="M49" i="6"/>
  <c r="K49" i="6"/>
  <c r="I49" i="6"/>
  <c r="M48" i="6"/>
  <c r="K48" i="6"/>
  <c r="I48" i="6"/>
  <c r="M47" i="6"/>
  <c r="K47" i="6"/>
  <c r="I47" i="6"/>
  <c r="M46" i="6"/>
  <c r="K46" i="6"/>
  <c r="I46" i="6"/>
  <c r="M45" i="6"/>
  <c r="K45" i="6"/>
  <c r="I45" i="6"/>
  <c r="M44" i="6"/>
  <c r="K44" i="6"/>
  <c r="I44" i="6"/>
  <c r="M43" i="6"/>
  <c r="K43" i="6"/>
  <c r="I43" i="6"/>
  <c r="M40" i="6"/>
  <c r="K40" i="6"/>
  <c r="I40" i="6"/>
  <c r="M39" i="6"/>
  <c r="K39" i="6"/>
  <c r="I39" i="6"/>
  <c r="M38" i="6"/>
  <c r="K38" i="6"/>
  <c r="I38" i="6"/>
  <c r="M37" i="6"/>
  <c r="K37" i="6"/>
  <c r="I37" i="6"/>
  <c r="M36" i="6"/>
  <c r="K36" i="6"/>
  <c r="I36" i="6"/>
  <c r="M35" i="6"/>
  <c r="K35" i="6"/>
  <c r="I35" i="6"/>
  <c r="M34" i="6"/>
  <c r="K34" i="6"/>
  <c r="I34" i="6"/>
  <c r="M33" i="6"/>
  <c r="K33" i="6"/>
  <c r="I33" i="6"/>
  <c r="M32" i="6"/>
  <c r="K32" i="6"/>
  <c r="I32" i="6"/>
  <c r="M31" i="6"/>
  <c r="K31" i="6"/>
  <c r="I31" i="6"/>
  <c r="M30" i="6"/>
  <c r="K30" i="6"/>
  <c r="I30" i="6"/>
  <c r="M29" i="6"/>
  <c r="K29" i="6"/>
  <c r="I29" i="6"/>
  <c r="K27" i="6"/>
  <c r="I27" i="6"/>
  <c r="K26" i="6"/>
  <c r="I26" i="6"/>
  <c r="K25" i="6"/>
  <c r="I25" i="6"/>
  <c r="K24" i="6"/>
  <c r="I24" i="6"/>
  <c r="K23" i="6"/>
  <c r="I23" i="6"/>
  <c r="K22" i="6"/>
  <c r="I22" i="6"/>
  <c r="K21" i="6"/>
  <c r="I21" i="6"/>
  <c r="K20" i="6"/>
  <c r="I20" i="6"/>
  <c r="K19" i="6"/>
  <c r="I19" i="6"/>
  <c r="K18" i="6"/>
  <c r="I18" i="6"/>
  <c r="K17" i="6"/>
  <c r="I17" i="6"/>
  <c r="M16" i="6"/>
  <c r="K16" i="6"/>
  <c r="I16" i="6"/>
  <c r="M14" i="6"/>
  <c r="K14" i="6"/>
  <c r="I14" i="6"/>
  <c r="M13" i="6"/>
  <c r="K13" i="6"/>
  <c r="I13" i="6"/>
  <c r="M12" i="6"/>
  <c r="K12" i="6"/>
  <c r="I12" i="6"/>
  <c r="M11" i="6"/>
  <c r="K11" i="6"/>
  <c r="I11" i="6"/>
  <c r="M10" i="6"/>
  <c r="K10" i="6"/>
  <c r="I10" i="6"/>
  <c r="M9" i="6"/>
  <c r="K9" i="6"/>
  <c r="I9" i="6"/>
  <c r="M8" i="6"/>
  <c r="K8" i="6"/>
  <c r="I8" i="6"/>
  <c r="M7" i="6"/>
  <c r="K7" i="6"/>
  <c r="I7" i="6"/>
  <c r="M6" i="6"/>
  <c r="K6" i="6"/>
  <c r="I6" i="6"/>
  <c r="M5" i="6"/>
  <c r="K5" i="6"/>
  <c r="I5" i="6"/>
  <c r="M4" i="6"/>
  <c r="K4" i="6"/>
  <c r="I4" i="6"/>
  <c r="M3" i="6"/>
  <c r="K3" i="6"/>
  <c r="I3" i="6"/>
  <c r="M63" i="4"/>
  <c r="K63" i="4"/>
  <c r="I63" i="4"/>
  <c r="M60" i="4"/>
  <c r="K60" i="4"/>
  <c r="I60" i="4"/>
  <c r="M59" i="4"/>
  <c r="K59" i="4"/>
  <c r="I59" i="4"/>
  <c r="M56" i="4"/>
  <c r="K56" i="4"/>
  <c r="I56" i="4"/>
  <c r="M55" i="4"/>
  <c r="K55" i="4"/>
  <c r="I55" i="4"/>
  <c r="M54" i="4"/>
  <c r="K54" i="4"/>
  <c r="I54" i="4"/>
  <c r="K53" i="4"/>
  <c r="I53" i="4"/>
  <c r="M50" i="4"/>
  <c r="K50" i="4"/>
  <c r="I50" i="4"/>
  <c r="M49" i="4"/>
  <c r="K49" i="4"/>
  <c r="I49" i="4"/>
  <c r="M48" i="4"/>
  <c r="K48" i="4"/>
  <c r="I48" i="4"/>
  <c r="M47" i="4"/>
  <c r="K47" i="4"/>
  <c r="I47" i="4"/>
  <c r="M46" i="4"/>
  <c r="K46" i="4"/>
  <c r="I46" i="4"/>
  <c r="M45" i="4"/>
  <c r="K45" i="4"/>
  <c r="I45" i="4"/>
  <c r="M44" i="4"/>
  <c r="K44" i="4"/>
  <c r="I44" i="4"/>
  <c r="M43" i="4"/>
  <c r="K43" i="4"/>
  <c r="I43" i="4"/>
  <c r="M40" i="4"/>
  <c r="K40" i="4"/>
  <c r="I40" i="4"/>
  <c r="M39" i="4"/>
  <c r="K39" i="4"/>
  <c r="I39" i="4"/>
  <c r="M38" i="4"/>
  <c r="K38" i="4"/>
  <c r="I38" i="4"/>
  <c r="M37" i="4"/>
  <c r="K37" i="4"/>
  <c r="I37" i="4"/>
  <c r="M36" i="4"/>
  <c r="K36" i="4"/>
  <c r="I36" i="4"/>
  <c r="M35" i="4"/>
  <c r="K35" i="4"/>
  <c r="I35" i="4"/>
  <c r="M34" i="4"/>
  <c r="K34" i="4"/>
  <c r="I34" i="4"/>
  <c r="M33" i="4"/>
  <c r="K33" i="4"/>
  <c r="I33" i="4"/>
  <c r="M32" i="4"/>
  <c r="K32" i="4"/>
  <c r="I32" i="4"/>
  <c r="M31" i="4"/>
  <c r="K31" i="4"/>
  <c r="I31" i="4"/>
  <c r="M30" i="4"/>
  <c r="K30" i="4"/>
  <c r="I30" i="4"/>
  <c r="M29" i="4"/>
  <c r="K29" i="4"/>
  <c r="I29" i="4"/>
  <c r="K27" i="4"/>
  <c r="I27" i="4"/>
  <c r="K26" i="4"/>
  <c r="I26" i="4"/>
  <c r="K25" i="4"/>
  <c r="I25" i="4"/>
  <c r="K24" i="4"/>
  <c r="I24" i="4"/>
  <c r="K23" i="4"/>
  <c r="I23" i="4"/>
  <c r="K22" i="4"/>
  <c r="I22" i="4"/>
  <c r="K21" i="4"/>
  <c r="I21" i="4"/>
  <c r="K20" i="4"/>
  <c r="I20" i="4"/>
  <c r="K19" i="4"/>
  <c r="I19" i="4"/>
  <c r="K18" i="4"/>
  <c r="I18" i="4"/>
  <c r="K17" i="4"/>
  <c r="I17" i="4"/>
  <c r="M16" i="4"/>
  <c r="K16" i="4"/>
  <c r="I16" i="4"/>
  <c r="M14" i="4"/>
  <c r="K14" i="4"/>
  <c r="I14" i="4"/>
  <c r="M13" i="4"/>
  <c r="K13" i="4"/>
  <c r="I13" i="4"/>
  <c r="M12" i="4"/>
  <c r="K12" i="4"/>
  <c r="I12" i="4"/>
  <c r="M11" i="4"/>
  <c r="K11" i="4"/>
  <c r="I11" i="4"/>
  <c r="M10" i="4"/>
  <c r="K10" i="4"/>
  <c r="I10" i="4"/>
  <c r="M9" i="4"/>
  <c r="K9" i="4"/>
  <c r="I9" i="4"/>
  <c r="M8" i="4"/>
  <c r="K8" i="4"/>
  <c r="I8" i="4"/>
  <c r="M7" i="4"/>
  <c r="K7" i="4"/>
  <c r="I7" i="4"/>
  <c r="M6" i="4"/>
  <c r="K6" i="4"/>
  <c r="I6" i="4"/>
  <c r="M5" i="4"/>
  <c r="K5" i="4"/>
  <c r="I5" i="4"/>
  <c r="M4" i="4"/>
  <c r="K4" i="4"/>
  <c r="I4" i="4"/>
  <c r="M3" i="4"/>
  <c r="K3" i="4"/>
  <c r="I3" i="4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4" i="1"/>
  <c r="J54" i="1"/>
  <c r="I55" i="1"/>
  <c r="J55" i="1"/>
  <c r="I56" i="1"/>
  <c r="J56" i="1"/>
  <c r="I60" i="1"/>
  <c r="J60" i="1"/>
  <c r="J63" i="1"/>
  <c r="I63" i="1"/>
  <c r="J59" i="1"/>
  <c r="I59" i="1"/>
  <c r="J43" i="1"/>
  <c r="I43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J29" i="1"/>
  <c r="I29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J3" i="1"/>
  <c r="I3" i="1"/>
  <c r="J3" i="30" l="1"/>
  <c r="J3" i="39"/>
  <c r="J3" i="31"/>
  <c r="J3" i="38"/>
  <c r="J3" i="36"/>
  <c r="J3" i="34"/>
  <c r="J3" i="37"/>
  <c r="J3" i="33"/>
  <c r="J3" i="32"/>
  <c r="J3" i="29"/>
  <c r="L7" i="39"/>
  <c r="L7" i="30"/>
  <c r="L7" i="33"/>
  <c r="L7" i="38"/>
  <c r="L7" i="31"/>
  <c r="L7" i="34"/>
  <c r="L7" i="37"/>
  <c r="L7" i="29"/>
  <c r="L7" i="36"/>
  <c r="L7" i="32"/>
  <c r="J11" i="30"/>
  <c r="J11" i="38"/>
  <c r="J11" i="39"/>
  <c r="J11" i="34"/>
  <c r="J11" i="37"/>
  <c r="J11" i="32"/>
  <c r="J11" i="36"/>
  <c r="J11" i="31"/>
  <c r="J11" i="33"/>
  <c r="J11" i="29"/>
  <c r="J7" i="38"/>
  <c r="J7" i="32"/>
  <c r="N7" i="32" s="1"/>
  <c r="J7" i="31"/>
  <c r="J7" i="39"/>
  <c r="J7" i="37"/>
  <c r="N7" i="37" s="1"/>
  <c r="J7" i="29"/>
  <c r="J7" i="34"/>
  <c r="J7" i="30"/>
  <c r="N7" i="30" s="1"/>
  <c r="J7" i="36"/>
  <c r="N7" i="36" s="1"/>
  <c r="J7" i="33"/>
  <c r="N7" i="33" s="1"/>
  <c r="J56" i="39"/>
  <c r="J56" i="31"/>
  <c r="J56" i="37"/>
  <c r="J56" i="29"/>
  <c r="J56" i="32"/>
  <c r="J56" i="36"/>
  <c r="J56" i="30"/>
  <c r="J56" i="38"/>
  <c r="J56" i="34"/>
  <c r="J56" i="33"/>
  <c r="L6" i="33"/>
  <c r="L6" i="30"/>
  <c r="L6" i="37"/>
  <c r="L6" i="32"/>
  <c r="L6" i="36"/>
  <c r="L6" i="29"/>
  <c r="L6" i="34"/>
  <c r="L6" i="31"/>
  <c r="L6" i="39"/>
  <c r="L6" i="38"/>
  <c r="J59" i="38"/>
  <c r="J59" i="33"/>
  <c r="J59" i="29"/>
  <c r="J59" i="34"/>
  <c r="J59" i="37"/>
  <c r="J59" i="32"/>
  <c r="J59" i="30"/>
  <c r="J59" i="39"/>
  <c r="J59" i="36"/>
  <c r="J59" i="31"/>
  <c r="L55" i="33"/>
  <c r="L55" i="38"/>
  <c r="L55" i="30"/>
  <c r="L55" i="37"/>
  <c r="L55" i="32"/>
  <c r="L55" i="36"/>
  <c r="L55" i="39"/>
  <c r="L55" i="31"/>
  <c r="L55" i="29"/>
  <c r="L55" i="34"/>
  <c r="L56" i="31"/>
  <c r="L56" i="37"/>
  <c r="L56" i="32"/>
  <c r="L56" i="30"/>
  <c r="L56" i="34"/>
  <c r="L56" i="39"/>
  <c r="L56" i="36"/>
  <c r="L56" i="38"/>
  <c r="L56" i="33"/>
  <c r="L56" i="29"/>
  <c r="L10" i="32"/>
  <c r="L10" i="39"/>
  <c r="L10" i="30"/>
  <c r="L10" i="36"/>
  <c r="L10" i="38"/>
  <c r="L10" i="37"/>
  <c r="L10" i="33"/>
  <c r="L10" i="34"/>
  <c r="L10" i="29"/>
  <c r="L10" i="31"/>
  <c r="J10" i="39"/>
  <c r="J10" i="30"/>
  <c r="J10" i="31"/>
  <c r="J10" i="38"/>
  <c r="J10" i="32"/>
  <c r="J10" i="33"/>
  <c r="N10" i="33" s="1"/>
  <c r="J10" i="29"/>
  <c r="N10" i="29" s="1"/>
  <c r="J10" i="37"/>
  <c r="J10" i="36"/>
  <c r="J10" i="34"/>
  <c r="J6" i="30"/>
  <c r="N6" i="30" s="1"/>
  <c r="J6" i="32"/>
  <c r="J6" i="34"/>
  <c r="N6" i="34" s="1"/>
  <c r="J6" i="31"/>
  <c r="N6" i="31" s="1"/>
  <c r="J6" i="39"/>
  <c r="N6" i="39" s="1"/>
  <c r="J6" i="29"/>
  <c r="J6" i="36"/>
  <c r="J6" i="37"/>
  <c r="N6" i="37" s="1"/>
  <c r="J6" i="33"/>
  <c r="N6" i="33" s="1"/>
  <c r="J6" i="38"/>
  <c r="N6" i="38" s="1"/>
  <c r="L59" i="29"/>
  <c r="L59" i="34"/>
  <c r="L59" i="33"/>
  <c r="L59" i="30"/>
  <c r="L59" i="37"/>
  <c r="L59" i="31"/>
  <c r="L59" i="32"/>
  <c r="L59" i="39"/>
  <c r="L59" i="36"/>
  <c r="L59" i="38"/>
  <c r="J55" i="33"/>
  <c r="J55" i="39"/>
  <c r="J55" i="34"/>
  <c r="J55" i="37"/>
  <c r="J55" i="31"/>
  <c r="J55" i="30"/>
  <c r="J55" i="29"/>
  <c r="J55" i="32"/>
  <c r="J55" i="36"/>
  <c r="J55" i="38"/>
  <c r="L11" i="30"/>
  <c r="L11" i="37"/>
  <c r="L11" i="31"/>
  <c r="L11" i="33"/>
  <c r="L11" i="38"/>
  <c r="L11" i="39"/>
  <c r="L11" i="34"/>
  <c r="L11" i="29"/>
  <c r="L11" i="32"/>
  <c r="L11" i="36"/>
  <c r="L9" i="33"/>
  <c r="L9" i="36"/>
  <c r="L9" i="39"/>
  <c r="L9" i="34"/>
  <c r="L9" i="29"/>
  <c r="L9" i="37"/>
  <c r="L9" i="38"/>
  <c r="L9" i="30"/>
  <c r="L9" i="31"/>
  <c r="L9" i="32"/>
  <c r="L5" i="32"/>
  <c r="L5" i="39"/>
  <c r="L5" i="33"/>
  <c r="L5" i="29"/>
  <c r="L5" i="34"/>
  <c r="L5" i="36"/>
  <c r="L5" i="38"/>
  <c r="L5" i="31"/>
  <c r="L5" i="30"/>
  <c r="L5" i="37"/>
  <c r="J63" i="39"/>
  <c r="J63" i="33"/>
  <c r="J63" i="34"/>
  <c r="J63" i="31"/>
  <c r="J63" i="30"/>
  <c r="J63" i="38"/>
  <c r="J63" i="37"/>
  <c r="J63" i="32"/>
  <c r="J63" i="29"/>
  <c r="J63" i="36"/>
  <c r="L54" i="6"/>
  <c r="L54" i="34"/>
  <c r="L54" i="37"/>
  <c r="L54" i="33"/>
  <c r="L54" i="31"/>
  <c r="L54" i="30"/>
  <c r="L54" i="38"/>
  <c r="L54" i="36"/>
  <c r="L54" i="39"/>
  <c r="L54" i="29"/>
  <c r="L54" i="32"/>
  <c r="J9" i="36"/>
  <c r="J9" i="37"/>
  <c r="J9" i="31"/>
  <c r="J9" i="33"/>
  <c r="J9" i="34"/>
  <c r="J9" i="32"/>
  <c r="J9" i="30"/>
  <c r="N9" i="30" s="1"/>
  <c r="J9" i="39"/>
  <c r="J9" i="29"/>
  <c r="J9" i="38"/>
  <c r="J5" i="32"/>
  <c r="J5" i="36"/>
  <c r="J5" i="31"/>
  <c r="J5" i="39"/>
  <c r="J5" i="38"/>
  <c r="J5" i="29"/>
  <c r="N5" i="29" s="1"/>
  <c r="J5" i="33"/>
  <c r="J5" i="30"/>
  <c r="N5" i="30" s="1"/>
  <c r="J5" i="34"/>
  <c r="J5" i="37"/>
  <c r="L63" i="39"/>
  <c r="L63" i="36"/>
  <c r="L63" i="32"/>
  <c r="L63" i="38"/>
  <c r="L63" i="30"/>
  <c r="L63" i="33"/>
  <c r="L63" i="31"/>
  <c r="L63" i="34"/>
  <c r="L63" i="37"/>
  <c r="L63" i="29"/>
  <c r="J54" i="29"/>
  <c r="J54" i="37"/>
  <c r="J54" i="32"/>
  <c r="J54" i="31"/>
  <c r="J54" i="39"/>
  <c r="J54" i="36"/>
  <c r="J54" i="30"/>
  <c r="J54" i="33"/>
  <c r="J54" i="34"/>
  <c r="J54" i="38"/>
  <c r="L12" i="36"/>
  <c r="L12" i="39"/>
  <c r="L12" i="34"/>
  <c r="L12" i="33"/>
  <c r="L12" i="31"/>
  <c r="L12" i="29"/>
  <c r="L12" i="30"/>
  <c r="L12" i="38"/>
  <c r="L12" i="37"/>
  <c r="L12" i="32"/>
  <c r="L4" i="37"/>
  <c r="L4" i="34"/>
  <c r="L4" i="39"/>
  <c r="L4" i="29"/>
  <c r="L4" i="30"/>
  <c r="L4" i="33"/>
  <c r="L4" i="31"/>
  <c r="L4" i="36"/>
  <c r="L4" i="38"/>
  <c r="L4" i="32"/>
  <c r="L60" i="31"/>
  <c r="L60" i="34"/>
  <c r="L60" i="38"/>
  <c r="L60" i="30"/>
  <c r="L60" i="32"/>
  <c r="L60" i="39"/>
  <c r="L60" i="29"/>
  <c r="L60" i="37"/>
  <c r="L60" i="36"/>
  <c r="L60" i="33"/>
  <c r="L3" i="34"/>
  <c r="L3" i="32"/>
  <c r="L3" i="31"/>
  <c r="L3" i="37"/>
  <c r="L3" i="29"/>
  <c r="L3" i="36"/>
  <c r="L3" i="30"/>
  <c r="L3" i="33"/>
  <c r="L3" i="38"/>
  <c r="L3" i="39"/>
  <c r="N3" i="39" s="1"/>
  <c r="L8" i="37"/>
  <c r="L8" i="38"/>
  <c r="L8" i="36"/>
  <c r="L8" i="34"/>
  <c r="L8" i="32"/>
  <c r="L8" i="39"/>
  <c r="L8" i="31"/>
  <c r="L8" i="29"/>
  <c r="L8" i="33"/>
  <c r="L8" i="30"/>
  <c r="J12" i="39"/>
  <c r="J12" i="29"/>
  <c r="N12" i="29" s="1"/>
  <c r="J12" i="32"/>
  <c r="J12" i="36"/>
  <c r="J12" i="38"/>
  <c r="J12" i="33"/>
  <c r="J12" i="30"/>
  <c r="J12" i="34"/>
  <c r="J12" i="37"/>
  <c r="J12" i="31"/>
  <c r="N12" i="31" s="1"/>
  <c r="J8" i="37"/>
  <c r="J8" i="32"/>
  <c r="J8" i="33"/>
  <c r="J8" i="30"/>
  <c r="J8" i="34"/>
  <c r="J8" i="31"/>
  <c r="J8" i="38"/>
  <c r="J8" i="29"/>
  <c r="J8" i="39"/>
  <c r="J8" i="36"/>
  <c r="J4" i="36"/>
  <c r="J4" i="39"/>
  <c r="N4" i="39" s="1"/>
  <c r="J4" i="31"/>
  <c r="N4" i="31" s="1"/>
  <c r="J4" i="33"/>
  <c r="J4" i="37"/>
  <c r="N4" i="37" s="1"/>
  <c r="J4" i="38"/>
  <c r="J4" i="34"/>
  <c r="J4" i="30"/>
  <c r="J4" i="32"/>
  <c r="J4" i="29"/>
  <c r="J60" i="33"/>
  <c r="J60" i="38"/>
  <c r="J60" i="37"/>
  <c r="J60" i="29"/>
  <c r="J60" i="31"/>
  <c r="J60" i="32"/>
  <c r="J60" i="36"/>
  <c r="J60" i="30"/>
  <c r="J60" i="34"/>
  <c r="J60" i="39"/>
  <c r="J50" i="38"/>
  <c r="J50" i="31"/>
  <c r="J50" i="34"/>
  <c r="J50" i="37"/>
  <c r="J50" i="29"/>
  <c r="J50" i="33"/>
  <c r="J50" i="36"/>
  <c r="J50" i="32"/>
  <c r="J50" i="30"/>
  <c r="J50" i="39"/>
  <c r="L50" i="31"/>
  <c r="L50" i="36"/>
  <c r="L50" i="32"/>
  <c r="L50" i="30"/>
  <c r="L50" i="33"/>
  <c r="L50" i="39"/>
  <c r="L50" i="34"/>
  <c r="L50" i="29"/>
  <c r="L50" i="37"/>
  <c r="L50" i="38"/>
  <c r="L49" i="29"/>
  <c r="L49" i="33"/>
  <c r="L49" i="34"/>
  <c r="L49" i="38"/>
  <c r="L49" i="32"/>
  <c r="L49" i="30"/>
  <c r="L49" i="36"/>
  <c r="L49" i="39"/>
  <c r="L49" i="31"/>
  <c r="L49" i="37"/>
  <c r="J49" i="33"/>
  <c r="N49" i="33" s="1"/>
  <c r="J49" i="29"/>
  <c r="J49" i="32"/>
  <c r="N49" i="32" s="1"/>
  <c r="J49" i="38"/>
  <c r="J49" i="31"/>
  <c r="J49" i="37"/>
  <c r="J49" i="36"/>
  <c r="J49" i="34"/>
  <c r="J49" i="39"/>
  <c r="J49" i="30"/>
  <c r="J48" i="33"/>
  <c r="J48" i="36"/>
  <c r="J48" i="38"/>
  <c r="J48" i="29"/>
  <c r="J48" i="34"/>
  <c r="J48" i="31"/>
  <c r="J48" i="30"/>
  <c r="J48" i="37"/>
  <c r="J48" i="39"/>
  <c r="J48" i="32"/>
  <c r="L48" i="36"/>
  <c r="L48" i="37"/>
  <c r="L48" i="34"/>
  <c r="L48" i="30"/>
  <c r="L48" i="39"/>
  <c r="L48" i="29"/>
  <c r="L48" i="33"/>
  <c r="L48" i="32"/>
  <c r="L48" i="38"/>
  <c r="L48" i="31"/>
  <c r="L47" i="29"/>
  <c r="L47" i="36"/>
  <c r="L47" i="37"/>
  <c r="L47" i="39"/>
  <c r="L47" i="38"/>
  <c r="L47" i="34"/>
  <c r="L47" i="32"/>
  <c r="L47" i="31"/>
  <c r="L47" i="33"/>
  <c r="L47" i="30"/>
  <c r="J47" i="37"/>
  <c r="N47" i="37" s="1"/>
  <c r="J47" i="36"/>
  <c r="J47" i="34"/>
  <c r="J47" i="33"/>
  <c r="J47" i="38"/>
  <c r="J47" i="39"/>
  <c r="J47" i="30"/>
  <c r="J47" i="29"/>
  <c r="J47" i="31"/>
  <c r="J47" i="32"/>
  <c r="J46" i="31"/>
  <c r="J46" i="38"/>
  <c r="J46" i="32"/>
  <c r="J46" i="29"/>
  <c r="J46" i="39"/>
  <c r="J46" i="36"/>
  <c r="J46" i="30"/>
  <c r="J46" i="37"/>
  <c r="J46" i="34"/>
  <c r="J46" i="33"/>
  <c r="N46" i="33" s="1"/>
  <c r="L46" i="4"/>
  <c r="L46" i="34"/>
  <c r="L46" i="32"/>
  <c r="L46" i="30"/>
  <c r="L46" i="31"/>
  <c r="L46" i="39"/>
  <c r="L46" i="33"/>
  <c r="L46" i="36"/>
  <c r="L46" i="29"/>
  <c r="L46" i="38"/>
  <c r="L46" i="37"/>
  <c r="L45" i="32"/>
  <c r="L45" i="34"/>
  <c r="L45" i="36"/>
  <c r="L45" i="39"/>
  <c r="L45" i="38"/>
  <c r="L45" i="33"/>
  <c r="L45" i="30"/>
  <c r="L45" i="37"/>
  <c r="L45" i="29"/>
  <c r="L45" i="31"/>
  <c r="J45" i="32"/>
  <c r="J45" i="31"/>
  <c r="J45" i="38"/>
  <c r="N45" i="38" s="1"/>
  <c r="J45" i="36"/>
  <c r="J45" i="30"/>
  <c r="N45" i="30" s="1"/>
  <c r="J45" i="33"/>
  <c r="J45" i="37"/>
  <c r="J45" i="39"/>
  <c r="N45" i="39" s="1"/>
  <c r="J45" i="29"/>
  <c r="J45" i="34"/>
  <c r="J44" i="36"/>
  <c r="J44" i="34"/>
  <c r="J44" i="33"/>
  <c r="J44" i="37"/>
  <c r="J44" i="31"/>
  <c r="J44" i="29"/>
  <c r="J44" i="30"/>
  <c r="J44" i="39"/>
  <c r="J44" i="32"/>
  <c r="J44" i="38"/>
  <c r="L44" i="34"/>
  <c r="L44" i="33"/>
  <c r="L44" i="38"/>
  <c r="L44" i="37"/>
  <c r="L44" i="31"/>
  <c r="L44" i="36"/>
  <c r="L44" i="29"/>
  <c r="L44" i="39"/>
  <c r="L44" i="30"/>
  <c r="L44" i="32"/>
  <c r="J43" i="36"/>
  <c r="J43" i="38"/>
  <c r="J43" i="33"/>
  <c r="J43" i="34"/>
  <c r="J43" i="37"/>
  <c r="J43" i="39"/>
  <c r="J43" i="31"/>
  <c r="J43" i="29"/>
  <c r="J43" i="30"/>
  <c r="J43" i="32"/>
  <c r="L43" i="34"/>
  <c r="L43" i="38"/>
  <c r="L43" i="31"/>
  <c r="L43" i="37"/>
  <c r="L43" i="29"/>
  <c r="L43" i="30"/>
  <c r="L43" i="36"/>
  <c r="L43" i="33"/>
  <c r="L43" i="32"/>
  <c r="L43" i="39"/>
  <c r="L40" i="32"/>
  <c r="L40" i="30"/>
  <c r="L40" i="33"/>
  <c r="L40" i="38"/>
  <c r="L40" i="37"/>
  <c r="L40" i="39"/>
  <c r="L40" i="29"/>
  <c r="L40" i="36"/>
  <c r="L40" i="34"/>
  <c r="L40" i="31"/>
  <c r="J40" i="32"/>
  <c r="J40" i="38"/>
  <c r="N40" i="38" s="1"/>
  <c r="J40" i="39"/>
  <c r="J40" i="37"/>
  <c r="N40" i="37" s="1"/>
  <c r="J40" i="29"/>
  <c r="J40" i="34"/>
  <c r="J40" i="31"/>
  <c r="J40" i="30"/>
  <c r="N40" i="30" s="1"/>
  <c r="J40" i="36"/>
  <c r="J40" i="33"/>
  <c r="L39" i="37"/>
  <c r="L39" i="33"/>
  <c r="L39" i="30"/>
  <c r="L39" i="38"/>
  <c r="L39" i="32"/>
  <c r="L39" i="31"/>
  <c r="L39" i="36"/>
  <c r="L39" i="29"/>
  <c r="L39" i="39"/>
  <c r="L39" i="34"/>
  <c r="J39" i="33"/>
  <c r="J39" i="37"/>
  <c r="J39" i="32"/>
  <c r="N39" i="32" s="1"/>
  <c r="J39" i="38"/>
  <c r="J39" i="30"/>
  <c r="J39" i="34"/>
  <c r="J39" i="39"/>
  <c r="N39" i="39" s="1"/>
  <c r="J39" i="29"/>
  <c r="J39" i="31"/>
  <c r="J39" i="36"/>
  <c r="J38" i="37"/>
  <c r="J38" i="32"/>
  <c r="J38" i="38"/>
  <c r="J38" i="33"/>
  <c r="J38" i="30"/>
  <c r="J38" i="29"/>
  <c r="J38" i="39"/>
  <c r="J38" i="34"/>
  <c r="J38" i="36"/>
  <c r="J38" i="31"/>
  <c r="L38" i="31"/>
  <c r="L38" i="29"/>
  <c r="L38" i="34"/>
  <c r="L38" i="30"/>
  <c r="L38" i="36"/>
  <c r="L38" i="33"/>
  <c r="L38" i="37"/>
  <c r="L38" i="32"/>
  <c r="L38" i="39"/>
  <c r="L38" i="38"/>
  <c r="L37" i="32"/>
  <c r="L37" i="38"/>
  <c r="L37" i="31"/>
  <c r="L37" i="34"/>
  <c r="L37" i="37"/>
  <c r="L37" i="39"/>
  <c r="L37" i="30"/>
  <c r="L37" i="33"/>
  <c r="L37" i="36"/>
  <c r="L37" i="29"/>
  <c r="J37" i="36"/>
  <c r="J37" i="30"/>
  <c r="J37" i="37"/>
  <c r="J37" i="31"/>
  <c r="J37" i="32"/>
  <c r="J37" i="38"/>
  <c r="J37" i="39"/>
  <c r="J37" i="34"/>
  <c r="N37" i="34" s="1"/>
  <c r="J37" i="29"/>
  <c r="J37" i="33"/>
  <c r="L36" i="33"/>
  <c r="L36" i="32"/>
  <c r="L36" i="38"/>
  <c r="L36" i="37"/>
  <c r="L36" i="31"/>
  <c r="L36" i="34"/>
  <c r="L36" i="30"/>
  <c r="L36" i="36"/>
  <c r="L36" i="39"/>
  <c r="L36" i="29"/>
  <c r="J36" i="32"/>
  <c r="J36" i="38"/>
  <c r="J36" i="39"/>
  <c r="J36" i="31"/>
  <c r="N36" i="31" s="1"/>
  <c r="J36" i="36"/>
  <c r="J36" i="37"/>
  <c r="J36" i="30"/>
  <c r="J36" i="33"/>
  <c r="J36" i="34"/>
  <c r="J36" i="29"/>
  <c r="L35" i="37"/>
  <c r="L35" i="33"/>
  <c r="L35" i="31"/>
  <c r="L35" i="38"/>
  <c r="L35" i="36"/>
  <c r="L35" i="32"/>
  <c r="L35" i="34"/>
  <c r="L35" i="29"/>
  <c r="L35" i="39"/>
  <c r="L35" i="30"/>
  <c r="J35" i="32"/>
  <c r="J35" i="37"/>
  <c r="J35" i="33"/>
  <c r="J35" i="30"/>
  <c r="J35" i="38"/>
  <c r="J35" i="29"/>
  <c r="J35" i="36"/>
  <c r="J35" i="39"/>
  <c r="J35" i="34"/>
  <c r="J35" i="31"/>
  <c r="J34" i="33"/>
  <c r="J34" i="37"/>
  <c r="J34" i="38"/>
  <c r="J34" i="32"/>
  <c r="J34" i="36"/>
  <c r="J34" i="30"/>
  <c r="J34" i="29"/>
  <c r="J34" i="31"/>
  <c r="J34" i="39"/>
  <c r="J34" i="34"/>
  <c r="L34" i="33"/>
  <c r="L34" i="32"/>
  <c r="L34" i="37"/>
  <c r="L34" i="30"/>
  <c r="L34" i="39"/>
  <c r="L34" i="29"/>
  <c r="L34" i="36"/>
  <c r="L34" i="34"/>
  <c r="L34" i="31"/>
  <c r="L34" i="38"/>
  <c r="L33" i="32"/>
  <c r="L33" i="36"/>
  <c r="L33" i="30"/>
  <c r="L33" i="38"/>
  <c r="L33" i="33"/>
  <c r="L33" i="29"/>
  <c r="L33" i="37"/>
  <c r="L33" i="31"/>
  <c r="L33" i="39"/>
  <c r="L33" i="34"/>
  <c r="J33" i="30"/>
  <c r="J33" i="31"/>
  <c r="J33" i="29"/>
  <c r="J33" i="39"/>
  <c r="J33" i="36"/>
  <c r="J33" i="38"/>
  <c r="J33" i="34"/>
  <c r="J33" i="37"/>
  <c r="J33" i="33"/>
  <c r="J33" i="32"/>
  <c r="L32" i="37"/>
  <c r="L32" i="38"/>
  <c r="L32" i="33"/>
  <c r="L32" i="36"/>
  <c r="L32" i="32"/>
  <c r="L32" i="30"/>
  <c r="L32" i="39"/>
  <c r="L32" i="29"/>
  <c r="L32" i="34"/>
  <c r="L32" i="31"/>
  <c r="J32" i="32"/>
  <c r="J32" i="39"/>
  <c r="J32" i="33"/>
  <c r="J32" i="29"/>
  <c r="J32" i="37"/>
  <c r="J32" i="30"/>
  <c r="J32" i="36"/>
  <c r="J32" i="34"/>
  <c r="J32" i="31"/>
  <c r="J32" i="38"/>
  <c r="L31" i="37"/>
  <c r="L31" i="38"/>
  <c r="L31" i="32"/>
  <c r="L31" i="33"/>
  <c r="L31" i="29"/>
  <c r="L31" i="39"/>
  <c r="L31" i="36"/>
  <c r="L31" i="31"/>
  <c r="L31" i="34"/>
  <c r="L31" i="30"/>
  <c r="J31" i="37"/>
  <c r="J31" i="38"/>
  <c r="J31" i="36"/>
  <c r="J31" i="32"/>
  <c r="J31" i="33"/>
  <c r="J31" i="39"/>
  <c r="J31" i="30"/>
  <c r="J31" i="31"/>
  <c r="J31" i="34"/>
  <c r="J31" i="29"/>
  <c r="J30" i="31"/>
  <c r="J30" i="37"/>
  <c r="J30" i="38"/>
  <c r="J30" i="33"/>
  <c r="J30" i="32"/>
  <c r="J30" i="36"/>
  <c r="J30" i="30"/>
  <c r="J30" i="39"/>
  <c r="J30" i="29"/>
  <c r="J30" i="34"/>
  <c r="L30" i="38"/>
  <c r="L30" i="36"/>
  <c r="L30" i="33"/>
  <c r="L30" i="34"/>
  <c r="L30" i="37"/>
  <c r="L30" i="31"/>
  <c r="L30" i="29"/>
  <c r="L30" i="39"/>
  <c r="L30" i="30"/>
  <c r="L30" i="32"/>
  <c r="J29" i="30"/>
  <c r="J29" i="29"/>
  <c r="J29" i="34"/>
  <c r="J29" i="36"/>
  <c r="J29" i="37"/>
  <c r="J29" i="39"/>
  <c r="J29" i="38"/>
  <c r="J29" i="31"/>
  <c r="J29" i="33"/>
  <c r="J29" i="32"/>
  <c r="L29" i="32"/>
  <c r="L29" i="39"/>
  <c r="L29" i="31"/>
  <c r="L29" i="29"/>
  <c r="L29" i="33"/>
  <c r="L29" i="34"/>
  <c r="L29" i="37"/>
  <c r="L29" i="36"/>
  <c r="L29" i="30"/>
  <c r="L29" i="38"/>
  <c r="J21" i="34"/>
  <c r="J21" i="30"/>
  <c r="J21" i="36"/>
  <c r="J21" i="32"/>
  <c r="J21" i="33"/>
  <c r="J21" i="38"/>
  <c r="J21" i="31"/>
  <c r="J21" i="29"/>
  <c r="J21" i="37"/>
  <c r="L21" i="33"/>
  <c r="L21" i="29"/>
  <c r="L21" i="34"/>
  <c r="L21" i="30"/>
  <c r="L21" i="38"/>
  <c r="L21" i="36"/>
  <c r="L21" i="37"/>
  <c r="L21" i="32"/>
  <c r="L21" i="31"/>
  <c r="J20" i="34"/>
  <c r="J20" i="30"/>
  <c r="J20" i="37"/>
  <c r="J20" i="31"/>
  <c r="J20" i="32"/>
  <c r="J20" i="38"/>
  <c r="J20" i="36"/>
  <c r="J20" i="33"/>
  <c r="J20" i="29"/>
  <c r="L20" i="31"/>
  <c r="L20" i="36"/>
  <c r="L20" i="37"/>
  <c r="L20" i="34"/>
  <c r="L20" i="32"/>
  <c r="L20" i="29"/>
  <c r="L20" i="30"/>
  <c r="L20" i="33"/>
  <c r="L20" i="38"/>
  <c r="L19" i="37"/>
  <c r="L19" i="34"/>
  <c r="L19" i="31"/>
  <c r="L19" i="36"/>
  <c r="L19" i="32"/>
  <c r="L19" i="29"/>
  <c r="L19" i="38"/>
  <c r="L19" i="33"/>
  <c r="L19" i="30"/>
  <c r="J19" i="32"/>
  <c r="N19" i="32" s="1"/>
  <c r="J19" i="33"/>
  <c r="J19" i="34"/>
  <c r="J19" i="38"/>
  <c r="J19" i="30"/>
  <c r="J19" i="36"/>
  <c r="J19" i="37"/>
  <c r="J19" i="29"/>
  <c r="J19" i="31"/>
  <c r="L18" i="34"/>
  <c r="L18" i="31"/>
  <c r="L18" i="38"/>
  <c r="L18" i="33"/>
  <c r="L18" i="29"/>
  <c r="L18" i="30"/>
  <c r="L18" i="36"/>
  <c r="L18" i="32"/>
  <c r="L18" i="37"/>
  <c r="J18" i="34"/>
  <c r="J18" i="31"/>
  <c r="J18" i="29"/>
  <c r="J18" i="30"/>
  <c r="J18" i="36"/>
  <c r="J18" i="32"/>
  <c r="J18" i="37"/>
  <c r="J18" i="38"/>
  <c r="J18" i="33"/>
  <c r="J17" i="36"/>
  <c r="J17" i="31"/>
  <c r="J17" i="38"/>
  <c r="J17" i="30"/>
  <c r="J17" i="32"/>
  <c r="J17" i="29"/>
  <c r="J17" i="34"/>
  <c r="J17" i="37"/>
  <c r="J17" i="33"/>
  <c r="L17" i="33"/>
  <c r="L17" i="37"/>
  <c r="L17" i="29"/>
  <c r="L17" i="31"/>
  <c r="L17" i="38"/>
  <c r="L17" i="30"/>
  <c r="L17" i="32"/>
  <c r="L17" i="36"/>
  <c r="L17" i="34"/>
  <c r="L16" i="30"/>
  <c r="L16" i="32"/>
  <c r="L16" i="33"/>
  <c r="L16" i="34"/>
  <c r="L16" i="31"/>
  <c r="L16" i="29"/>
  <c r="L16" i="37"/>
  <c r="L16" i="38"/>
  <c r="L16" i="36"/>
  <c r="J16" i="33"/>
  <c r="J16" i="29"/>
  <c r="J16" i="30"/>
  <c r="N16" i="30" s="1"/>
  <c r="J16" i="38"/>
  <c r="J16" i="31"/>
  <c r="J16" i="34"/>
  <c r="J16" i="32"/>
  <c r="J16" i="36"/>
  <c r="J16" i="37"/>
  <c r="L14" i="39"/>
  <c r="L14" i="32"/>
  <c r="L14" i="34"/>
  <c r="L14" i="37"/>
  <c r="L14" i="33"/>
  <c r="L14" i="38"/>
  <c r="L14" i="31"/>
  <c r="L14" i="30"/>
  <c r="L14" i="36"/>
  <c r="L14" i="29"/>
  <c r="J14" i="29"/>
  <c r="J14" i="32"/>
  <c r="J14" i="36"/>
  <c r="J14" i="37"/>
  <c r="J14" i="31"/>
  <c r="J14" i="33"/>
  <c r="J14" i="38"/>
  <c r="J14" i="34"/>
  <c r="J14" i="39"/>
  <c r="J14" i="30"/>
  <c r="L13" i="36"/>
  <c r="L13" i="32"/>
  <c r="L13" i="30"/>
  <c r="L13" i="39"/>
  <c r="L13" i="33"/>
  <c r="L13" i="31"/>
  <c r="L13" i="29"/>
  <c r="L13" i="34"/>
  <c r="L13" i="37"/>
  <c r="L13" i="38"/>
  <c r="J13" i="39"/>
  <c r="J13" i="32"/>
  <c r="J13" i="33"/>
  <c r="N13" i="33" s="1"/>
  <c r="J13" i="30"/>
  <c r="N13" i="30" s="1"/>
  <c r="J13" i="38"/>
  <c r="J13" i="34"/>
  <c r="N13" i="34" s="1"/>
  <c r="J13" i="36"/>
  <c r="N13" i="36" s="1"/>
  <c r="J13" i="31"/>
  <c r="J13" i="37"/>
  <c r="J13" i="29"/>
  <c r="L44" i="4"/>
  <c r="L3" i="6"/>
  <c r="L11" i="6"/>
  <c r="L24" i="4"/>
  <c r="J59" i="4"/>
  <c r="J59" i="9"/>
  <c r="L54" i="9"/>
  <c r="L54" i="4"/>
  <c r="J53" i="9"/>
  <c r="L53" i="6"/>
  <c r="L48" i="6"/>
  <c r="J48" i="4"/>
  <c r="J48" i="9"/>
  <c r="L45" i="6"/>
  <c r="L45" i="4"/>
  <c r="J45" i="9"/>
  <c r="L40" i="6"/>
  <c r="J40" i="9"/>
  <c r="J37" i="9"/>
  <c r="L37" i="6"/>
  <c r="J38" i="4"/>
  <c r="J43" i="4"/>
  <c r="L34" i="6"/>
  <c r="L43" i="4"/>
  <c r="L50" i="4"/>
  <c r="J59" i="6"/>
  <c r="L27" i="9"/>
  <c r="L55" i="9"/>
  <c r="L60" i="9"/>
  <c r="L48" i="4"/>
  <c r="L53" i="4"/>
  <c r="L37" i="9"/>
  <c r="L40" i="9"/>
  <c r="L45" i="9"/>
  <c r="L48" i="9"/>
  <c r="L53" i="9"/>
  <c r="J35" i="4"/>
  <c r="J34" i="9"/>
  <c r="L34" i="9"/>
  <c r="J32" i="4"/>
  <c r="J31" i="4"/>
  <c r="L31" i="6"/>
  <c r="J31" i="9"/>
  <c r="L31" i="9"/>
  <c r="L29" i="4"/>
  <c r="J29" i="4"/>
  <c r="L27" i="4"/>
  <c r="J27" i="4"/>
  <c r="L26" i="6"/>
  <c r="L25" i="4"/>
  <c r="L24" i="9"/>
  <c r="J24" i="4"/>
  <c r="N24" i="4" s="1"/>
  <c r="L23" i="6"/>
  <c r="L22" i="4"/>
  <c r="L21" i="4"/>
  <c r="J21" i="4"/>
  <c r="L21" i="9"/>
  <c r="L20" i="6"/>
  <c r="L19" i="4"/>
  <c r="L18" i="9"/>
  <c r="J18" i="4"/>
  <c r="L18" i="4"/>
  <c r="L17" i="6"/>
  <c r="L16" i="4"/>
  <c r="L14" i="4"/>
  <c r="L14" i="9"/>
  <c r="J14" i="4"/>
  <c r="L13" i="6"/>
  <c r="J7" i="2"/>
  <c r="J63" i="9"/>
  <c r="J63" i="6"/>
  <c r="L32" i="4"/>
  <c r="L38" i="4"/>
  <c r="J50" i="4"/>
  <c r="J13" i="6"/>
  <c r="J17" i="6"/>
  <c r="J20" i="6"/>
  <c r="J63" i="4"/>
  <c r="J39" i="6"/>
  <c r="J17" i="9"/>
  <c r="J26" i="9"/>
  <c r="J44" i="9"/>
  <c r="L13" i="4"/>
  <c r="J17" i="4"/>
  <c r="J20" i="4"/>
  <c r="J23" i="4"/>
  <c r="J26" i="4"/>
  <c r="J49" i="4"/>
  <c r="L56" i="4"/>
  <c r="J16" i="6"/>
  <c r="J19" i="6"/>
  <c r="J22" i="6"/>
  <c r="J25" i="6"/>
  <c r="L30" i="6"/>
  <c r="L33" i="6"/>
  <c r="L36" i="6"/>
  <c r="L39" i="6"/>
  <c r="L44" i="6"/>
  <c r="L47" i="6"/>
  <c r="L50" i="6"/>
  <c r="L56" i="6"/>
  <c r="L13" i="9"/>
  <c r="L17" i="9"/>
  <c r="L20" i="9"/>
  <c r="L23" i="9"/>
  <c r="L26" i="9"/>
  <c r="J3" i="6"/>
  <c r="L35" i="4"/>
  <c r="L59" i="4"/>
  <c r="N59" i="4" s="1"/>
  <c r="J23" i="6"/>
  <c r="J26" i="6"/>
  <c r="J13" i="4"/>
  <c r="J36" i="6"/>
  <c r="J47" i="6"/>
  <c r="J50" i="6"/>
  <c r="J56" i="6"/>
  <c r="J23" i="9"/>
  <c r="J33" i="9"/>
  <c r="J36" i="9"/>
  <c r="J47" i="9"/>
  <c r="L17" i="4"/>
  <c r="L20" i="4"/>
  <c r="L23" i="4"/>
  <c r="L26" i="4"/>
  <c r="J30" i="4"/>
  <c r="J44" i="4"/>
  <c r="L49" i="4"/>
  <c r="L63" i="9"/>
  <c r="L55" i="4"/>
  <c r="L59" i="6"/>
  <c r="J56" i="4"/>
  <c r="J30" i="6"/>
  <c r="J33" i="6"/>
  <c r="J44" i="6"/>
  <c r="J3" i="9"/>
  <c r="J13" i="9"/>
  <c r="J20" i="9"/>
  <c r="J30" i="9"/>
  <c r="J39" i="9"/>
  <c r="J50" i="9"/>
  <c r="L56" i="9"/>
  <c r="L47" i="4"/>
  <c r="J16" i="4"/>
  <c r="J19" i="4"/>
  <c r="J22" i="4"/>
  <c r="J25" i="4"/>
  <c r="L30" i="4"/>
  <c r="L33" i="4"/>
  <c r="L36" i="4"/>
  <c r="L39" i="4"/>
  <c r="L60" i="4"/>
  <c r="L55" i="6"/>
  <c r="L60" i="6"/>
  <c r="J60" i="9"/>
  <c r="N60" i="9" s="1"/>
  <c r="J34" i="4"/>
  <c r="J37" i="4"/>
  <c r="J40" i="4"/>
  <c r="J47" i="4"/>
  <c r="J55" i="4"/>
  <c r="L16" i="6"/>
  <c r="L19" i="6"/>
  <c r="L22" i="6"/>
  <c r="L25" i="6"/>
  <c r="J29" i="6"/>
  <c r="J32" i="6"/>
  <c r="J35" i="6"/>
  <c r="J38" i="6"/>
  <c r="J43" i="6"/>
  <c r="J46" i="6"/>
  <c r="J49" i="6"/>
  <c r="J55" i="6"/>
  <c r="N55" i="6" s="1"/>
  <c r="J16" i="9"/>
  <c r="J19" i="9"/>
  <c r="J22" i="9"/>
  <c r="J25" i="9"/>
  <c r="L30" i="9"/>
  <c r="L33" i="9"/>
  <c r="L36" i="9"/>
  <c r="L39" i="9"/>
  <c r="L44" i="9"/>
  <c r="L47" i="9"/>
  <c r="L50" i="9"/>
  <c r="J56" i="9"/>
  <c r="N56" i="9" s="1"/>
  <c r="L59" i="9"/>
  <c r="L31" i="4"/>
  <c r="L34" i="4"/>
  <c r="L37" i="4"/>
  <c r="L40" i="4"/>
  <c r="J46" i="4"/>
  <c r="J54" i="4"/>
  <c r="N54" i="4" s="1"/>
  <c r="J14" i="6"/>
  <c r="J18" i="6"/>
  <c r="J21" i="6"/>
  <c r="J24" i="6"/>
  <c r="J27" i="6"/>
  <c r="L29" i="6"/>
  <c r="L32" i="6"/>
  <c r="L35" i="6"/>
  <c r="L38" i="6"/>
  <c r="L43" i="6"/>
  <c r="L46" i="6"/>
  <c r="L49" i="6"/>
  <c r="J54" i="6"/>
  <c r="N54" i="6" s="1"/>
  <c r="L16" i="9"/>
  <c r="L19" i="9"/>
  <c r="L22" i="9"/>
  <c r="L25" i="9"/>
  <c r="J29" i="9"/>
  <c r="J32" i="9"/>
  <c r="J35" i="9"/>
  <c r="J38" i="9"/>
  <c r="J43" i="9"/>
  <c r="J46" i="9"/>
  <c r="J49" i="9"/>
  <c r="J55" i="9"/>
  <c r="N55" i="9" s="1"/>
  <c r="J33" i="4"/>
  <c r="J36" i="4"/>
  <c r="J39" i="4"/>
  <c r="J45" i="4"/>
  <c r="J53" i="4"/>
  <c r="J60" i="4"/>
  <c r="L63" i="4"/>
  <c r="L14" i="6"/>
  <c r="L18" i="6"/>
  <c r="L21" i="6"/>
  <c r="L24" i="6"/>
  <c r="L27" i="6"/>
  <c r="J31" i="6"/>
  <c r="J34" i="6"/>
  <c r="J37" i="6"/>
  <c r="J40" i="6"/>
  <c r="J45" i="6"/>
  <c r="J48" i="6"/>
  <c r="J53" i="6"/>
  <c r="J60" i="6"/>
  <c r="L63" i="6"/>
  <c r="L4" i="9"/>
  <c r="L10" i="9"/>
  <c r="J14" i="9"/>
  <c r="J18" i="9"/>
  <c r="J21" i="9"/>
  <c r="N21" i="9" s="1"/>
  <c r="J24" i="9"/>
  <c r="J27" i="9"/>
  <c r="N27" i="9" s="1"/>
  <c r="L29" i="9"/>
  <c r="L32" i="9"/>
  <c r="L35" i="9"/>
  <c r="L38" i="9"/>
  <c r="L43" i="9"/>
  <c r="L46" i="9"/>
  <c r="L49" i="9"/>
  <c r="J54" i="9"/>
  <c r="N54" i="9" s="1"/>
  <c r="J12" i="6"/>
  <c r="L12" i="9"/>
  <c r="J12" i="9"/>
  <c r="J12" i="4"/>
  <c r="L12" i="6"/>
  <c r="L12" i="4"/>
  <c r="L10" i="6"/>
  <c r="J10" i="9"/>
  <c r="J10" i="4"/>
  <c r="L10" i="4"/>
  <c r="J10" i="6"/>
  <c r="J11" i="6"/>
  <c r="J11" i="9"/>
  <c r="J11" i="4"/>
  <c r="L11" i="9"/>
  <c r="L11" i="4"/>
  <c r="J9" i="4"/>
  <c r="J9" i="6"/>
  <c r="L9" i="4"/>
  <c r="L9" i="6"/>
  <c r="J9" i="9"/>
  <c r="L9" i="9"/>
  <c r="L8" i="6"/>
  <c r="J8" i="9"/>
  <c r="L8" i="9"/>
  <c r="J8" i="4"/>
  <c r="L8" i="4"/>
  <c r="J8" i="6"/>
  <c r="J7" i="6"/>
  <c r="L7" i="6"/>
  <c r="J7" i="4"/>
  <c r="L7" i="9"/>
  <c r="L7" i="4"/>
  <c r="J7" i="9"/>
  <c r="L6" i="6"/>
  <c r="L6" i="9"/>
  <c r="J6" i="4"/>
  <c r="J6" i="9"/>
  <c r="L6" i="4"/>
  <c r="J6" i="6"/>
  <c r="J5" i="6"/>
  <c r="J5" i="4"/>
  <c r="L5" i="4"/>
  <c r="J5" i="9"/>
  <c r="L5" i="6"/>
  <c r="L5" i="9"/>
  <c r="L4" i="4"/>
  <c r="J4" i="9"/>
  <c r="J4" i="6"/>
  <c r="J4" i="4"/>
  <c r="L4" i="6"/>
  <c r="L3" i="9"/>
  <c r="J3" i="4"/>
  <c r="L3" i="4"/>
  <c r="N50" i="36" l="1"/>
  <c r="N16" i="29"/>
  <c r="N17" i="32"/>
  <c r="N18" i="9"/>
  <c r="N10" i="34"/>
  <c r="N37" i="6"/>
  <c r="N47" i="38"/>
  <c r="N9" i="34"/>
  <c r="N7" i="29"/>
  <c r="N18" i="31"/>
  <c r="N4" i="38"/>
  <c r="N20" i="32"/>
  <c r="N3" i="33"/>
  <c r="N40" i="29"/>
  <c r="N19" i="31"/>
  <c r="N48" i="31"/>
  <c r="N4" i="29"/>
  <c r="N10" i="31"/>
  <c r="N33" i="30"/>
  <c r="N18" i="37"/>
  <c r="N24" i="9"/>
  <c r="N16" i="36"/>
  <c r="N14" i="34"/>
  <c r="N14" i="31"/>
  <c r="N44" i="29"/>
  <c r="N8" i="34"/>
  <c r="N12" i="30"/>
  <c r="N5" i="33"/>
  <c r="N9" i="29"/>
  <c r="N6" i="32"/>
  <c r="N11" i="34"/>
  <c r="N16" i="6"/>
  <c r="N17" i="29"/>
  <c r="N20" i="31"/>
  <c r="N22" i="4"/>
  <c r="N20" i="9"/>
  <c r="N30" i="32"/>
  <c r="N34" i="36"/>
  <c r="N47" i="29"/>
  <c r="N12" i="33"/>
  <c r="N12" i="38"/>
  <c r="N7" i="38"/>
  <c r="N5" i="39"/>
  <c r="N10" i="39"/>
  <c r="N4" i="34"/>
  <c r="N21" i="34"/>
  <c r="N12" i="34"/>
  <c r="N10" i="38"/>
  <c r="N35" i="36"/>
  <c r="N40" i="6"/>
  <c r="N16" i="4"/>
  <c r="N8" i="32"/>
  <c r="N12" i="9"/>
  <c r="N23" i="6"/>
  <c r="N14" i="37"/>
  <c r="N16" i="32"/>
  <c r="N29" i="39"/>
  <c r="N4" i="9"/>
  <c r="N19" i="33"/>
  <c r="N32" i="37"/>
  <c r="N37" i="36"/>
  <c r="N46" i="37"/>
  <c r="N47" i="36"/>
  <c r="N48" i="37"/>
  <c r="N49" i="29"/>
  <c r="N50" i="32"/>
  <c r="N4" i="33"/>
  <c r="N8" i="31"/>
  <c r="N8" i="30"/>
  <c r="N9" i="38"/>
  <c r="N9" i="37"/>
  <c r="N46" i="36"/>
  <c r="N11" i="39"/>
  <c r="N19" i="4"/>
  <c r="N4" i="32"/>
  <c r="N10" i="30"/>
  <c r="N9" i="36"/>
  <c r="N11" i="6"/>
  <c r="N26" i="6"/>
  <c r="N26" i="4"/>
  <c r="N13" i="37"/>
  <c r="N18" i="30"/>
  <c r="N19" i="36"/>
  <c r="N20" i="29"/>
  <c r="N20" i="34"/>
  <c r="N21" i="36"/>
  <c r="N31" i="33"/>
  <c r="N32" i="31"/>
  <c r="N32" i="32"/>
  <c r="N36" i="32"/>
  <c r="N23" i="4"/>
  <c r="N17" i="31"/>
  <c r="N19" i="30"/>
  <c r="N21" i="30"/>
  <c r="N8" i="39"/>
  <c r="N21" i="37"/>
  <c r="N30" i="31"/>
  <c r="N43" i="37"/>
  <c r="N5" i="34"/>
  <c r="N10" i="32"/>
  <c r="N21" i="38"/>
  <c r="N14" i="38"/>
  <c r="N18" i="32"/>
  <c r="N19" i="29"/>
  <c r="N20" i="37"/>
  <c r="N21" i="33"/>
  <c r="N44" i="31"/>
  <c r="N9" i="39"/>
  <c r="N3" i="37"/>
  <c r="N24" i="6"/>
  <c r="N21" i="6"/>
  <c r="N26" i="9"/>
  <c r="N18" i="6"/>
  <c r="N17" i="9"/>
  <c r="N21" i="4"/>
  <c r="N27" i="4"/>
  <c r="N13" i="32"/>
  <c r="N14" i="33"/>
  <c r="N16" i="37"/>
  <c r="N16" i="33"/>
  <c r="N17" i="30"/>
  <c r="N18" i="36"/>
  <c r="N19" i="37"/>
  <c r="N20" i="30"/>
  <c r="N21" i="32"/>
  <c r="N39" i="34"/>
  <c r="N50" i="29"/>
  <c r="N4" i="36"/>
  <c r="N8" i="33"/>
  <c r="N5" i="38"/>
  <c r="N11" i="29"/>
  <c r="N11" i="38"/>
  <c r="N3" i="34"/>
  <c r="N17" i="38"/>
  <c r="N40" i="32"/>
  <c r="N46" i="29"/>
  <c r="N49" i="37"/>
  <c r="N4" i="30"/>
  <c r="N8" i="36"/>
  <c r="N12" i="36"/>
  <c r="N9" i="32"/>
  <c r="N6" i="36"/>
  <c r="N10" i="36"/>
  <c r="N7" i="34"/>
  <c r="N11" i="33"/>
  <c r="N11" i="30"/>
  <c r="N3" i="36"/>
  <c r="N18" i="29"/>
  <c r="N20" i="33"/>
  <c r="N33" i="39"/>
  <c r="N35" i="30"/>
  <c r="N36" i="33"/>
  <c r="N38" i="31"/>
  <c r="N45" i="36"/>
  <c r="N49" i="31"/>
  <c r="N8" i="37"/>
  <c r="N12" i="32"/>
  <c r="N5" i="31"/>
  <c r="N6" i="29"/>
  <c r="N10" i="37"/>
  <c r="N11" i="31"/>
  <c r="N3" i="38"/>
  <c r="N25" i="4"/>
  <c r="N25" i="9"/>
  <c r="N22" i="9"/>
  <c r="N19" i="9"/>
  <c r="N23" i="9"/>
  <c r="N25" i="6"/>
  <c r="N20" i="4"/>
  <c r="N20" i="6"/>
  <c r="N18" i="4"/>
  <c r="N16" i="34"/>
  <c r="N17" i="33"/>
  <c r="N17" i="36"/>
  <c r="N19" i="38"/>
  <c r="N20" i="36"/>
  <c r="N35" i="33"/>
  <c r="N49" i="38"/>
  <c r="N5" i="37"/>
  <c r="N5" i="36"/>
  <c r="N9" i="33"/>
  <c r="N11" i="36"/>
  <c r="N7" i="39"/>
  <c r="N3" i="31"/>
  <c r="N16" i="9"/>
  <c r="N22" i="6"/>
  <c r="N17" i="4"/>
  <c r="N17" i="6"/>
  <c r="N16" i="31"/>
  <c r="N17" i="37"/>
  <c r="N18" i="33"/>
  <c r="N18" i="34"/>
  <c r="N19" i="34"/>
  <c r="N20" i="38"/>
  <c r="N21" i="29"/>
  <c r="N32" i="30"/>
  <c r="N34" i="31"/>
  <c r="N35" i="31"/>
  <c r="N36" i="37"/>
  <c r="N38" i="34"/>
  <c r="N39" i="36"/>
  <c r="N40" i="34"/>
  <c r="N44" i="39"/>
  <c r="N8" i="38"/>
  <c r="N12" i="37"/>
  <c r="N12" i="39"/>
  <c r="N5" i="32"/>
  <c r="N9" i="31"/>
  <c r="N11" i="32"/>
  <c r="N3" i="29"/>
  <c r="N45" i="4"/>
  <c r="N27" i="6"/>
  <c r="N19" i="6"/>
  <c r="N16" i="38"/>
  <c r="N17" i="34"/>
  <c r="N18" i="38"/>
  <c r="N21" i="31"/>
  <c r="N37" i="29"/>
  <c r="N39" i="33"/>
  <c r="N7" i="31"/>
  <c r="N11" i="37"/>
  <c r="N3" i="32"/>
  <c r="N3" i="30"/>
  <c r="N46" i="4"/>
  <c r="N50" i="33"/>
  <c r="N50" i="37"/>
  <c r="N50" i="34"/>
  <c r="N50" i="39"/>
  <c r="N50" i="31"/>
  <c r="N50" i="30"/>
  <c r="N50" i="38"/>
  <c r="N49" i="30"/>
  <c r="N49" i="39"/>
  <c r="N49" i="34"/>
  <c r="N49" i="36"/>
  <c r="N48" i="39"/>
  <c r="N48" i="30"/>
  <c r="N48" i="34"/>
  <c r="N48" i="29"/>
  <c r="N48" i="38"/>
  <c r="N48" i="32"/>
  <c r="N48" i="36"/>
  <c r="N48" i="33"/>
  <c r="N47" i="34"/>
  <c r="N47" i="31"/>
  <c r="N47" i="32"/>
  <c r="N47" i="39"/>
  <c r="N47" i="33"/>
  <c r="N47" i="30"/>
  <c r="N46" i="30"/>
  <c r="N46" i="39"/>
  <c r="N46" i="32"/>
  <c r="N46" i="38"/>
  <c r="N46" i="34"/>
  <c r="N46" i="31"/>
  <c r="N45" i="37"/>
  <c r="N45" i="6"/>
  <c r="N45" i="33"/>
  <c r="N45" i="34"/>
  <c r="N45" i="31"/>
  <c r="N45" i="29"/>
  <c r="N45" i="32"/>
  <c r="N44" i="30"/>
  <c r="N44" i="37"/>
  <c r="N44" i="33"/>
  <c r="N44" i="4"/>
  <c r="N44" i="38"/>
  <c r="N44" i="34"/>
  <c r="N44" i="32"/>
  <c r="N44" i="36"/>
  <c r="N43" i="33"/>
  <c r="N43" i="30"/>
  <c r="N43" i="36"/>
  <c r="N43" i="29"/>
  <c r="N43" i="31"/>
  <c r="N43" i="39"/>
  <c r="N43" i="34"/>
  <c r="N43" i="32"/>
  <c r="N43" i="38"/>
  <c r="N33" i="38"/>
  <c r="N30" i="38"/>
  <c r="N39" i="38"/>
  <c r="N40" i="33"/>
  <c r="N40" i="39"/>
  <c r="N40" i="36"/>
  <c r="N40" i="31"/>
  <c r="N39" i="30"/>
  <c r="N39" i="37"/>
  <c r="N39" i="31"/>
  <c r="N39" i="29"/>
  <c r="N38" i="39"/>
  <c r="N38" i="29"/>
  <c r="N38" i="30"/>
  <c r="N38" i="33"/>
  <c r="N38" i="38"/>
  <c r="N38" i="32"/>
  <c r="N38" i="36"/>
  <c r="N38" i="37"/>
  <c r="N37" i="38"/>
  <c r="N37" i="32"/>
  <c r="N37" i="31"/>
  <c r="N37" i="33"/>
  <c r="N37" i="37"/>
  <c r="N37" i="30"/>
  <c r="N37" i="39"/>
  <c r="N36" i="34"/>
  <c r="N36" i="30"/>
  <c r="N36" i="36"/>
  <c r="N36" i="39"/>
  <c r="N36" i="29"/>
  <c r="N36" i="38"/>
  <c r="N35" i="29"/>
  <c r="N35" i="34"/>
  <c r="N35" i="38"/>
  <c r="N35" i="37"/>
  <c r="N35" i="32"/>
  <c r="N35" i="39"/>
  <c r="N34" i="29"/>
  <c r="N34" i="30"/>
  <c r="N34" i="6"/>
  <c r="N34" i="32"/>
  <c r="N34" i="38"/>
  <c r="N34" i="34"/>
  <c r="N34" i="37"/>
  <c r="N34" i="39"/>
  <c r="N34" i="33"/>
  <c r="N33" i="34"/>
  <c r="N33" i="6"/>
  <c r="N33" i="36"/>
  <c r="N33" i="29"/>
  <c r="N33" i="32"/>
  <c r="N33" i="31"/>
  <c r="N33" i="33"/>
  <c r="N33" i="37"/>
  <c r="N32" i="36"/>
  <c r="N32" i="29"/>
  <c r="N32" i="33"/>
  <c r="N32" i="38"/>
  <c r="N32" i="39"/>
  <c r="N31" i="30"/>
  <c r="N31" i="6"/>
  <c r="N31" i="39"/>
  <c r="N31" i="36"/>
  <c r="N31" i="38"/>
  <c r="N31" i="32"/>
  <c r="N31" i="29"/>
  <c r="N31" i="37"/>
  <c r="N31" i="31"/>
  <c r="N30" i="37"/>
  <c r="N30" i="29"/>
  <c r="N30" i="39"/>
  <c r="N30" i="30"/>
  <c r="N30" i="36"/>
  <c r="N30" i="33"/>
  <c r="N29" i="29"/>
  <c r="N29" i="30"/>
  <c r="N29" i="31"/>
  <c r="N29" i="38"/>
  <c r="N29" i="32"/>
  <c r="N29" i="37"/>
  <c r="N29" i="36"/>
  <c r="P2" i="4"/>
  <c r="N12" i="4"/>
  <c r="N14" i="9"/>
  <c r="N14" i="6"/>
  <c r="N14" i="36"/>
  <c r="N14" i="30"/>
  <c r="N14" i="32"/>
  <c r="N12" i="6"/>
  <c r="N3" i="6"/>
  <c r="N14" i="4"/>
  <c r="N13" i="38"/>
  <c r="N14" i="39"/>
  <c r="N14" i="29"/>
  <c r="N13" i="39"/>
  <c r="N13" i="29"/>
  <c r="N13" i="31"/>
  <c r="N7" i="4"/>
  <c r="N6" i="6"/>
  <c r="N49" i="9"/>
  <c r="N32" i="6"/>
  <c r="N53" i="4"/>
  <c r="N49" i="6"/>
  <c r="N47" i="6"/>
  <c r="N60" i="6"/>
  <c r="N38" i="4"/>
  <c r="N46" i="9"/>
  <c r="N31" i="9"/>
  <c r="N47" i="4"/>
  <c r="N56" i="4"/>
  <c r="N56" i="6"/>
  <c r="N40" i="9"/>
  <c r="N43" i="6"/>
  <c r="N37" i="4"/>
  <c r="N38" i="6"/>
  <c r="N13" i="6"/>
  <c r="J9" i="2"/>
  <c r="J3" i="2"/>
  <c r="J11" i="2"/>
  <c r="N63" i="4"/>
  <c r="O63" i="4" s="1"/>
  <c r="J14" i="2" s="1"/>
  <c r="J6" i="2"/>
  <c r="N63" i="9"/>
  <c r="O63" i="9" s="1"/>
  <c r="J4" i="2" s="1"/>
  <c r="J15" i="2"/>
  <c r="J13" i="2"/>
  <c r="J8" i="2"/>
  <c r="N63" i="6"/>
  <c r="O63" i="6" s="1"/>
  <c r="J5" i="2" s="1"/>
  <c r="N60" i="4"/>
  <c r="O60" i="4" s="1"/>
  <c r="I14" i="2" s="1"/>
  <c r="I7" i="2"/>
  <c r="N59" i="6"/>
  <c r="N59" i="9"/>
  <c r="O60" i="9" s="1"/>
  <c r="I4" i="2" s="1"/>
  <c r="I9" i="2"/>
  <c r="I11" i="2"/>
  <c r="H7" i="2"/>
  <c r="N55" i="4"/>
  <c r="N53" i="6"/>
  <c r="O56" i="6" s="1"/>
  <c r="H5" i="2" s="1"/>
  <c r="N53" i="9"/>
  <c r="O56" i="9" s="1"/>
  <c r="H4" i="2" s="1"/>
  <c r="N50" i="4"/>
  <c r="N50" i="6"/>
  <c r="N50" i="9"/>
  <c r="N49" i="4"/>
  <c r="N48" i="6"/>
  <c r="N48" i="9"/>
  <c r="N48" i="4"/>
  <c r="N47" i="9"/>
  <c r="N46" i="6"/>
  <c r="N45" i="9"/>
  <c r="N44" i="6"/>
  <c r="N44" i="9"/>
  <c r="N43" i="9"/>
  <c r="N43" i="4"/>
  <c r="N40" i="4"/>
  <c r="N39" i="9"/>
  <c r="N39" i="4"/>
  <c r="N39" i="6"/>
  <c r="N38" i="9"/>
  <c r="N37" i="9"/>
  <c r="N4" i="4"/>
  <c r="N13" i="9"/>
  <c r="N35" i="6"/>
  <c r="N3" i="9"/>
  <c r="N30" i="4"/>
  <c r="N29" i="4"/>
  <c r="N36" i="9"/>
  <c r="N36" i="6"/>
  <c r="N36" i="4"/>
  <c r="N35" i="9"/>
  <c r="N35" i="4"/>
  <c r="N34" i="4"/>
  <c r="N34" i="9"/>
  <c r="N33" i="4"/>
  <c r="N33" i="9"/>
  <c r="N32" i="4"/>
  <c r="N32" i="9"/>
  <c r="N31" i="4"/>
  <c r="N30" i="6"/>
  <c r="N30" i="9"/>
  <c r="N29" i="6"/>
  <c r="N29" i="9"/>
  <c r="N13" i="4"/>
  <c r="N7" i="9"/>
  <c r="N10" i="6"/>
  <c r="N10" i="9"/>
  <c r="N8" i="6"/>
  <c r="N10" i="4"/>
  <c r="N11" i="4"/>
  <c r="N11" i="9"/>
  <c r="N9" i="6"/>
  <c r="N9" i="9"/>
  <c r="N9" i="4"/>
  <c r="N8" i="4"/>
  <c r="N8" i="9"/>
  <c r="N7" i="6"/>
  <c r="N6" i="9"/>
  <c r="N6" i="4"/>
  <c r="N5" i="4"/>
  <c r="N5" i="9"/>
  <c r="N5" i="6"/>
  <c r="N4" i="6"/>
  <c r="N3" i="4"/>
  <c r="J10" i="2"/>
  <c r="O14" i="34" l="1"/>
  <c r="D14" i="2" s="1"/>
  <c r="O14" i="30"/>
  <c r="D8" i="2" s="1"/>
  <c r="O14" i="33"/>
  <c r="D12" i="2" s="1"/>
  <c r="O14" i="38"/>
  <c r="D11" i="2" s="1"/>
  <c r="O14" i="36"/>
  <c r="D15" i="2" s="1"/>
  <c r="O14" i="31"/>
  <c r="D10" i="2" s="1"/>
  <c r="O14" i="37"/>
  <c r="D9" i="2" s="1"/>
  <c r="G9" i="2"/>
  <c r="C9" i="2" s="1"/>
  <c r="O14" i="32"/>
  <c r="D13" i="2" s="1"/>
  <c r="O40" i="34"/>
  <c r="F14" i="2" s="1"/>
  <c r="O14" i="29"/>
  <c r="D6" i="2" s="1"/>
  <c r="O14" i="39"/>
  <c r="D4" i="2" s="1"/>
  <c r="O50" i="30"/>
  <c r="G8" i="2" s="1"/>
  <c r="O50" i="36"/>
  <c r="G15" i="2" s="1"/>
  <c r="O50" i="39"/>
  <c r="G4" i="2" s="1"/>
  <c r="O50" i="31"/>
  <c r="G10" i="2" s="1"/>
  <c r="O50" i="33"/>
  <c r="G12" i="2" s="1"/>
  <c r="G6" i="2"/>
  <c r="O50" i="34"/>
  <c r="G14" i="2" s="1"/>
  <c r="G11" i="2"/>
  <c r="C11" i="2" s="1"/>
  <c r="O50" i="32"/>
  <c r="G13" i="2" s="1"/>
  <c r="O40" i="32"/>
  <c r="F13" i="2" s="1"/>
  <c r="O40" i="36"/>
  <c r="F15" i="2" s="1"/>
  <c r="O40" i="33"/>
  <c r="F12" i="2" s="1"/>
  <c r="F11" i="2"/>
  <c r="O40" i="39"/>
  <c r="F4" i="2" s="1"/>
  <c r="O40" i="31"/>
  <c r="F10" i="2" s="1"/>
  <c r="F9" i="2"/>
  <c r="O40" i="29"/>
  <c r="F6" i="2" s="1"/>
  <c r="O40" i="30"/>
  <c r="F8" i="2" s="1"/>
  <c r="O27" i="36"/>
  <c r="E15" i="2" s="1"/>
  <c r="O27" i="32"/>
  <c r="E13" i="2" s="1"/>
  <c r="O27" i="30"/>
  <c r="E8" i="2" s="1"/>
  <c r="O60" i="6"/>
  <c r="I5" i="2" s="1"/>
  <c r="O27" i="39"/>
  <c r="E4" i="2" s="1"/>
  <c r="O27" i="29"/>
  <c r="E6" i="2" s="1"/>
  <c r="E11" i="2"/>
  <c r="O27" i="33"/>
  <c r="E12" i="2" s="1"/>
  <c r="O27" i="31"/>
  <c r="E10" i="2" s="1"/>
  <c r="O27" i="34"/>
  <c r="E14" i="2" s="1"/>
  <c r="O27" i="37"/>
  <c r="E9" i="2" s="1"/>
  <c r="H13" i="2"/>
  <c r="I15" i="2"/>
  <c r="I13" i="2"/>
  <c r="O56" i="4"/>
  <c r="H14" i="2" s="1"/>
  <c r="I8" i="2"/>
  <c r="I6" i="2"/>
  <c r="I3" i="2"/>
  <c r="H3" i="2"/>
  <c r="H6" i="2"/>
  <c r="H9" i="2"/>
  <c r="H15" i="2"/>
  <c r="H11" i="2"/>
  <c r="H8" i="2"/>
  <c r="O50" i="4"/>
  <c r="G3" i="2" s="1"/>
  <c r="O50" i="6"/>
  <c r="G5" i="2" s="1"/>
  <c r="O50" i="9"/>
  <c r="G7" i="2" s="1"/>
  <c r="O40" i="4"/>
  <c r="F3" i="2" s="1"/>
  <c r="O40" i="9"/>
  <c r="F7" i="2" s="1"/>
  <c r="O40" i="6"/>
  <c r="F5" i="2" s="1"/>
  <c r="O27" i="4"/>
  <c r="E3" i="2" s="1"/>
  <c r="O27" i="9"/>
  <c r="E7" i="2" s="1"/>
  <c r="O27" i="6"/>
  <c r="E5" i="2" s="1"/>
  <c r="O14" i="4"/>
  <c r="D3" i="2" s="1"/>
  <c r="O14" i="6"/>
  <c r="D5" i="2" s="1"/>
  <c r="O14" i="9"/>
  <c r="D7" i="2" s="1"/>
  <c r="I10" i="2" l="1"/>
  <c r="H10" i="2"/>
</calcChain>
</file>

<file path=xl/sharedStrings.xml><?xml version="1.0" encoding="utf-8"?>
<sst xmlns="http://schemas.openxmlformats.org/spreadsheetml/2006/main" count="3121" uniqueCount="152">
  <si>
    <t>Matchs de Poule</t>
  </si>
  <si>
    <t>VND</t>
  </si>
  <si>
    <t>Ecart</t>
  </si>
  <si>
    <t>Huitièmes de Finale</t>
  </si>
  <si>
    <t>Quarts de Finale</t>
  </si>
  <si>
    <t>Demi-Finales</t>
  </si>
  <si>
    <t>Total</t>
  </si>
  <si>
    <t>tour1</t>
  </si>
  <si>
    <t>tour2</t>
  </si>
  <si>
    <t>tour3</t>
  </si>
  <si>
    <t>8èmes</t>
  </si>
  <si>
    <t>Quarts</t>
  </si>
  <si>
    <t>Demis</t>
  </si>
  <si>
    <t>Finale</t>
  </si>
  <si>
    <t>Prono VND</t>
  </si>
  <si>
    <t>Points VND</t>
  </si>
  <si>
    <t>Prono Ecart</t>
  </si>
  <si>
    <t>Points Ecart</t>
  </si>
  <si>
    <t>Points Score</t>
  </si>
  <si>
    <t>VF</t>
  </si>
  <si>
    <t>France</t>
  </si>
  <si>
    <t>Suède</t>
  </si>
  <si>
    <t>Allemagne</t>
  </si>
  <si>
    <t>Angleterre</t>
  </si>
  <si>
    <t>Espagne</t>
  </si>
  <si>
    <t>Italie</t>
  </si>
  <si>
    <t>Pays-Bas</t>
  </si>
  <si>
    <t>A</t>
  </si>
  <si>
    <t>Turquie</t>
  </si>
  <si>
    <t>Pays de Galles</t>
  </si>
  <si>
    <t>Suisse</t>
  </si>
  <si>
    <t>B</t>
  </si>
  <si>
    <t>Danemark</t>
  </si>
  <si>
    <t>Finlande</t>
  </si>
  <si>
    <t>Belgique</t>
  </si>
  <si>
    <t>Russie</t>
  </si>
  <si>
    <t>D</t>
  </si>
  <si>
    <t>Croatie</t>
  </si>
  <si>
    <t>C</t>
  </si>
  <si>
    <t>Autriche</t>
  </si>
  <si>
    <t>Macédoine du Nord</t>
  </si>
  <si>
    <t>Ukraine</t>
  </si>
  <si>
    <t>Écosse</t>
  </si>
  <si>
    <t>République Tchèque</t>
  </si>
  <si>
    <t>E</t>
  </si>
  <si>
    <t>Pologne</t>
  </si>
  <si>
    <t>Slovaquie</t>
  </si>
  <si>
    <t>F</t>
  </si>
  <si>
    <t>Hongrie</t>
  </si>
  <si>
    <t>Groupe A Runner Up</t>
  </si>
  <si>
    <t>Groupe B Runner Up</t>
  </si>
  <si>
    <t>Vainqueur du groupe A</t>
  </si>
  <si>
    <t>Groupe C Runner Up</t>
  </si>
  <si>
    <t>Groupe C Vainqueur</t>
  </si>
  <si>
    <t>Groupe D/E/F Troisième place</t>
  </si>
  <si>
    <t>Vainqueur du groupe B</t>
  </si>
  <si>
    <t>Groupe A/D/E/F Troisième place</t>
  </si>
  <si>
    <t>Groupe D Runner Up</t>
  </si>
  <si>
    <t>Groupe E Runner Up</t>
  </si>
  <si>
    <t>Groupe F Vainqueur</t>
  </si>
  <si>
    <t>Groupe A/B/C Troisième place</t>
  </si>
  <si>
    <t>Groupe D Vainqueur</t>
  </si>
  <si>
    <t>Groupe F Runner Up</t>
  </si>
  <si>
    <t>Vainqueur Groupe E</t>
  </si>
  <si>
    <t>Groupe A/B/C/D Troisième place</t>
  </si>
  <si>
    <t>Quarts de finale</t>
  </si>
  <si>
    <t>Vainqueur match 42</t>
  </si>
  <si>
    <t>Vainqueur match 41</t>
  </si>
  <si>
    <t>Vainqueur match 40</t>
  </si>
  <si>
    <t>Vainqueur match 38</t>
  </si>
  <si>
    <t>Vainqueur match 39</t>
  </si>
  <si>
    <t>Vainqueur match 37</t>
  </si>
  <si>
    <t>Vainqueur match 44</t>
  </si>
  <si>
    <t>Vainqueur match 43</t>
  </si>
  <si>
    <t>Demi-finales</t>
  </si>
  <si>
    <t>Vainqueur match 45</t>
  </si>
  <si>
    <t>Vainqueur match 46</t>
  </si>
  <si>
    <t>Vainqueur match 47</t>
  </si>
  <si>
    <t>Vainqueur match 48</t>
  </si>
  <si>
    <t>Final</t>
  </si>
  <si>
    <t>2eme envoi: 16 juin 15h</t>
  </si>
  <si>
    <t>3eme envoi: 20 juin 18h</t>
  </si>
  <si>
    <t>Portugal</t>
  </si>
  <si>
    <t>Cycde 16</t>
  </si>
  <si>
    <t>Christophe</t>
  </si>
  <si>
    <t>Elliot</t>
  </si>
  <si>
    <t>Eric</t>
  </si>
  <si>
    <t>Frédéric</t>
  </si>
  <si>
    <t>Mathieu</t>
  </si>
  <si>
    <t>Pierre</t>
  </si>
  <si>
    <t>VF:</t>
  </si>
  <si>
    <t>FM:</t>
  </si>
  <si>
    <t>Ecosse</t>
  </si>
  <si>
    <t>Albanie</t>
  </si>
  <si>
    <t>Slovénie</t>
  </si>
  <si>
    <t>Serbie</t>
  </si>
  <si>
    <t>Roumanie</t>
  </si>
  <si>
    <t>Tchéquie</t>
  </si>
  <si>
    <t>Géorgie</t>
  </si>
  <si>
    <t>1ère journée: 14 juin 21h</t>
  </si>
  <si>
    <t>2eme journée: 19 juin 15h</t>
  </si>
  <si>
    <t>3eme journée: 23 juin 21h</t>
  </si>
  <si>
    <t>29 juin 18h</t>
  </si>
  <si>
    <t>5 juillet 18h</t>
  </si>
  <si>
    <t>9 juillet 21h</t>
  </si>
  <si>
    <t>14 juillet 21h</t>
  </si>
  <si>
    <t>Vainqueur match 49</t>
  </si>
  <si>
    <t>Vainqueur match 50</t>
  </si>
  <si>
    <t>n° match</t>
  </si>
  <si>
    <t>groupe</t>
  </si>
  <si>
    <t>jour</t>
  </si>
  <si>
    <t>heure</t>
  </si>
  <si>
    <t>Pays A</t>
  </si>
  <si>
    <t>Pays B</t>
  </si>
  <si>
    <t>Pays C</t>
  </si>
  <si>
    <t>Pays D</t>
  </si>
  <si>
    <t>Rappel des règles :</t>
  </si>
  <si>
    <t>Bon résultat = +3 pts</t>
  </si>
  <si>
    <t>Bon écart de buts = +1 pt</t>
  </si>
  <si>
    <t>Le poids des pronostics augmente au fur et à mesure du tournoi</t>
  </si>
  <si>
    <t>Phase de poules</t>
  </si>
  <si>
    <t>Coefficient</t>
  </si>
  <si>
    <t>Phase</t>
  </si>
  <si>
    <t>8e de finale</t>
  </si>
  <si>
    <t>Demi</t>
  </si>
  <si>
    <t>Exemple</t>
  </si>
  <si>
    <r>
      <t xml:space="preserve"> Chaque participant fournit ses pronostics pour tous les matchs joués (</t>
    </r>
    <r>
      <rPr>
        <b/>
        <sz val="10"/>
        <color rgb="FF000000"/>
        <rFont val="Arial"/>
        <family val="2"/>
      </rPr>
      <t>indiquer le score</t>
    </r>
    <r>
      <rPr>
        <sz val="10"/>
        <rFont val="Arial"/>
        <family val="2"/>
      </rPr>
      <t>)</t>
    </r>
  </si>
  <si>
    <t>Score exact = +1 pt</t>
  </si>
  <si>
    <r>
      <t xml:space="preserve">Un coefficient bonus x2 est appliqué aux matchs </t>
    </r>
    <r>
      <rPr>
        <b/>
        <i/>
        <u/>
        <sz val="10"/>
        <color rgb="FF000000"/>
        <rFont val="Arial"/>
        <family val="2"/>
      </rPr>
      <t>de poules</t>
    </r>
    <r>
      <rPr>
        <b/>
        <i/>
        <sz val="10"/>
        <color rgb="FF000000"/>
        <rFont val="Arial"/>
        <family val="2"/>
      </rPr>
      <t xml:space="preserve"> de la France</t>
    </r>
  </si>
  <si>
    <t>20 pts</t>
  </si>
  <si>
    <t>Meilleur buteur</t>
  </si>
  <si>
    <t>Les pronostics doivent être envoyés avant les dates indiquées dans les lignes oranges</t>
  </si>
  <si>
    <t>Deadlines pour envoi</t>
  </si>
  <si>
    <t xml:space="preserve">deadline pour envoi </t>
  </si>
  <si>
    <t>contact à qui envoyer les pronostics</t>
  </si>
  <si>
    <r>
      <t>Score (</t>
    </r>
    <r>
      <rPr>
        <b/>
        <i/>
        <sz val="10"/>
        <color rgb="FF000000"/>
        <rFont val="Arial"/>
        <family val="2"/>
      </rPr>
      <t>remplir ces cases)</t>
    </r>
  </si>
  <si>
    <t>Groupe (poules)</t>
  </si>
  <si>
    <t>benoit.williatte@sciencespo.fr</t>
  </si>
  <si>
    <t xml:space="preserve">ombeline.julliendepommerol@sciencespo.fr </t>
  </si>
  <si>
    <t>Anissa</t>
  </si>
  <si>
    <t>Lucia</t>
  </si>
  <si>
    <t>Ombeline</t>
  </si>
  <si>
    <t>Sabine</t>
  </si>
  <si>
    <t>Benoit</t>
  </si>
  <si>
    <t>Mean</t>
  </si>
  <si>
    <t>Paul M</t>
  </si>
  <si>
    <t>Paul H</t>
  </si>
  <si>
    <t>Trois questions bonus:</t>
  </si>
  <si>
    <t>5 pts</t>
  </si>
  <si>
    <t>10 pts</t>
  </si>
  <si>
    <t>Finaliste perdant</t>
  </si>
  <si>
    <t>Vainqueur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</si>
</sst>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h:mm;@"/>
    <numFmt numFmtId="165" formatCode="hh&quot;:&quot;mm;@"/>
    <numFmt numFmtId="166" formatCode="[$-F400]h:mm:ss\ AM/PM"/>
    <numFmt numFmtId="167" formatCode="0.0"/>
  </numFmts>
  <fonts count="36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10"/>
      <color indexed="8"/>
      <name val="Calibri"/>
      <family val="2"/>
      <charset val="1"/>
    </font>
    <font>
      <sz val="10"/>
      <name val="Calibri"/>
      <family val="2"/>
      <charset val="1"/>
    </font>
    <font>
      <sz val="1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charset val="1"/>
    </font>
    <font>
      <b/>
      <sz val="11"/>
      <color indexed="8"/>
      <name val="Calibri"/>
      <family val="2"/>
      <charset val="1"/>
    </font>
    <font>
      <sz val="1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b/>
      <i/>
      <u/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b/>
      <i/>
      <sz val="11"/>
      <color rgb="FF000000"/>
      <name val="Aptos Narrow"/>
      <family val="2"/>
    </font>
    <font>
      <u/>
      <sz val="10"/>
      <color theme="10"/>
      <name val="Arial"/>
      <family val="2"/>
    </font>
    <font>
      <i/>
      <sz val="10"/>
      <color rgb="FF000000"/>
      <name val="Arial"/>
      <family val="2"/>
    </font>
    <font>
      <i/>
      <sz val="11"/>
      <color rgb="FF000000"/>
      <name val="Aptos Narrow"/>
      <family val="2"/>
    </font>
    <font>
      <sz val="11"/>
      <color rgb="FFFFFFFF"/>
      <name val="Aptos Narrow"/>
      <family val="2"/>
    </font>
    <font>
      <i/>
      <sz val="10"/>
      <color rgb="FF808080"/>
      <name val="Arial"/>
      <family val="2"/>
    </font>
    <font>
      <b/>
      <sz val="10"/>
      <color rgb="FF0000FF"/>
      <name val="Arial"/>
      <family val="2"/>
    </font>
    <font>
      <i/>
      <sz val="10"/>
      <color rgb="FF0000FF"/>
      <name val="Arial"/>
      <family val="2"/>
    </font>
    <font>
      <u/>
      <sz val="10"/>
      <color rgb="FF467886"/>
      <name val="Arial"/>
      <family val="2"/>
    </font>
    <font>
      <sz val="11"/>
      <color rgb="FF000000"/>
      <name val="Aptos Narrow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5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22"/>
      </patternFill>
    </fill>
    <fill>
      <patternFill patternType="solid">
        <fgColor rgb="FF00B0F0"/>
        <bgColor rgb="FF00B0F0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8" tint="-0.499984740745262"/>
      </left>
      <right/>
      <top style="thin">
        <color theme="8" tint="-0.499984740745262"/>
      </top>
      <bottom/>
      <diagonal/>
    </border>
    <border>
      <left/>
      <right/>
      <top style="thin">
        <color theme="8" tint="-0.499984740745262"/>
      </top>
      <bottom/>
      <diagonal/>
    </border>
    <border>
      <left style="thin">
        <color theme="8" tint="-0.499984740745262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51154A"/>
      </left>
      <right/>
      <top/>
      <bottom/>
      <diagonal/>
    </border>
    <border>
      <left style="thin">
        <color rgb="FF51154A"/>
      </left>
      <right/>
      <top style="thin">
        <color rgb="FF51154A"/>
      </top>
      <bottom/>
      <diagonal/>
    </border>
    <border>
      <left/>
      <right/>
      <top style="thin">
        <color rgb="FF51154A"/>
      </top>
      <bottom/>
      <diagonal/>
    </border>
  </borders>
  <cellStyleXfs count="46">
    <xf numFmtId="0" fontId="0" fillId="0" borderId="0"/>
    <xf numFmtId="0" fontId="1" fillId="0" borderId="0"/>
    <xf numFmtId="0" fontId="4" fillId="0" borderId="0"/>
    <xf numFmtId="0" fontId="15" fillId="0" borderId="0"/>
    <xf numFmtId="0" fontId="15" fillId="0" borderId="0"/>
    <xf numFmtId="0" fontId="20" fillId="0" borderId="0" applyNumberFormat="0" applyBorder="0" applyProtection="0"/>
    <xf numFmtId="0" fontId="26" fillId="0" borderId="0" applyNumberFormat="0" applyFill="0" applyBorder="0" applyAlignment="0" applyProtection="0"/>
    <xf numFmtId="0" fontId="15" fillId="0" borderId="0"/>
    <xf numFmtId="0" fontId="3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5" fillId="0" borderId="0" applyNumberFormat="0" applyFont="0" applyBorder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128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1" applyAlignment="1">
      <alignment vertical="center"/>
    </xf>
    <xf numFmtId="0" fontId="3" fillId="5" borderId="0" xfId="1" applyFont="1" applyFill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  <protection hidden="1"/>
    </xf>
    <xf numFmtId="16" fontId="5" fillId="0" borderId="0" xfId="0" applyNumberFormat="1" applyFont="1" applyAlignment="1" applyProtection="1">
      <alignment horizontal="center" vertical="center" wrapText="1" shrinkToFit="1"/>
      <protection hidden="1"/>
    </xf>
    <xf numFmtId="164" fontId="5" fillId="0" borderId="0" xfId="0" applyNumberFormat="1" applyFont="1" applyAlignment="1" applyProtection="1">
      <alignment horizontal="center" vertical="center"/>
      <protection hidden="1"/>
    </xf>
    <xf numFmtId="0" fontId="5" fillId="3" borderId="0" xfId="0" applyFont="1" applyFill="1" applyAlignment="1" applyProtection="1">
      <alignment horizontal="center" vertical="center"/>
      <protection hidden="1"/>
    </xf>
    <xf numFmtId="0" fontId="1" fillId="0" borderId="13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8" fillId="0" borderId="0" xfId="0" applyFont="1" applyAlignment="1" applyProtection="1">
      <alignment horizontal="center" vertical="center"/>
      <protection hidden="1"/>
    </xf>
    <xf numFmtId="164" fontId="8" fillId="0" borderId="0" xfId="0" applyNumberFormat="1" applyFont="1" applyAlignment="1" applyProtection="1">
      <alignment horizontal="center" vertical="center"/>
      <protection hidden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12" xfId="0" applyFont="1" applyBorder="1" applyAlignment="1" applyProtection="1">
      <alignment horizontal="center" vertical="center"/>
      <protection hidden="1"/>
    </xf>
    <xf numFmtId="16" fontId="8" fillId="0" borderId="0" xfId="0" applyNumberFormat="1" applyFont="1" applyAlignment="1" applyProtection="1">
      <alignment horizontal="center" vertical="center" wrapText="1" shrinkToFit="1"/>
      <protection hidden="1"/>
    </xf>
    <xf numFmtId="0" fontId="8" fillId="3" borderId="0" xfId="0" applyFont="1" applyFill="1" applyAlignment="1" applyProtection="1">
      <alignment horizontal="center" vertical="center"/>
      <protection hidden="1"/>
    </xf>
    <xf numFmtId="0" fontId="8" fillId="0" borderId="6" xfId="0" applyFont="1" applyBorder="1" applyAlignment="1">
      <alignment horizontal="center" vertical="center"/>
    </xf>
    <xf numFmtId="0" fontId="10" fillId="0" borderId="0" xfId="0" applyFont="1" applyAlignment="1" applyProtection="1">
      <alignment horizontal="center" vertical="center" wrapText="1"/>
      <protection hidden="1"/>
    </xf>
    <xf numFmtId="0" fontId="8" fillId="0" borderId="10" xfId="0" applyFont="1" applyBorder="1" applyAlignment="1" applyProtection="1">
      <alignment horizontal="center" vertical="center"/>
      <protection hidden="1"/>
    </xf>
    <xf numFmtId="0" fontId="10" fillId="0" borderId="11" xfId="0" applyFont="1" applyBorder="1" applyAlignment="1" applyProtection="1">
      <alignment horizontal="center" vertical="center" wrapText="1"/>
      <protection hidden="1"/>
    </xf>
    <xf numFmtId="16" fontId="8" fillId="0" borderId="11" xfId="0" applyNumberFormat="1" applyFont="1" applyBorder="1" applyAlignment="1" applyProtection="1">
      <alignment horizontal="center" vertical="center" wrapText="1" shrinkToFit="1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12" fillId="0" borderId="0" xfId="1" applyFont="1" applyAlignment="1">
      <alignment horizontal="center" vertical="center"/>
    </xf>
    <xf numFmtId="0" fontId="13" fillId="0" borderId="0" xfId="1" applyFont="1"/>
    <xf numFmtId="0" fontId="11" fillId="0" borderId="0" xfId="1" applyFont="1" applyAlignment="1">
      <alignment horizontal="center" vertical="center"/>
    </xf>
    <xf numFmtId="0" fontId="14" fillId="0" borderId="0" xfId="1" applyFont="1" applyAlignment="1">
      <alignment horizontal="center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3" fillId="0" borderId="0" xfId="1" applyFont="1" applyAlignment="1">
      <alignment vertical="center"/>
    </xf>
    <xf numFmtId="0" fontId="3" fillId="2" borderId="0" xfId="1" applyFont="1" applyFill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2" fillId="5" borderId="14" xfId="1" applyFont="1" applyFill="1" applyBorder="1" applyAlignment="1">
      <alignment horizontal="center" vertical="center"/>
    </xf>
    <xf numFmtId="0" fontId="2" fillId="5" borderId="15" xfId="1" applyFont="1" applyFill="1" applyBorder="1" applyAlignment="1">
      <alignment horizontal="center" vertical="center"/>
    </xf>
    <xf numFmtId="0" fontId="2" fillId="5" borderId="16" xfId="1" applyFont="1" applyFill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5" borderId="13" xfId="1" applyFont="1" applyFill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2" fillId="5" borderId="17" xfId="1" applyFont="1" applyFill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164" fontId="8" fillId="0" borderId="0" xfId="0" applyNumberFormat="1" applyFont="1" applyAlignment="1" applyProtection="1">
      <alignment horizontal="center" vertical="center" wrapText="1" shrinkToFit="1"/>
      <protection hidden="1"/>
    </xf>
    <xf numFmtId="0" fontId="15" fillId="0" borderId="0" xfId="4"/>
    <xf numFmtId="0" fontId="17" fillId="0" borderId="0" xfId="4" applyFont="1"/>
    <xf numFmtId="0" fontId="16" fillId="0" borderId="0" xfId="4" applyFont="1"/>
    <xf numFmtId="0" fontId="20" fillId="0" borderId="20" xfId="5" applyBorder="1" applyAlignment="1" applyProtection="1">
      <alignment horizontal="center" vertical="center"/>
    </xf>
    <xf numFmtId="0" fontId="20" fillId="0" borderId="0" xfId="5" applyAlignment="1" applyProtection="1">
      <alignment horizontal="center" vertical="center"/>
    </xf>
    <xf numFmtId="0" fontId="23" fillId="0" borderId="0" xfId="4" applyFont="1" applyAlignment="1" applyProtection="1">
      <alignment horizontal="center" vertical="center"/>
      <protection hidden="1"/>
    </xf>
    <xf numFmtId="16" fontId="23" fillId="0" borderId="0" xfId="4" applyNumberFormat="1" applyFont="1" applyAlignment="1" applyProtection="1">
      <alignment horizontal="center" vertical="center" wrapText="1" shrinkToFit="1"/>
      <protection hidden="1"/>
    </xf>
    <xf numFmtId="165" fontId="23" fillId="0" borderId="0" xfId="4" applyNumberFormat="1" applyFont="1" applyAlignment="1" applyProtection="1">
      <alignment horizontal="center" vertical="center"/>
      <protection hidden="1"/>
    </xf>
    <xf numFmtId="0" fontId="24" fillId="0" borderId="0" xfId="4" applyFont="1" applyAlignment="1" applyProtection="1">
      <alignment horizontal="center" vertical="center"/>
      <protection hidden="1"/>
    </xf>
    <xf numFmtId="0" fontId="23" fillId="0" borderId="0" xfId="4" applyFont="1" applyAlignment="1">
      <alignment horizontal="center" vertical="center"/>
    </xf>
    <xf numFmtId="0" fontId="25" fillId="0" borderId="0" xfId="4" applyFont="1" applyAlignment="1">
      <alignment horizontal="center" vertical="center"/>
    </xf>
    <xf numFmtId="0" fontId="15" fillId="0" borderId="0" xfId="7"/>
    <xf numFmtId="0" fontId="27" fillId="0" borderId="0" xfId="7" applyFont="1"/>
    <xf numFmtId="0" fontId="22" fillId="0" borderId="0" xfId="5" applyFont="1" applyBorder="1" applyAlignment="1" applyProtection="1">
      <alignment horizontal="center" vertical="center"/>
    </xf>
    <xf numFmtId="16" fontId="28" fillId="0" borderId="0" xfId="7" applyNumberFormat="1" applyFont="1" applyAlignment="1" applyProtection="1">
      <alignment horizontal="center" vertical="center" wrapText="1" shrinkToFit="1"/>
      <protection hidden="1"/>
    </xf>
    <xf numFmtId="166" fontId="22" fillId="0" borderId="0" xfId="5" applyNumberFormat="1" applyFont="1" applyBorder="1" applyAlignment="1" applyProtection="1">
      <alignment horizontal="center" vertical="center"/>
    </xf>
    <xf numFmtId="0" fontId="21" fillId="0" borderId="0" xfId="5" applyFont="1" applyAlignment="1" applyProtection="1">
      <alignment vertical="center"/>
    </xf>
    <xf numFmtId="0" fontId="26" fillId="0" borderId="0" xfId="6" applyFill="1" applyAlignment="1" applyProtection="1">
      <alignment horizontal="left" vertical="center"/>
    </xf>
    <xf numFmtId="0" fontId="23" fillId="0" borderId="0" xfId="7" applyFont="1" applyAlignment="1" applyProtection="1">
      <alignment horizontal="center" vertical="center"/>
      <protection hidden="1"/>
    </xf>
    <xf numFmtId="16" fontId="23" fillId="0" borderId="0" xfId="7" applyNumberFormat="1" applyFont="1" applyAlignment="1" applyProtection="1">
      <alignment horizontal="center" vertical="center" wrapText="1" shrinkToFit="1"/>
      <protection hidden="1"/>
    </xf>
    <xf numFmtId="165" fontId="23" fillId="0" borderId="0" xfId="7" applyNumberFormat="1" applyFont="1" applyAlignment="1" applyProtection="1">
      <alignment horizontal="center" vertical="center"/>
      <protection hidden="1"/>
    </xf>
    <xf numFmtId="0" fontId="23" fillId="0" borderId="0" xfId="7" applyFont="1" applyAlignment="1">
      <alignment horizontal="center" vertical="center"/>
    </xf>
    <xf numFmtId="0" fontId="23" fillId="0" borderId="22" xfId="7" applyFont="1" applyBorder="1" applyAlignment="1" applyProtection="1">
      <alignment horizontal="center" vertical="center"/>
      <protection hidden="1"/>
    </xf>
    <xf numFmtId="0" fontId="23" fillId="7" borderId="0" xfId="7" applyFont="1" applyFill="1" applyAlignment="1" applyProtection="1">
      <alignment horizontal="center" vertical="center"/>
      <protection hidden="1"/>
    </xf>
    <xf numFmtId="0" fontId="20" fillId="0" borderId="0" xfId="5" applyAlignment="1" applyProtection="1">
      <alignment horizontal="left" vertical="center"/>
    </xf>
    <xf numFmtId="165" fontId="23" fillId="0" borderId="0" xfId="7" applyNumberFormat="1" applyFont="1" applyAlignment="1" applyProtection="1">
      <alignment horizontal="center" vertical="center" wrapText="1" shrinkToFit="1"/>
      <protection hidden="1"/>
    </xf>
    <xf numFmtId="0" fontId="29" fillId="0" borderId="0" xfId="7" applyFont="1" applyAlignment="1" applyProtection="1">
      <alignment horizontal="center" vertical="center" wrapText="1"/>
      <protection hidden="1"/>
    </xf>
    <xf numFmtId="0" fontId="20" fillId="0" borderId="0" xfId="5" applyAlignment="1" applyProtection="1">
      <alignment vertical="center"/>
    </xf>
    <xf numFmtId="0" fontId="23" fillId="0" borderId="23" xfId="7" applyFont="1" applyBorder="1" applyAlignment="1" applyProtection="1">
      <alignment horizontal="center" vertical="center"/>
      <protection hidden="1"/>
    </xf>
    <xf numFmtId="0" fontId="29" fillId="0" borderId="24" xfId="7" applyFont="1" applyBorder="1" applyAlignment="1" applyProtection="1">
      <alignment horizontal="center" vertical="center" wrapText="1"/>
      <protection hidden="1"/>
    </xf>
    <xf numFmtId="16" fontId="23" fillId="0" borderId="24" xfId="7" applyNumberFormat="1" applyFont="1" applyBorder="1" applyAlignment="1" applyProtection="1">
      <alignment horizontal="center" vertical="center" wrapText="1" shrinkToFit="1"/>
      <protection hidden="1"/>
    </xf>
    <xf numFmtId="0" fontId="29" fillId="0" borderId="0" xfId="7" applyFont="1" applyAlignment="1" applyProtection="1">
      <alignment horizontal="center" vertical="center"/>
      <protection hidden="1"/>
    </xf>
    <xf numFmtId="0" fontId="20" fillId="0" borderId="0" xfId="5" applyAlignment="1">
      <alignment horizontal="center" vertical="center"/>
    </xf>
    <xf numFmtId="0" fontId="23" fillId="0" borderId="0" xfId="3" applyFont="1" applyAlignment="1" applyProtection="1">
      <alignment horizontal="center" vertical="center"/>
      <protection hidden="1"/>
    </xf>
    <xf numFmtId="16" fontId="23" fillId="0" borderId="0" xfId="3" applyNumberFormat="1" applyFont="1" applyAlignment="1" applyProtection="1">
      <alignment horizontal="center" vertical="center" wrapText="1" shrinkToFit="1"/>
      <protection hidden="1"/>
    </xf>
    <xf numFmtId="165" fontId="23" fillId="0" borderId="0" xfId="3" applyNumberFormat="1" applyFont="1" applyAlignment="1" applyProtection="1">
      <alignment horizontal="center" vertical="center"/>
      <protection hidden="1"/>
    </xf>
    <xf numFmtId="0" fontId="23" fillId="0" borderId="22" xfId="3" applyFont="1" applyBorder="1" applyAlignment="1" applyProtection="1">
      <alignment horizontal="center" vertical="center"/>
      <protection hidden="1"/>
    </xf>
    <xf numFmtId="0" fontId="23" fillId="7" borderId="0" xfId="3" applyFont="1" applyFill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center" vertical="center"/>
      <protection hidden="1"/>
    </xf>
    <xf numFmtId="0" fontId="23" fillId="0" borderId="0" xfId="3" applyFont="1" applyAlignment="1" applyProtection="1">
      <alignment horizontal="center" vertical="top"/>
      <protection hidden="1"/>
    </xf>
    <xf numFmtId="0" fontId="34" fillId="0" borderId="0" xfId="3" applyFont="1" applyAlignment="1" applyProtection="1">
      <alignment horizontal="center" vertical="center"/>
      <protection hidden="1"/>
    </xf>
    <xf numFmtId="0" fontId="34" fillId="7" borderId="0" xfId="3" applyFont="1" applyFill="1" applyAlignment="1" applyProtection="1">
      <alignment horizontal="center" vertical="center"/>
      <protection hidden="1"/>
    </xf>
    <xf numFmtId="167" fontId="8" fillId="0" borderId="0" xfId="0" applyNumberFormat="1" applyFont="1" applyAlignment="1">
      <alignment horizontal="center" vertical="center"/>
    </xf>
    <xf numFmtId="0" fontId="23" fillId="7" borderId="0" xfId="0" applyFont="1" applyFill="1" applyAlignment="1" applyProtection="1">
      <alignment horizontal="center" vertical="center"/>
      <protection hidden="1"/>
    </xf>
    <xf numFmtId="0" fontId="35" fillId="0" borderId="0" xfId="4" applyFont="1"/>
    <xf numFmtId="0" fontId="15" fillId="0" borderId="0" xfId="4" applyAlignment="1">
      <alignment horizontal="center"/>
    </xf>
    <xf numFmtId="0" fontId="18" fillId="7" borderId="0" xfId="4" applyFont="1" applyFill="1" applyAlignment="1">
      <alignment horizontal="center"/>
    </xf>
    <xf numFmtId="0" fontId="21" fillId="8" borderId="19" xfId="5" applyFont="1" applyFill="1" applyBorder="1" applyAlignment="1" applyProtection="1">
      <alignment horizontal="center" vertical="center"/>
    </xf>
    <xf numFmtId="0" fontId="22" fillId="9" borderId="20" xfId="5" applyFont="1" applyFill="1" applyBorder="1" applyAlignment="1" applyProtection="1">
      <alignment horizontal="center" vertical="center"/>
    </xf>
    <xf numFmtId="0" fontId="21" fillId="9" borderId="20" xfId="5" applyFont="1" applyFill="1" applyBorder="1" applyAlignment="1" applyProtection="1">
      <alignment horizontal="center" vertical="center"/>
    </xf>
    <xf numFmtId="0" fontId="21" fillId="9" borderId="0" xfId="5" applyFont="1" applyFill="1" applyAlignment="1" applyProtection="1">
      <alignment horizontal="center" vertical="center"/>
    </xf>
    <xf numFmtId="0" fontId="22" fillId="8" borderId="19" xfId="5" applyFont="1" applyFill="1" applyBorder="1" applyAlignment="1" applyProtection="1">
      <alignment horizontal="center" vertical="center"/>
    </xf>
    <xf numFmtId="0" fontId="27" fillId="0" borderId="0" xfId="7" applyFont="1" applyAlignment="1">
      <alignment horizontal="center"/>
    </xf>
    <xf numFmtId="0" fontId="21" fillId="8" borderId="21" xfId="5" applyFont="1" applyFill="1" applyBorder="1" applyAlignment="1" applyProtection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9" xfId="1" applyFont="1" applyFill="1" applyBorder="1" applyAlignment="1">
      <alignment horizontal="center" vertical="center"/>
    </xf>
    <xf numFmtId="0" fontId="6" fillId="4" borderId="2" xfId="1" applyFont="1" applyFill="1" applyBorder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11" fillId="4" borderId="0" xfId="1" applyFont="1" applyFill="1" applyAlignment="1">
      <alignment horizontal="center" vertical="center"/>
    </xf>
    <xf numFmtId="0" fontId="11" fillId="6" borderId="0" xfId="1" applyFont="1" applyFill="1" applyAlignment="1">
      <alignment horizontal="center" vertical="center"/>
    </xf>
    <xf numFmtId="0" fontId="21" fillId="9" borderId="20" xfId="5" applyFont="1" applyFill="1" applyBorder="1" applyAlignment="1">
      <alignment horizontal="center" vertical="center"/>
    </xf>
    <xf numFmtId="0" fontId="23" fillId="0" borderId="0" xfId="3" applyFont="1" applyAlignment="1" applyProtection="1">
      <alignment horizontal="center" vertical="center"/>
      <protection hidden="1"/>
    </xf>
    <xf numFmtId="0" fontId="23" fillId="0" borderId="0" xfId="3" applyFont="1" applyAlignment="1" applyProtection="1">
      <alignment horizontal="center" vertical="center"/>
      <protection hidden="1"/>
    </xf>
    <xf numFmtId="0" fontId="23" fillId="0" borderId="0" xfId="3" applyFont="1" applyAlignment="1" applyProtection="1">
      <alignment horizontal="center" vertical="center"/>
      <protection hidden="1"/>
    </xf>
    <xf numFmtId="0" fontId="23" fillId="0" borderId="0" xfId="3" applyFont="1" applyAlignment="1" applyProtection="1">
      <alignment horizontal="center" vertical="center"/>
      <protection hidden="1"/>
    </xf>
    <xf numFmtId="0" fontId="23" fillId="0" borderId="0" xfId="3" applyFont="1" applyAlignment="1" applyProtection="1">
      <alignment horizontal="center" vertical="center"/>
      <protection hidden="1"/>
    </xf>
    <xf numFmtId="0" fontId="23" fillId="0" borderId="0" xfId="3" applyFont="1" applyAlignment="1" applyProtection="1">
      <alignment horizontal="center" vertical="center"/>
      <protection hidden="1"/>
    </xf>
    <xf numFmtId="0" fontId="23" fillId="0" borderId="0" xfId="3" applyFont="1" applyAlignment="1" applyProtection="1">
      <alignment horizontal="center" vertical="center"/>
      <protection hidden="1"/>
    </xf>
    <xf numFmtId="0" fontId="23" fillId="0" borderId="0" xfId="3" applyFont="1" applyAlignment="1" applyProtection="1">
      <alignment horizontal="center" vertical="center"/>
      <protection hidden="1"/>
    </xf>
    <xf numFmtId="0" fontId="23" fillId="0" borderId="0" xfId="3" applyFont="1" applyAlignment="1" applyProtection="1">
      <alignment horizontal="center" vertical="center"/>
      <protection hidden="1"/>
    </xf>
    <xf numFmtId="0" fontId="23" fillId="0" borderId="0" xfId="3" applyFont="1" applyAlignment="1" applyProtection="1">
      <alignment horizontal="center" vertical="center"/>
      <protection hidden="1"/>
    </xf>
    <xf numFmtId="0" fontId="23" fillId="0" borderId="0" xfId="3" applyFont="1" applyAlignment="1" applyProtection="1">
      <alignment horizontal="center" vertical="center"/>
      <protection hidden="1"/>
    </xf>
  </cellXfs>
  <cellStyles count="46">
    <cellStyle name="cf1" xfId="8" xr:uid="{199930D5-395C-4F2F-B099-3773D722568B}"/>
    <cellStyle name="cf10" xfId="9" xr:uid="{CC69FB52-05E7-46EC-BFED-E54744777554}"/>
    <cellStyle name="cf11" xfId="10" xr:uid="{6891A8AE-3B26-42D6-9E5A-24FEBF8F1A34}"/>
    <cellStyle name="cf12" xfId="11" xr:uid="{A173AFFA-E8C5-466A-BDA0-90DF040DDF59}"/>
    <cellStyle name="cf13" xfId="12" xr:uid="{30331C15-A8D1-41FF-AD32-448FDE671B54}"/>
    <cellStyle name="cf13 2" xfId="37" xr:uid="{A8FAED92-4A3D-4D4A-A670-4B4B65EAE48A}"/>
    <cellStyle name="cf14" xfId="13" xr:uid="{5CCF8665-E570-486E-8D50-B026BF589ED4}"/>
    <cellStyle name="cf14 2" xfId="38" xr:uid="{78FF3CF7-50C1-4ED6-9D3E-5A6467A0CBE2}"/>
    <cellStyle name="cf15" xfId="14" xr:uid="{572375B9-A71E-4940-B028-89F9DB102F02}"/>
    <cellStyle name="cf15 2" xfId="39" xr:uid="{159B1D7D-3DC7-40B2-9711-947F5FAEE458}"/>
    <cellStyle name="cf16" xfId="15" xr:uid="{3DCE27B2-C43C-4A93-81D1-6069D0BFCA19}"/>
    <cellStyle name="cf16 2" xfId="40" xr:uid="{8738F63B-A00C-4D16-87A2-34ECBFE1CF5E}"/>
    <cellStyle name="cf17" xfId="25" xr:uid="{8FCC687E-5352-4781-B13D-CAF7D736A91B}"/>
    <cellStyle name="cf18" xfId="26" xr:uid="{8DA8ECC1-9D45-407D-896D-DCE0670F0FC4}"/>
    <cellStyle name="cf19" xfId="27" xr:uid="{1B690485-EE11-48BF-92E7-E5E92017841F}"/>
    <cellStyle name="cf2" xfId="16" xr:uid="{C8787674-1CCD-45F3-9689-9EFF8082FB1E}"/>
    <cellStyle name="cf20" xfId="28" xr:uid="{C22E07A5-A8B2-45B2-87B0-9E75F15D355A}"/>
    <cellStyle name="cf21" xfId="29" xr:uid="{6CF7BE8A-2049-4127-91F9-930B66ED8963}"/>
    <cellStyle name="cf22" xfId="30" xr:uid="{A09E9881-F26C-43FC-A445-8CF0E3291910}"/>
    <cellStyle name="cf23" xfId="31" xr:uid="{8DD80773-0B39-4417-AC29-3FC532FECC40}"/>
    <cellStyle name="cf24" xfId="32" xr:uid="{B13F0076-4B1B-401C-B7D5-66343C75C347}"/>
    <cellStyle name="cf25" xfId="33" xr:uid="{C6849058-99BA-4C5B-AC6D-8E023C3EDC38}"/>
    <cellStyle name="cf26" xfId="34" xr:uid="{F5A32556-DAB7-4C84-B423-9F465F2F4661}"/>
    <cellStyle name="cf27" xfId="35" xr:uid="{FE29A710-B918-4F55-A28C-692CF7E47A31}"/>
    <cellStyle name="cf28" xfId="36" xr:uid="{4FC56309-1A9D-40D1-8580-01BAAA9E3114}"/>
    <cellStyle name="cf29" xfId="42" xr:uid="{67C78553-2E21-498C-B788-A834D259F378}"/>
    <cellStyle name="cf3" xfId="17" xr:uid="{F1766AC7-CA5B-4D5E-898A-FED335FDAC01}"/>
    <cellStyle name="cf30" xfId="43" xr:uid="{20A7A8B9-700B-4CCF-B280-530D839509BC}"/>
    <cellStyle name="cf31" xfId="44" xr:uid="{D792659D-28C6-4DAB-BCA6-72619C0731B6}"/>
    <cellStyle name="cf32" xfId="45" xr:uid="{2387C995-7D5D-4A5A-8CFA-30E2C3F9FC08}"/>
    <cellStyle name="cf4" xfId="18" xr:uid="{263DEE4B-8ADE-4F88-9BE1-C9EFB4FABCA4}"/>
    <cellStyle name="cf5" xfId="19" xr:uid="{4FC0B83F-5618-41EF-A911-3B5A64FB20EB}"/>
    <cellStyle name="cf6" xfId="20" xr:uid="{1653E8E3-6D82-40C0-8A65-B3BB1C0070A1}"/>
    <cellStyle name="cf7" xfId="21" xr:uid="{701DC018-0EFA-4B87-912C-6CA874A1565C}"/>
    <cellStyle name="cf8" xfId="22" xr:uid="{050BF745-0CC1-4EA4-893E-4A3A8773683F}"/>
    <cellStyle name="cf9" xfId="23" xr:uid="{E9B5DE43-D128-418E-8832-B9C3F05F17B2}"/>
    <cellStyle name="Excel Built-in Normal" xfId="1" xr:uid="{00000000-0005-0000-0000-000000000000}"/>
    <cellStyle name="Excel Built-in Normal 2" xfId="5" xr:uid="{97F38424-C1C5-4C9E-9C9A-E383AC7F3270}"/>
    <cellStyle name="Hyperlink" xfId="6" builtinId="8"/>
    <cellStyle name="Hyperlink 2" xfId="24" xr:uid="{7DA56D66-80CE-4623-8C42-830B02B0613E}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C77B879A-6A24-4C1D-9F97-963E4189EEFE}"/>
    <cellStyle name="Normal 4 2" xfId="41" xr:uid="{5A3CC5B6-5AB3-4C1A-A600-63E6EBFDC9E8}"/>
    <cellStyle name="Normal 5" xfId="7" xr:uid="{236071A2-3ADA-4BDF-B195-A86731C08A8E}"/>
  </cellStyles>
  <dxfs count="810"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808080"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A5A5A5"/>
      <rgbColor rgb="00003366"/>
      <rgbColor rgb="0000B050"/>
      <rgbColor rgb="00003300"/>
      <rgbColor rgb="00333300"/>
      <rgbColor rgb="00993300"/>
      <rgbColor rgb="00993366"/>
      <rgbColor rgb="001F497D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.Hubert/Desktop/Euro%202020/other/Euro%202020%20Fixtures%20V2.43%20-%20Free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Matches"/>
      <sheetName val="Tie_Breaker_Regulation"/>
      <sheetName val="Language"/>
      <sheetName val="Dummy_Table"/>
      <sheetName val="About"/>
      <sheetName val="License"/>
      <sheetName val="Tie Breaker Regulation"/>
      <sheetName val="Dummy Table"/>
      <sheetName val="Tie_Breaker_Regulation1"/>
      <sheetName val="Dummy_Table1"/>
      <sheetName val="Tie_Breaker_Regulation2"/>
      <sheetName val="Dummy_Table2"/>
      <sheetName val="Tie_Breaker_Regulation3"/>
      <sheetName val="Dummy_Table3"/>
    </sheetNames>
    <sheetDataSet>
      <sheetData sheetId="0"/>
      <sheetData sheetId="1"/>
      <sheetData sheetId="2"/>
      <sheetData sheetId="3"/>
      <sheetData sheetId="4">
        <row r="40">
          <cell r="EJ40" t="str">
            <v>'Dummy Table'!eg4</v>
          </cell>
        </row>
        <row r="41">
          <cell r="EJ41" t="str">
            <v>'Dummy Table'!eg4</v>
          </cell>
        </row>
        <row r="42">
          <cell r="EJ42" t="str">
            <v>'Dummy Table'!eg4</v>
          </cell>
        </row>
        <row r="43">
          <cell r="EJ43" t="str">
            <v>'Dummy Table'!eg4</v>
          </cell>
        </row>
        <row r="44">
          <cell r="EJ44" t="str">
            <v>'Dummy Table'!eg4</v>
          </cell>
        </row>
        <row r="45">
          <cell r="EJ45" t="str">
            <v>'Dummy Table'!eg4</v>
          </cell>
        </row>
        <row r="46">
          <cell r="EJ46" t="str">
            <v>'Dummy Table'!eg4</v>
          </cell>
        </row>
        <row r="47">
          <cell r="EJ47" t="str">
            <v>'Dummy Table'!eg4</v>
          </cell>
        </row>
        <row r="55">
          <cell r="EJ55" t="str">
            <v>'Dummy Table'!eg4</v>
          </cell>
        </row>
        <row r="56">
          <cell r="EJ56" t="str">
            <v>'Dummy Table'!eg4</v>
          </cell>
        </row>
        <row r="57">
          <cell r="EJ57" t="str">
            <v>'Dummy Table'!eg4</v>
          </cell>
        </row>
        <row r="58">
          <cell r="EJ58" t="str">
            <v>'Dummy Table'!eg4</v>
          </cell>
        </row>
        <row r="59">
          <cell r="EJ59" t="str">
            <v>'Dummy Table'!eg4</v>
          </cell>
        </row>
        <row r="60">
          <cell r="EJ60" t="str">
            <v>'Dummy Table'!eg4</v>
          </cell>
        </row>
        <row r="61">
          <cell r="EJ61" t="str">
            <v>'Dummy Table'!eg4</v>
          </cell>
        </row>
        <row r="62">
          <cell r="EJ62" t="str">
            <v>'Dummy Table'!eg4</v>
          </cell>
        </row>
      </sheetData>
      <sheetData sheetId="5"/>
      <sheetData sheetId="6"/>
      <sheetData sheetId="7"/>
      <sheetData sheetId="8">
        <row r="40">
          <cell r="EJ40" t="str">
            <v>'Dummy Table'!eg4</v>
          </cell>
        </row>
        <row r="41">
          <cell r="EJ41" t="str">
            <v>'Dummy Table'!eg4</v>
          </cell>
        </row>
        <row r="42">
          <cell r="EJ42" t="str">
            <v>'Dummy Table'!eg4</v>
          </cell>
        </row>
        <row r="43">
          <cell r="EJ43" t="str">
            <v>'Dummy Table'!eg4</v>
          </cell>
        </row>
        <row r="44">
          <cell r="EJ44" t="str">
            <v>'Dummy Table'!eg4</v>
          </cell>
        </row>
        <row r="45">
          <cell r="EJ45" t="str">
            <v>'Dummy Table'!eg4</v>
          </cell>
        </row>
        <row r="46">
          <cell r="EJ46" t="str">
            <v>'Dummy Table'!eg4</v>
          </cell>
        </row>
        <row r="47">
          <cell r="EJ47" t="str">
            <v>'Dummy Table'!eg4</v>
          </cell>
        </row>
        <row r="55">
          <cell r="EJ55" t="str">
            <v>'Dummy Table'!eg4</v>
          </cell>
        </row>
        <row r="56">
          <cell r="EJ56" t="str">
            <v>'Dummy Table'!eg4</v>
          </cell>
        </row>
        <row r="57">
          <cell r="EJ57" t="str">
            <v>'Dummy Table'!eg4</v>
          </cell>
        </row>
        <row r="58">
          <cell r="EJ58" t="str">
            <v>'Dummy Table'!eg4</v>
          </cell>
        </row>
        <row r="59">
          <cell r="EJ59" t="str">
            <v>'Dummy Table'!eg4</v>
          </cell>
        </row>
        <row r="60">
          <cell r="EJ60" t="str">
            <v>'Dummy Table'!eg4</v>
          </cell>
        </row>
        <row r="61">
          <cell r="EJ61" t="str">
            <v>'Dummy Table'!eg4</v>
          </cell>
        </row>
        <row r="62">
          <cell r="EJ62" t="str">
            <v>'Dummy Table'!eg4</v>
          </cell>
        </row>
      </sheetData>
      <sheetData sheetId="9"/>
      <sheetData sheetId="10">
        <row r="40">
          <cell r="EJ40" t="str">
            <v>'Dummy Table'!eg4</v>
          </cell>
        </row>
      </sheetData>
      <sheetData sheetId="11"/>
      <sheetData sheetId="12">
        <row r="40">
          <cell r="EJ40" t="str">
            <v>'Dummy Table'!eg4</v>
          </cell>
        </row>
      </sheetData>
      <sheetData sheetId="13"/>
      <sheetData sheetId="14">
        <row r="40">
          <cell r="EJ40" t="str">
            <v>'Dummy Table'!eg4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enoit.williatte@sciencespo.fr" TargetMode="External"/><Relationship Id="rId2" Type="http://schemas.openxmlformats.org/officeDocument/2006/relationships/hyperlink" Target="mailto:benoit.williatte@sciencespo.fr" TargetMode="External"/><Relationship Id="rId1" Type="http://schemas.openxmlformats.org/officeDocument/2006/relationships/hyperlink" Target="mailto:benoit.williatte@sciencespo.f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505D1-382A-4312-8772-09EFEDD53056}">
  <dimension ref="A2:J26"/>
  <sheetViews>
    <sheetView topLeftCell="A8" workbookViewId="0">
      <selection activeCell="F12" sqref="F12"/>
    </sheetView>
  </sheetViews>
  <sheetFormatPr defaultRowHeight="12.5" x14ac:dyDescent="0.25"/>
  <cols>
    <col min="1" max="5" width="8.7265625" style="56" customWidth="1"/>
    <col min="6" max="7" width="13.90625" style="56" bestFit="1" customWidth="1"/>
    <col min="8" max="8" width="8.7265625" style="56" customWidth="1"/>
    <col min="9" max="9" width="28.81640625" style="56" bestFit="1" customWidth="1"/>
    <col min="10" max="10" width="8.7265625" style="56" customWidth="1"/>
    <col min="11" max="16384" width="8.7265625" style="56"/>
  </cols>
  <sheetData>
    <row r="2" spans="1:7" x14ac:dyDescent="0.25">
      <c r="A2" s="101" t="s">
        <v>116</v>
      </c>
      <c r="B2" s="101"/>
      <c r="C2" s="101"/>
      <c r="D2" s="101"/>
      <c r="E2" s="101"/>
      <c r="F2" s="101"/>
    </row>
    <row r="3" spans="1:7" ht="13" x14ac:dyDescent="0.3">
      <c r="A3" s="56" t="s">
        <v>126</v>
      </c>
    </row>
    <row r="4" spans="1:7" x14ac:dyDescent="0.25">
      <c r="B4" s="56" t="s">
        <v>117</v>
      </c>
    </row>
    <row r="5" spans="1:7" x14ac:dyDescent="0.25">
      <c r="B5" s="56" t="s">
        <v>118</v>
      </c>
    </row>
    <row r="6" spans="1:7" x14ac:dyDescent="0.25">
      <c r="B6" s="56" t="s">
        <v>127</v>
      </c>
    </row>
    <row r="8" spans="1:7" ht="13" x14ac:dyDescent="0.3">
      <c r="A8" s="57" t="s">
        <v>119</v>
      </c>
    </row>
    <row r="9" spans="1:7" x14ac:dyDescent="0.25">
      <c r="B9" s="56" t="s">
        <v>122</v>
      </c>
      <c r="D9" s="56" t="s">
        <v>121</v>
      </c>
    </row>
    <row r="10" spans="1:7" x14ac:dyDescent="0.25">
      <c r="B10" s="56" t="s">
        <v>120</v>
      </c>
      <c r="D10" s="56">
        <v>1</v>
      </c>
    </row>
    <row r="11" spans="1:7" x14ac:dyDescent="0.25">
      <c r="B11" s="56" t="s">
        <v>123</v>
      </c>
      <c r="D11" s="56">
        <v>2</v>
      </c>
    </row>
    <row r="12" spans="1:7" x14ac:dyDescent="0.25">
      <c r="B12" s="56" t="s">
        <v>65</v>
      </c>
      <c r="D12" s="56">
        <v>3</v>
      </c>
    </row>
    <row r="13" spans="1:7" x14ac:dyDescent="0.25">
      <c r="B13" s="56" t="s">
        <v>124</v>
      </c>
      <c r="D13" s="56">
        <v>5</v>
      </c>
    </row>
    <row r="14" spans="1:7" x14ac:dyDescent="0.25">
      <c r="B14" s="56" t="s">
        <v>13</v>
      </c>
      <c r="D14" s="56">
        <v>6</v>
      </c>
    </row>
    <row r="16" spans="1:7" ht="13" x14ac:dyDescent="0.3">
      <c r="A16" s="102" t="s">
        <v>128</v>
      </c>
      <c r="B16" s="102"/>
      <c r="C16" s="102"/>
      <c r="D16" s="102"/>
      <c r="E16" s="102"/>
      <c r="F16" s="102"/>
      <c r="G16" s="102"/>
    </row>
    <row r="18" spans="1:10" ht="13" x14ac:dyDescent="0.3">
      <c r="A18" s="57" t="s">
        <v>147</v>
      </c>
    </row>
    <row r="19" spans="1:10" x14ac:dyDescent="0.25">
      <c r="B19" s="56" t="s">
        <v>148</v>
      </c>
      <c r="C19" s="56" t="s">
        <v>130</v>
      </c>
    </row>
    <row r="20" spans="1:10" x14ac:dyDescent="0.25">
      <c r="B20" s="56" t="s">
        <v>149</v>
      </c>
      <c r="C20" s="56" t="s">
        <v>150</v>
      </c>
    </row>
    <row r="21" spans="1:10" x14ac:dyDescent="0.25">
      <c r="B21" s="100" t="s">
        <v>129</v>
      </c>
      <c r="C21" s="56" t="s">
        <v>151</v>
      </c>
    </row>
    <row r="22" spans="1:10" ht="13" thickBot="1" x14ac:dyDescent="0.3">
      <c r="B22" s="58" t="s">
        <v>131</v>
      </c>
    </row>
    <row r="23" spans="1:10" ht="15" thickBot="1" x14ac:dyDescent="0.3">
      <c r="A23" s="103" t="s">
        <v>125</v>
      </c>
      <c r="B23" s="103"/>
      <c r="C23" s="103"/>
      <c r="D23" s="103"/>
      <c r="E23" s="103"/>
      <c r="F23" s="103"/>
      <c r="G23" s="103"/>
      <c r="H23" s="103"/>
      <c r="I23" s="103"/>
      <c r="J23" s="103"/>
    </row>
    <row r="24" spans="1:10" ht="14.5" x14ac:dyDescent="0.25">
      <c r="A24" s="104" t="s">
        <v>132</v>
      </c>
      <c r="B24" s="104"/>
      <c r="C24" s="104"/>
      <c r="D24" s="104"/>
      <c r="E24" s="104"/>
      <c r="F24" s="104"/>
      <c r="G24" s="104"/>
      <c r="H24" s="104"/>
      <c r="I24" s="59"/>
      <c r="J24" s="60"/>
    </row>
    <row r="25" spans="1:10" ht="14.5" x14ac:dyDescent="0.25">
      <c r="A25" s="61" t="s">
        <v>108</v>
      </c>
      <c r="B25" s="61" t="s">
        <v>109</v>
      </c>
      <c r="C25" s="62" t="s">
        <v>110</v>
      </c>
      <c r="D25" s="63" t="s">
        <v>111</v>
      </c>
      <c r="E25" s="61" t="s">
        <v>112</v>
      </c>
      <c r="F25" s="64">
        <v>0</v>
      </c>
      <c r="G25" s="64">
        <v>2</v>
      </c>
      <c r="H25" s="61" t="s">
        <v>113</v>
      </c>
      <c r="I25" s="65"/>
      <c r="J25" s="65"/>
    </row>
    <row r="26" spans="1:10" ht="14.5" x14ac:dyDescent="0.25">
      <c r="A26" s="61" t="s">
        <v>108</v>
      </c>
      <c r="B26" s="61" t="s">
        <v>109</v>
      </c>
      <c r="C26" s="62" t="s">
        <v>110</v>
      </c>
      <c r="D26" s="63" t="s">
        <v>111</v>
      </c>
      <c r="E26" s="61" t="s">
        <v>114</v>
      </c>
      <c r="F26" s="64">
        <v>1</v>
      </c>
      <c r="G26" s="64">
        <v>1</v>
      </c>
      <c r="H26" s="61" t="s">
        <v>115</v>
      </c>
      <c r="I26" s="66"/>
      <c r="J26" s="65"/>
    </row>
  </sheetData>
  <mergeCells count="4">
    <mergeCell ref="A2:F2"/>
    <mergeCell ref="A16:G16"/>
    <mergeCell ref="A23:J23"/>
    <mergeCell ref="A24:H24"/>
  </mergeCells>
  <conditionalFormatting sqref="E25:E26">
    <cfRule type="expression" dxfId="809" priority="1" stopIfTrue="1">
      <formula>#REF!&lt;$G25</formula>
    </cfRule>
    <cfRule type="expression" dxfId="808" priority="2" stopIfTrue="1">
      <formula>#REF!&gt;$G25</formula>
    </cfRule>
  </conditionalFormatting>
  <conditionalFormatting sqref="F25:G26">
    <cfRule type="expression" dxfId="807" priority="3" stopIfTrue="1">
      <formula>#REF!&lt;$G25</formula>
    </cfRule>
    <cfRule type="expression" dxfId="806" priority="4" stopIfTrue="1">
      <formula>#REF!&gt;$G25</formula>
    </cfRule>
  </conditionalFormatting>
  <conditionalFormatting sqref="H25:H26">
    <cfRule type="expression" dxfId="805" priority="5" stopIfTrue="1">
      <formula>#REF!&gt;$G25</formula>
    </cfRule>
    <cfRule type="expression" dxfId="804" priority="6" stopIfTrue="1">
      <formula>#REF!&lt;$G25</formula>
    </cfRule>
  </conditionalFormatting>
  <pageMargins left="0.70000000000000007" right="0.70000000000000007" top="0.75" bottom="0.75" header="0.30000000000000004" footer="0.3000000000000000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B5071-83F3-48A7-966A-03EB95CD730F}">
  <dimension ref="A1:O80"/>
  <sheetViews>
    <sheetView topLeftCell="A22" zoomScale="85" zoomScaleNormal="85" workbookViewId="0">
      <selection activeCell="O51" sqref="O5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>
        <v>3</v>
      </c>
      <c r="G3" s="89">
        <v>1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IF(AND(LS!F3=MAIN!F3,LS!G3=MAIN!G3),1,0)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>
        <v>0</v>
      </c>
      <c r="G4" s="89">
        <v>2</v>
      </c>
      <c r="H4" s="89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-2</v>
      </c>
      <c r="L4" s="34">
        <f>IF(K4=MAIN!J4,1,0)</f>
        <v>1</v>
      </c>
      <c r="M4" s="34">
        <f>IF(AND(LS!F4=MAIN!F4,LS!G4=MAIN!G4),1,0)</f>
        <v>0</v>
      </c>
      <c r="N4" s="31">
        <f>IF(ISBLANK(MAIN!F4),0,J4+L4+M4)</f>
        <v>4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>
        <v>3</v>
      </c>
      <c r="G5" s="89">
        <v>0</v>
      </c>
      <c r="H5" s="89" t="s">
        <v>37</v>
      </c>
      <c r="I5" s="32">
        <f t="shared" si="1"/>
        <v>1</v>
      </c>
      <c r="J5" s="32">
        <f>IF(I5=MAIN!I5,3,0)</f>
        <v>3</v>
      </c>
      <c r="K5" s="33">
        <f t="shared" si="0"/>
        <v>3</v>
      </c>
      <c r="L5" s="34">
        <f>IF(K5=MAIN!J5,1,0)</f>
        <v>1</v>
      </c>
      <c r="M5" s="34">
        <f>IF(AND(LS!F5=MAIN!F5,LS!G5=MAIN!G5),1,0)</f>
        <v>1</v>
      </c>
      <c r="N5" s="31">
        <f>IF(ISBLANK(MAIN!F5),0,J5+L5+M5)</f>
        <v>5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>
        <v>4</v>
      </c>
      <c r="G6" s="89">
        <v>1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IF(AND(LS!F6=MAIN!F6,LS!G6=MAIN!G6),1,0)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2</v>
      </c>
      <c r="G7" s="89">
        <v>2</v>
      </c>
      <c r="H7" s="89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IF(AND(LS!F7=MAIN!F7,LS!G7=MAIN!G7),1,0)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0</v>
      </c>
      <c r="G8" s="89">
        <v>1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IF(AND(LS!F8=MAIN!F8,LS!G8=MAIN!G8),1,0)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1</v>
      </c>
      <c r="G9" s="89">
        <v>2</v>
      </c>
      <c r="H9" s="89" t="s">
        <v>23</v>
      </c>
      <c r="I9" s="32">
        <f t="shared" si="1"/>
        <v>3</v>
      </c>
      <c r="J9" s="32">
        <f>IF(I9=MAIN!I9,3,0)</f>
        <v>3</v>
      </c>
      <c r="K9" s="33">
        <f t="shared" si="0"/>
        <v>-1</v>
      </c>
      <c r="L9" s="34">
        <f>IF(K9=MAIN!J9,1,0)</f>
        <v>1</v>
      </c>
      <c r="M9" s="34">
        <f>IF(AND(LS!F9=MAIN!F9,LS!G9=MAIN!G9),1,0)</f>
        <v>0</v>
      </c>
      <c r="N9" s="31">
        <f>IF(ISBLANK(MAIN!F9),0,J9+L9+M9)</f>
        <v>4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1</v>
      </c>
      <c r="G10" s="89">
        <v>1</v>
      </c>
      <c r="H10" s="89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IF(AND(LS!F10=MAIN!F10,LS!G10=MAIN!G10),1,0)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1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IF(AND(LS!F11=MAIN!F11,LS!G11=MAIN!G11),1,0)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0</v>
      </c>
      <c r="G12" s="93">
        <v>3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-3</v>
      </c>
      <c r="L12" s="34">
        <f>IF(K12=MAIN!J12,1,0)</f>
        <v>0</v>
      </c>
      <c r="M12" s="34">
        <f>IF(AND(LS!F12=MAIN!F12,LS!G12=MAIN!G12),1,0)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1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1</v>
      </c>
      <c r="L13" s="34">
        <f>IF(K13=MAIN!J13,1,0)</f>
        <v>0</v>
      </c>
      <c r="M13" s="34">
        <f>IF(AND(LS!F13=MAIN!F13,LS!G13=MAIN!G13),1,0)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2</v>
      </c>
      <c r="G14" s="89">
        <v>0</v>
      </c>
      <c r="H14" s="89" t="s">
        <v>97</v>
      </c>
      <c r="I14" s="32">
        <f t="shared" si="1"/>
        <v>1</v>
      </c>
      <c r="J14" s="32">
        <f>IF(I14=MAIN!I14,3,0)</f>
        <v>3</v>
      </c>
      <c r="K14" s="33">
        <f t="shared" si="0"/>
        <v>2</v>
      </c>
      <c r="L14" s="34">
        <f>IF(K14=MAIN!J14,1,0)</f>
        <v>0</v>
      </c>
      <c r="M14" s="34">
        <f>IF(AND(LS!F14=MAIN!F14,LS!G14=MAIN!G14),1,0)</f>
        <v>0</v>
      </c>
      <c r="N14" s="31">
        <f>IF(ISBLANK(MAIN!F14),0,J14+L14+M14)</f>
        <v>3</v>
      </c>
      <c r="O14" s="35">
        <f>SUM(N3:N14)</f>
        <v>31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16" t="s">
        <v>37</v>
      </c>
      <c r="F16" s="16"/>
      <c r="G16" s="16"/>
      <c r="H16" s="16" t="s">
        <v>93</v>
      </c>
      <c r="I16" s="32">
        <f t="shared" ref="I16:I27" si="2">IF(F16&gt;G16,1,IF(F16=G16,2,3))</f>
        <v>2</v>
      </c>
      <c r="J16" s="32">
        <f>IF(I16=MAIN!I16,3,0)</f>
        <v>3</v>
      </c>
      <c r="K16" s="33">
        <f t="shared" ref="K16:K27" si="3">F16-G16</f>
        <v>0</v>
      </c>
      <c r="L16" s="34">
        <f>IF(K16=MAIN!J16,1,0)</f>
        <v>1</v>
      </c>
      <c r="M16" s="34">
        <f>IF(AND(LS!F16=BW!F16,LS!G16=BW!G16),1,0)</f>
        <v>0</v>
      </c>
      <c r="N16" s="31">
        <f>IF(ISBLANK(MAIN!F16),0,J16+L16+M16)</f>
        <v>4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16" t="s">
        <v>22</v>
      </c>
      <c r="F17" s="16"/>
      <c r="G17" s="16"/>
      <c r="H17" s="16" t="s">
        <v>48</v>
      </c>
      <c r="I17" s="32">
        <f t="shared" si="2"/>
        <v>2</v>
      </c>
      <c r="J17" s="32">
        <f>IF(I17=MAIN!I17,3,0)</f>
        <v>0</v>
      </c>
      <c r="K17" s="33">
        <f t="shared" si="3"/>
        <v>0</v>
      </c>
      <c r="L17" s="34">
        <f>IF(K17=MAIN!J17,1,0)</f>
        <v>0</v>
      </c>
      <c r="M17" s="34">
        <f>IF(AND(LS!F17=BW!F17,LS!G17=BW!G17),1,0)</f>
        <v>0</v>
      </c>
      <c r="N17" s="31">
        <f>IF(ISBLANK(MAIN!F17),0,J17+L17+M17)</f>
        <v>0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16" t="s">
        <v>92</v>
      </c>
      <c r="F18" s="16"/>
      <c r="G18" s="16"/>
      <c r="H18" s="16" t="s">
        <v>30</v>
      </c>
      <c r="I18" s="32">
        <f t="shared" si="2"/>
        <v>2</v>
      </c>
      <c r="J18" s="32">
        <f>IF(I18=MAIN!I18,3,0)</f>
        <v>3</v>
      </c>
      <c r="K18" s="33">
        <f t="shared" si="3"/>
        <v>0</v>
      </c>
      <c r="L18" s="34">
        <f>IF(K18=MAIN!J18,1,0)</f>
        <v>1</v>
      </c>
      <c r="M18" s="34">
        <f>IF(AND(LS!F18=BW!F18,LS!G18=BW!G18),1,0)</f>
        <v>0</v>
      </c>
      <c r="N18" s="31">
        <f>IF(ISBLANK(MAIN!F18),0,J18+L18+M18)</f>
        <v>4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16" t="s">
        <v>94</v>
      </c>
      <c r="F19" s="16"/>
      <c r="G19" s="16"/>
      <c r="H19" s="16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IF(AND(LS!F19=BW!F19,LS!G19=BW!G19),1,0)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16" t="s">
        <v>32</v>
      </c>
      <c r="F20" s="16"/>
      <c r="G20" s="16"/>
      <c r="H20" s="16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IF(AND(LS!F20=BW!F20,LS!G20=BW!G20),1,0)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16" t="s">
        <v>24</v>
      </c>
      <c r="F21" s="16"/>
      <c r="G21" s="16"/>
      <c r="H21" s="16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IF(AND(LS!F21=BW!F21,LS!G21=BW!G21),1,0)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14" t="s">
        <v>46</v>
      </c>
      <c r="F22" s="14"/>
      <c r="G22" s="14"/>
      <c r="H22" s="14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IF(AND(LS!F22=BW!F22,LS!G22=BW!G22),1,0)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16" t="s">
        <v>45</v>
      </c>
      <c r="F23" s="16"/>
      <c r="G23" s="16"/>
      <c r="H23" s="16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IF(AND(LS!F23=BW!F23,LS!G23=BW!G23),1,0)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22" t="s">
        <v>20</v>
      </c>
      <c r="F24" s="22"/>
      <c r="G24" s="22"/>
      <c r="H24" s="22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IF(AND(LS!F24=BW!F24,LS!G24=BW!G24),1,0)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16" t="s">
        <v>98</v>
      </c>
      <c r="F25" s="16"/>
      <c r="G25" s="16"/>
      <c r="H25" s="16" t="s">
        <v>97</v>
      </c>
      <c r="I25" s="32">
        <f t="shared" si="2"/>
        <v>2</v>
      </c>
      <c r="J25" s="32">
        <f>IF(I25=MAIN!I25,3,0)</f>
        <v>3</v>
      </c>
      <c r="K25" s="33">
        <f t="shared" si="3"/>
        <v>0</v>
      </c>
      <c r="L25" s="34">
        <f>IF(K25=MAIN!J25,1,0)</f>
        <v>1</v>
      </c>
      <c r="M25" s="34">
        <f>IF(AND(LS!F25=BW!F25,LS!G25=BW!G25),1,0)</f>
        <v>0</v>
      </c>
      <c r="N25" s="31">
        <f>IF(ISBLANK(MAIN!F25),0,J25+L25+M25)</f>
        <v>4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16" t="s">
        <v>28</v>
      </c>
      <c r="F26" s="16"/>
      <c r="G26" s="16"/>
      <c r="H26" s="16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IF(AND(LS!F26=BW!F26,LS!G26=BW!G26),1,0)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16" t="s">
        <v>34</v>
      </c>
      <c r="F27" s="16"/>
      <c r="G27" s="16"/>
      <c r="H27" s="16" t="s">
        <v>96</v>
      </c>
      <c r="I27" s="32">
        <f t="shared" si="2"/>
        <v>2</v>
      </c>
      <c r="J27" s="32">
        <f>IF(I27=MAIN!I27,3,0)</f>
        <v>0</v>
      </c>
      <c r="K27" s="33">
        <f t="shared" si="3"/>
        <v>0</v>
      </c>
      <c r="L27" s="34">
        <f>IF(K27=MAIN!J27,1,0)</f>
        <v>0</v>
      </c>
      <c r="M27" s="34">
        <f>IF(AND(LS!F27=BW!F27,LS!G27=BW!G27),1,0)</f>
        <v>0</v>
      </c>
      <c r="N27" s="31">
        <f>IF(ISBLANK(MAIN!F27),0,J27+L27+M27)</f>
        <v>0</v>
      </c>
      <c r="O27" s="35">
        <f>SUM(N16:N27)</f>
        <v>24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9" t="s">
        <v>30</v>
      </c>
      <c r="F29" s="9"/>
      <c r="G29" s="9"/>
      <c r="H29" s="9" t="s">
        <v>28</v>
      </c>
      <c r="I29" s="32">
        <f t="shared" ref="I29:I40" si="4">IF(F29&gt;G29,1,IF(F29=G29,2,3))</f>
        <v>2</v>
      </c>
      <c r="J29" s="32">
        <f>IF(I29=MAIN!I29,3,0)</f>
        <v>3</v>
      </c>
      <c r="K29" s="33">
        <f t="shared" ref="K29:K40" si="5">F29-G29</f>
        <v>0</v>
      </c>
      <c r="L29" s="34">
        <f>IF(K29=MAIN!J29,1,0)</f>
        <v>1</v>
      </c>
      <c r="M29" s="34">
        <f>IF(AND(LS!F29=MAIN!F29,LS!G29=MAIN!G29),1,0)</f>
        <v>0</v>
      </c>
      <c r="N29" s="31">
        <f>IF(ISBLANK(MAIN!F29),0,J29+L29+M29)</f>
        <v>4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9" t="s">
        <v>25</v>
      </c>
      <c r="F30" s="9"/>
      <c r="G30" s="9"/>
      <c r="H30" s="9" t="s">
        <v>29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IF(AND(LS!F30=MAIN!F30,LS!G30=MAIN!G30),1,0)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9" t="s">
        <v>40</v>
      </c>
      <c r="F31" s="9"/>
      <c r="G31" s="9"/>
      <c r="H31" s="9" t="s">
        <v>26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IF(AND(LS!F31=MAIN!F31,LS!G31=MAIN!G31),1,0)</f>
        <v>0</v>
      </c>
      <c r="N31" s="31">
        <f>IF(ISBLANK(MAIN!F31),0,J31+L31+M31)</f>
        <v>4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9" t="s">
        <v>41</v>
      </c>
      <c r="F32" s="9"/>
      <c r="G32" s="9"/>
      <c r="H32" s="9" t="s">
        <v>39</v>
      </c>
      <c r="I32" s="32">
        <f t="shared" si="4"/>
        <v>2</v>
      </c>
      <c r="J32" s="32">
        <f>IF(I32=MAIN!I32,3,0)</f>
        <v>0</v>
      </c>
      <c r="K32" s="33">
        <f t="shared" si="5"/>
        <v>0</v>
      </c>
      <c r="L32" s="34">
        <f>IF(K32=MAIN!J32,1,0)</f>
        <v>0</v>
      </c>
      <c r="M32" s="34">
        <f>IF(AND(LS!F32=MAIN!F32,LS!G32=MAIN!G32),1,0)</f>
        <v>0</v>
      </c>
      <c r="N32" s="31">
        <f>IF(ISBLANK(MAIN!F32),0,J32+L32+M32)</f>
        <v>0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9" t="s">
        <v>35</v>
      </c>
      <c r="F33" s="9"/>
      <c r="G33" s="9"/>
      <c r="H33" s="9" t="s">
        <v>32</v>
      </c>
      <c r="I33" s="32">
        <f t="shared" si="4"/>
        <v>2</v>
      </c>
      <c r="J33" s="32">
        <f>IF(I33=MAIN!I33,3,0)</f>
        <v>0</v>
      </c>
      <c r="K33" s="33">
        <f t="shared" si="5"/>
        <v>0</v>
      </c>
      <c r="L33" s="34">
        <f>IF(K33=MAIN!J33,1,0)</f>
        <v>0</v>
      </c>
      <c r="M33" s="34">
        <f>IF(AND(LS!F33=MAIN!F33,LS!G33=MAIN!G33),1,0)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" t="s">
        <v>33</v>
      </c>
      <c r="F34" s="9"/>
      <c r="G34" s="9"/>
      <c r="H34" s="9" t="s">
        <v>34</v>
      </c>
      <c r="I34" s="32">
        <f t="shared" si="4"/>
        <v>2</v>
      </c>
      <c r="J34" s="32">
        <f>IF(I34=MAIN!I34,3,0)</f>
        <v>3</v>
      </c>
      <c r="K34" s="33">
        <f t="shared" si="5"/>
        <v>0</v>
      </c>
      <c r="L34" s="34">
        <f>IF(K34=MAIN!J34,1,0)</f>
        <v>1</v>
      </c>
      <c r="M34" s="34">
        <f>IF(AND(LS!F34=MAIN!F34,LS!G34=MAIN!G34),1,0)</f>
        <v>0</v>
      </c>
      <c r="N34" s="31">
        <f>IF(ISBLANK(MAIN!F34),0,J34+L34+M34)</f>
        <v>4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9" t="s">
        <v>37</v>
      </c>
      <c r="F35" s="9"/>
      <c r="G35" s="9"/>
      <c r="H35" s="9" t="s">
        <v>42</v>
      </c>
      <c r="I35" s="32">
        <f t="shared" si="4"/>
        <v>2</v>
      </c>
      <c r="J35" s="32">
        <f>IF(I35=MAIN!I35,3,0)</f>
        <v>3</v>
      </c>
      <c r="K35" s="33">
        <f t="shared" si="5"/>
        <v>0</v>
      </c>
      <c r="L35" s="34">
        <f>IF(K35=MAIN!J35,1,0)</f>
        <v>1</v>
      </c>
      <c r="M35" s="34">
        <f>IF(AND(LS!F35=MAIN!F35,LS!G35=MAIN!G35),1,0)</f>
        <v>1</v>
      </c>
      <c r="N35" s="31">
        <f>IF(ISBLANK(MAIN!F35),0,J35+L35+M35)</f>
        <v>5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9" t="s">
        <v>43</v>
      </c>
      <c r="F36" s="9"/>
      <c r="G36" s="9"/>
      <c r="H36" s="9" t="s">
        <v>23</v>
      </c>
      <c r="I36" s="32">
        <f t="shared" si="4"/>
        <v>2</v>
      </c>
      <c r="J36" s="32">
        <f>IF(I36=MAIN!I36,3,0)</f>
        <v>3</v>
      </c>
      <c r="K36" s="33">
        <f t="shared" si="5"/>
        <v>0</v>
      </c>
      <c r="L36" s="34">
        <f>IF(K36=MAIN!J36,1,0)</f>
        <v>1</v>
      </c>
      <c r="M36" s="34">
        <f>IF(AND(LS!F36=MAIN!F36,LS!G36=MAIN!G36),1,0)</f>
        <v>1</v>
      </c>
      <c r="N36" s="31">
        <f>IF(ISBLANK(MAIN!F36),0,J36+L36+M36)</f>
        <v>5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9" t="s">
        <v>21</v>
      </c>
      <c r="F37" s="9"/>
      <c r="G37" s="9"/>
      <c r="H37" s="9" t="s">
        <v>45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IF(AND(LS!F37=MAIN!F37,LS!G37=MAIN!G37),1,0)</f>
        <v>0</v>
      </c>
      <c r="N37" s="31">
        <f>IF(ISBLANK(MAIN!F37),0,J37+L37+M37)</f>
        <v>4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9" t="s">
        <v>46</v>
      </c>
      <c r="F38" s="9"/>
      <c r="G38" s="9"/>
      <c r="H38" s="9" t="s">
        <v>24</v>
      </c>
      <c r="I38" s="32">
        <f t="shared" si="4"/>
        <v>2</v>
      </c>
      <c r="J38" s="32">
        <f>IF(I38=MAIN!I38,3,0)</f>
        <v>3</v>
      </c>
      <c r="K38" s="33">
        <f t="shared" si="5"/>
        <v>0</v>
      </c>
      <c r="L38" s="34">
        <f>IF(K38=MAIN!J38,1,0)</f>
        <v>1</v>
      </c>
      <c r="M38" s="34">
        <f>IF(AND(LS!F38=MAIN!F38,LS!G38=MAIN!G38),1,0)</f>
        <v>1</v>
      </c>
      <c r="N38" s="31">
        <f>IF(ISBLANK(MAIN!F38),0,J38+L38+M38)</f>
        <v>5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12" t="s">
        <v>82</v>
      </c>
      <c r="F39" s="12"/>
      <c r="G39" s="12"/>
      <c r="H39" s="12" t="s">
        <v>20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IF(AND(LS!F39=MAIN!F39,LS!G39=MAIN!G39),1,0)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9" t="s">
        <v>22</v>
      </c>
      <c r="F40" s="9"/>
      <c r="G40" s="9"/>
      <c r="H40" s="9" t="s">
        <v>48</v>
      </c>
      <c r="I40" s="32">
        <f t="shared" si="4"/>
        <v>2</v>
      </c>
      <c r="J40" s="32">
        <f>IF(I40=MAIN!I40,3,0)</f>
        <v>0</v>
      </c>
      <c r="K40" s="33">
        <f t="shared" si="5"/>
        <v>0</v>
      </c>
      <c r="L40" s="34">
        <f>IF(K40=MAIN!J40,1,0)</f>
        <v>0</v>
      </c>
      <c r="M40" s="34">
        <f>IF(AND(LS!F40=MAIN!F40,LS!G40=MAIN!G40),1,0)</f>
        <v>0</v>
      </c>
      <c r="N40" s="31">
        <f>IF(ISBLANK(MAIN!F40),0,J40+L40+M40)</f>
        <v>0</v>
      </c>
      <c r="O40" s="35">
        <v>0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IF(AND(LS!F43=MAIN!F43,LS!G43=MAIN!G43),1,0)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0</v>
      </c>
      <c r="K44" s="33">
        <f t="shared" si="7"/>
        <v>0</v>
      </c>
      <c r="L44" s="34">
        <f>IF(K44=MAIN!J44,1,0)</f>
        <v>0</v>
      </c>
      <c r="M44" s="34">
        <f>IF(AND(LS!F44=MAIN!F44,LS!G44=MAIN!G44),1,0)</f>
        <v>0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0</v>
      </c>
      <c r="K45" s="33">
        <f t="shared" si="7"/>
        <v>0</v>
      </c>
      <c r="L45" s="34">
        <f>IF(K45=MAIN!J45,1,0)</f>
        <v>0</v>
      </c>
      <c r="M45" s="34">
        <f>IF(AND(LS!F45=MAIN!F45,LS!G45=MAIN!G45),1,0)</f>
        <v>0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0</v>
      </c>
      <c r="K46" s="33">
        <f t="shared" si="7"/>
        <v>0</v>
      </c>
      <c r="L46" s="34">
        <f>IF(K46=MAIN!J46,1,0)</f>
        <v>0</v>
      </c>
      <c r="M46" s="34">
        <f>IF(AND(LS!F46=MAIN!F46,LS!G46=MAIN!G46),1,0)</f>
        <v>0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0</v>
      </c>
      <c r="K47" s="33">
        <f t="shared" si="7"/>
        <v>0</v>
      </c>
      <c r="L47" s="34">
        <f>IF(K47=MAIN!J47,1,0)</f>
        <v>0</v>
      </c>
      <c r="M47" s="34">
        <f>IF(AND(LS!F47=MAIN!F47,LS!G47=MAIN!G47),1,0)</f>
        <v>0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IF(AND(LS!F48=MAIN!F48,LS!G48=MAIN!G48),1,0)</f>
        <v>1</v>
      </c>
      <c r="N48" s="31">
        <f>IF(ISBLANK(MAIN!F48),0,J48+L48+M48)</f>
        <v>5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0</v>
      </c>
      <c r="K49" s="33">
        <f t="shared" si="7"/>
        <v>0</v>
      </c>
      <c r="L49" s="34">
        <f>IF(K49=MAIN!J49,1,0)</f>
        <v>0</v>
      </c>
      <c r="M49" s="34">
        <f>IF(AND(LS!F49=MAIN!F49,LS!G49=MAIN!G49),1,0)</f>
        <v>0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0</v>
      </c>
      <c r="K50" s="33">
        <f t="shared" si="7"/>
        <v>0</v>
      </c>
      <c r="L50" s="34">
        <f>IF(K50=MAIN!J50,1,0)</f>
        <v>0</v>
      </c>
      <c r="M50" s="34">
        <f>IF(AND(LS!F50=MAIN!F50,LS!G50=MAIN!G50),1,0)</f>
        <v>0</v>
      </c>
      <c r="N50" s="31">
        <f>IF(ISBLANK(MAIN!F50),0,J50+L50+M50)</f>
        <v>0</v>
      </c>
      <c r="O50" s="35"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16"/>
      <c r="G53" s="16"/>
      <c r="H53" s="16" t="s">
        <v>22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IF(AND(LS!F53=MAIN!F53,LS!G53=MAIN!G53),1,0)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16"/>
      <c r="G54" s="16"/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IF(AND(LS!F54=MAIN!F54,LS!G54=MAIN!G54),1,0)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3"/>
      <c r="G55" s="3"/>
      <c r="H55" s="16" t="s">
        <v>30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IF(AND(LS!F55=MAIN!F53,LS!G55=MAIN!G53),1,0)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16"/>
      <c r="G56" s="16"/>
      <c r="H56" s="16" t="s">
        <v>28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IF(AND(LS!F56=MAIN!F56,LS!G56=MAIN!G56),1,0)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IF(AND(LS!F59=MAIN!F59,LS!G59=MAIN!G59),1,0)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IF(AND(LS!F60=MAIN!F60,LS!G60=MAIN!G60),1,0)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IF(AND(LS!F63=MAIN!F63,LS!G63=MAIN!G63),1,0)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477" priority="41">
      <formula>#REF!&gt;#REF!</formula>
    </cfRule>
    <cfRule type="expression" dxfId="476" priority="42">
      <formula>#REF!&lt;#REF!</formula>
    </cfRule>
    <cfRule type="expression" dxfId="475" priority="43">
      <formula>#REF!&lt;$G43</formula>
    </cfRule>
    <cfRule type="expression" dxfId="474" priority="44">
      <formula>#REF!&gt;$G43</formula>
    </cfRule>
  </conditionalFormatting>
  <conditionalFormatting sqref="E59:E60">
    <cfRule type="expression" dxfId="469" priority="33">
      <formula>#REF!&gt;#REF!</formula>
    </cfRule>
    <cfRule type="expression" dxfId="468" priority="34">
      <formula>#REF!&lt;#REF!</formula>
    </cfRule>
    <cfRule type="expression" dxfId="467" priority="35">
      <formula>#REF!&lt;$G59</formula>
    </cfRule>
    <cfRule type="expression" dxfId="466" priority="36">
      <formula>#REF!&gt;$G59</formula>
    </cfRule>
  </conditionalFormatting>
  <conditionalFormatting sqref="E63">
    <cfRule type="expression" dxfId="465" priority="25">
      <formula>#REF!&gt;#REF!</formula>
    </cfRule>
    <cfRule type="expression" dxfId="464" priority="26">
      <formula>#REF!&lt;#REF!</formula>
    </cfRule>
    <cfRule type="expression" dxfId="463" priority="27">
      <formula>#REF!&lt;$G63</formula>
    </cfRule>
    <cfRule type="expression" dxfId="462" priority="28">
      <formula>#REF!&gt;$G63</formula>
    </cfRule>
  </conditionalFormatting>
  <conditionalFormatting sqref="E16:G21 E23:G27">
    <cfRule type="expression" dxfId="459" priority="49">
      <formula>#REF!&lt;$G16</formula>
    </cfRule>
    <cfRule type="expression" dxfId="458" priority="50">
      <formula>#REF!&gt;$G16</formula>
    </cfRule>
  </conditionalFormatting>
  <conditionalFormatting sqref="H16:H21 H23:H27">
    <cfRule type="expression" dxfId="455" priority="51">
      <formula>#REF!&gt;$G16</formula>
    </cfRule>
    <cfRule type="expression" dxfId="454" priority="52">
      <formula>#REF!&lt;$G16</formula>
    </cfRule>
  </conditionalFormatting>
  <conditionalFormatting sqref="H43:H50">
    <cfRule type="expression" dxfId="453" priority="45">
      <formula>#REF!&lt;#REF!</formula>
    </cfRule>
    <cfRule type="expression" dxfId="452" priority="46">
      <formula>#REF!&gt;#REF!</formula>
    </cfRule>
    <cfRule type="expression" dxfId="451" priority="47">
      <formula>#REF!&gt;$G43</formula>
    </cfRule>
    <cfRule type="expression" dxfId="450" priority="48">
      <formula>#REF!&lt;$G43</formula>
    </cfRule>
  </conditionalFormatting>
  <conditionalFormatting sqref="H59:H60">
    <cfRule type="expression" dxfId="441" priority="37">
      <formula>#REF!&lt;#REF!</formula>
    </cfRule>
    <cfRule type="expression" dxfId="440" priority="38">
      <formula>#REF!&gt;#REF!</formula>
    </cfRule>
    <cfRule type="expression" dxfId="439" priority="39">
      <formula>#REF!&gt;$G59</formula>
    </cfRule>
    <cfRule type="expression" dxfId="438" priority="40">
      <formula>#REF!&lt;$G59</formula>
    </cfRule>
  </conditionalFormatting>
  <conditionalFormatting sqref="H63">
    <cfRule type="expression" dxfId="437" priority="29">
      <formula>#REF!&lt;#REF!</formula>
    </cfRule>
    <cfRule type="expression" dxfId="436" priority="30">
      <formula>#REF!&gt;#REF!</formula>
    </cfRule>
    <cfRule type="expression" dxfId="435" priority="31">
      <formula>#REF!&gt;$G63</formula>
    </cfRule>
    <cfRule type="expression" dxfId="434" priority="32">
      <formula>#REF!&lt;$G63</formula>
    </cfRule>
  </conditionalFormatting>
  <conditionalFormatting sqref="E53:E56">
    <cfRule type="expression" dxfId="433" priority="5">
      <formula>#REF!&gt;#REF!</formula>
    </cfRule>
    <cfRule type="expression" dxfId="432" priority="6">
      <formula>#REF!&lt;#REF!</formula>
    </cfRule>
    <cfRule type="expression" dxfId="431" priority="7">
      <formula>#REF!&lt;$G53</formula>
    </cfRule>
    <cfRule type="expression" dxfId="430" priority="8">
      <formula>#REF!&gt;$G53</formula>
    </cfRule>
  </conditionalFormatting>
  <conditionalFormatting sqref="H53:H54 H56">
    <cfRule type="expression" dxfId="429" priority="9">
      <formula>#REF!&lt;#REF!</formula>
    </cfRule>
    <cfRule type="expression" dxfId="428" priority="10">
      <formula>#REF!&gt;#REF!</formula>
    </cfRule>
    <cfRule type="expression" dxfId="427" priority="11">
      <formula>#REF!&gt;$G53</formula>
    </cfRule>
    <cfRule type="expression" dxfId="426" priority="12">
      <formula>#REF!&lt;$G53</formula>
    </cfRule>
  </conditionalFormatting>
  <conditionalFormatting sqref="H55">
    <cfRule type="expression" dxfId="425" priority="1">
      <formula>#REF!&gt;#REF!</formula>
    </cfRule>
    <cfRule type="expression" dxfId="424" priority="2">
      <formula>#REF!&lt;#REF!</formula>
    </cfRule>
    <cfRule type="expression" dxfId="423" priority="3">
      <formula>#REF!&lt;$G55</formula>
    </cfRule>
    <cfRule type="expression" dxfId="422" priority="4">
      <formula>#REF!&gt;$G55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6D823ABA-75D8-47DE-B920-4AD5F4412852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6FBA26E5-56F6-492E-99B4-4405B345C27A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1" id="{6585B199-086E-450D-A254-1A2802714EDF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2" id="{FBB097F2-6903-441A-9A5E-18082BDCDD04}">
            <xm:f>MAIN!#REF!&lt;MAIN!$G3</xm:f>
            <x14:dxf>
              <font>
                <b/>
                <i val="0"/>
              </font>
            </x14:dxf>
          </x14:cfRule>
          <xm:sqref>H3:H14 H29:H40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5B07A-769B-46B1-A073-DAF4CB3729D0}">
  <dimension ref="A1:O80"/>
  <sheetViews>
    <sheetView topLeftCell="A29" zoomScale="85" zoomScaleNormal="85" workbookViewId="0">
      <selection activeCell="H45" sqref="H45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95">
        <v>2</v>
      </c>
      <c r="G3" s="95">
        <v>0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IF(AND(MP!F3=MAIN!F3,MP!G3=MAIN!G3),1,0)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95">
        <v>1</v>
      </c>
      <c r="G4" s="95">
        <v>1</v>
      </c>
      <c r="H4" s="89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IF(AND(MP!F4=MAIN!F4,MP!G4=MAIN!G4),1,0)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95">
        <v>1</v>
      </c>
      <c r="G5" s="95">
        <v>1</v>
      </c>
      <c r="H5" s="89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IF(AND(MP!F5=MAIN!F5,MP!G5=MAIN!G5),1,0)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95">
        <v>2</v>
      </c>
      <c r="G6" s="95">
        <v>0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2</v>
      </c>
      <c r="L6" s="34">
        <f>IF(K6=MAIN!J6,1,0)</f>
        <v>0</v>
      </c>
      <c r="M6" s="34">
        <f>IF(AND(MP!F6=MAIN!F6,MP!G6=MAIN!G6),1,0)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1</v>
      </c>
      <c r="G7" s="89">
        <v>3</v>
      </c>
      <c r="H7" s="89" t="s">
        <v>26</v>
      </c>
      <c r="I7" s="32">
        <f t="shared" si="1"/>
        <v>3</v>
      </c>
      <c r="J7" s="32">
        <f>IF(I7=MAIN!I7,3,0)</f>
        <v>3</v>
      </c>
      <c r="K7" s="33">
        <f t="shared" si="0"/>
        <v>-2</v>
      </c>
      <c r="L7" s="34">
        <f>IF(K7=MAIN!J7,1,0)</f>
        <v>0</v>
      </c>
      <c r="M7" s="34">
        <f>IF(AND(MP!F7=MAIN!F7,MP!G7=MAIN!G7),1,0)</f>
        <v>0</v>
      </c>
      <c r="N7" s="31">
        <f>IF(ISBLANK(MAIN!F7),0,J7+L7+M7)</f>
        <v>3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1</v>
      </c>
      <c r="G8" s="89">
        <v>2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IF(AND(MP!F8=MAIN!F8,MP!G8=MAIN!G8),1,0)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0</v>
      </c>
      <c r="G9" s="89">
        <v>2</v>
      </c>
      <c r="H9" s="89" t="s">
        <v>23</v>
      </c>
      <c r="I9" s="32">
        <f t="shared" si="1"/>
        <v>3</v>
      </c>
      <c r="J9" s="32">
        <f>IF(I9=MAIN!I9,3,0)</f>
        <v>3</v>
      </c>
      <c r="K9" s="33">
        <f t="shared" si="0"/>
        <v>-2</v>
      </c>
      <c r="L9" s="34">
        <f>IF(K9=MAIN!J9,1,0)</f>
        <v>0</v>
      </c>
      <c r="M9" s="34">
        <f>IF(AND(MP!F9=MAIN!F9,MP!G9=MAIN!G9),1,0)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0</v>
      </c>
      <c r="G10" s="89">
        <v>0</v>
      </c>
      <c r="H10" s="89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IF(AND(MP!F10=MAIN!F10,MP!G10=MAIN!G10),1,0)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2</v>
      </c>
      <c r="G11" s="89">
        <v>1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IF(AND(MP!F11=MAIN!F11,MP!G11=MAIN!G11),1,0)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1</v>
      </c>
      <c r="G12" s="93">
        <v>3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IF(AND(MP!F12=MAIN!F12,MP!G12=MAIN!G12),1,0)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2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2</v>
      </c>
      <c r="L13" s="34">
        <f>IF(K13=MAIN!J13,1,0)</f>
        <v>1</v>
      </c>
      <c r="M13" s="34">
        <f>IF(AND(MP!F13=MAIN!F13,MP!G13=MAIN!G13),1,0)</f>
        <v>0</v>
      </c>
      <c r="N13" s="31">
        <f>IF(ISBLANK(MAIN!F13),0,J13+L13+M13)</f>
        <v>4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3</v>
      </c>
      <c r="G14" s="89">
        <v>1</v>
      </c>
      <c r="H14" s="89" t="s">
        <v>97</v>
      </c>
      <c r="I14" s="32">
        <f t="shared" si="1"/>
        <v>1</v>
      </c>
      <c r="J14" s="32">
        <f>IF(I14=MAIN!I14,3,0)</f>
        <v>3</v>
      </c>
      <c r="K14" s="33">
        <f t="shared" si="0"/>
        <v>2</v>
      </c>
      <c r="L14" s="34">
        <f>IF(K14=MAIN!J14,1,0)</f>
        <v>0</v>
      </c>
      <c r="M14" s="34">
        <f>IF(AND(MP!F14=MAIN!F14,MP!G14=MAIN!G14),1,0)</f>
        <v>0</v>
      </c>
      <c r="N14" s="31">
        <f>IF(ISBLANK(MAIN!F14),0,J14+L14+M14)</f>
        <v>3</v>
      </c>
      <c r="O14" s="35">
        <f>SUM(N3:N14)</f>
        <v>25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1</v>
      </c>
      <c r="G16" s="89">
        <v>0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IF(AND(MP!F16=BW!F16,MP!G16=BW!G16),1,0)</f>
        <v>1</v>
      </c>
      <c r="N16" s="31">
        <f>IF(ISBLANK(MAIN!F16),0,J16+L16+M16)</f>
        <v>1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2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2</v>
      </c>
      <c r="L17" s="34">
        <f>IF(K17=MAIN!J17,1,0)</f>
        <v>1</v>
      </c>
      <c r="M17" s="34">
        <f>IF(AND(MP!F17=BW!F17,MP!G17=BW!G17),1,0)</f>
        <v>0</v>
      </c>
      <c r="N17" s="31">
        <f>IF(ISBLANK(MAIN!F17),0,J17+L17+M17)</f>
        <v>4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1</v>
      </c>
      <c r="G18" s="89">
        <v>3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IF(AND(MP!F18=BW!F18,MP!G18=BW!G18),1,0)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1</v>
      </c>
      <c r="G19" s="89">
        <v>1</v>
      </c>
      <c r="H19" s="89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IF(AND(MP!F19=BW!F19,MP!G19=BW!G19),1,0)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1</v>
      </c>
      <c r="G20" s="89">
        <v>2</v>
      </c>
      <c r="H20" s="89" t="s">
        <v>23</v>
      </c>
      <c r="I20" s="32">
        <f t="shared" si="2"/>
        <v>3</v>
      </c>
      <c r="J20" s="32">
        <f>IF(I20=MAIN!I20,3,0)</f>
        <v>0</v>
      </c>
      <c r="K20" s="33">
        <f t="shared" si="3"/>
        <v>-1</v>
      </c>
      <c r="L20" s="34">
        <f>IF(K20=MAIN!J20,1,0)</f>
        <v>0</v>
      </c>
      <c r="M20" s="34">
        <f>IF(AND(MP!F20=BW!F20,MP!G20=BW!G20),1,0)</f>
        <v>1</v>
      </c>
      <c r="N20" s="31">
        <f>IF(ISBLANK(MAIN!F20),0,J20+L20+M20)</f>
        <v>1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2</v>
      </c>
      <c r="G21" s="89">
        <v>1</v>
      </c>
      <c r="H21" s="89" t="s">
        <v>25</v>
      </c>
      <c r="I21" s="32">
        <f t="shared" si="2"/>
        <v>1</v>
      </c>
      <c r="J21" s="32">
        <f>IF(I21=MAIN!I21,3,0)</f>
        <v>3</v>
      </c>
      <c r="K21" s="33">
        <f t="shared" si="3"/>
        <v>1</v>
      </c>
      <c r="L21" s="34">
        <f>IF(K21=MAIN!J21,1,0)</f>
        <v>1</v>
      </c>
      <c r="M21" s="34">
        <f>IF(AND(MP!F21=BW!F21,MP!G21=BW!G21),1,0)</f>
        <v>1</v>
      </c>
      <c r="N21" s="31">
        <f>IF(ISBLANK(MAIN!F21),0,J21+L21+M21)</f>
        <v>5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2</v>
      </c>
      <c r="G22" s="88">
        <v>0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2</v>
      </c>
      <c r="L22" s="34">
        <f>IF(K22=MAIN!J22,1,0)</f>
        <v>0</v>
      </c>
      <c r="M22" s="34">
        <f>IF(AND(MP!F22=BW!F22,MP!G22=BW!G22),1,0)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0</v>
      </c>
      <c r="H23" s="89" t="s">
        <v>39</v>
      </c>
      <c r="I23" s="32">
        <f t="shared" si="2"/>
        <v>1</v>
      </c>
      <c r="J23" s="32">
        <f>IF(I23=MAIN!I23,3,0)</f>
        <v>0</v>
      </c>
      <c r="K23" s="33">
        <f t="shared" si="3"/>
        <v>1</v>
      </c>
      <c r="L23" s="34">
        <f>IF(K23=MAIN!J23,1,0)</f>
        <v>0</v>
      </c>
      <c r="M23" s="34">
        <f>IF(AND(MP!F23=BW!F23,MP!G23=BW!G23),1,0)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2</v>
      </c>
      <c r="G24" s="93">
        <v>1</v>
      </c>
      <c r="H24" s="93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IF(AND(MP!F24=BW!F24,MP!G24=BW!G24),1,0)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1</v>
      </c>
      <c r="G25" s="89">
        <v>2</v>
      </c>
      <c r="H25" s="89" t="s">
        <v>97</v>
      </c>
      <c r="I25" s="32">
        <f t="shared" si="2"/>
        <v>3</v>
      </c>
      <c r="J25" s="32">
        <f>IF(I25=MAIN!I25,3,0)</f>
        <v>0</v>
      </c>
      <c r="K25" s="33">
        <f t="shared" si="3"/>
        <v>-1</v>
      </c>
      <c r="L25" s="34">
        <f>IF(K25=MAIN!J25,1,0)</f>
        <v>0</v>
      </c>
      <c r="M25" s="34">
        <f>IF(AND(MP!F25=BW!F25,MP!G25=BW!G25),1,0)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1</v>
      </c>
      <c r="G26" s="89">
        <v>1</v>
      </c>
      <c r="H26" s="89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IF(AND(MP!F26=BW!F26,MP!G26=BW!G26),1,0)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2</v>
      </c>
      <c r="G27" s="89">
        <v>1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1</v>
      </c>
      <c r="L27" s="34">
        <f>IF(K27=MAIN!J27,1,0)</f>
        <v>0</v>
      </c>
      <c r="M27" s="34">
        <f>IF(AND(MP!F27=BW!F27,MP!G27=BW!G27),1,0)</f>
        <v>1</v>
      </c>
      <c r="N27" s="31">
        <f>IF(ISBLANK(MAIN!F27),0,J27+L27+M27)</f>
        <v>4</v>
      </c>
      <c r="O27" s="35">
        <f>SUM(N16:N27)</f>
        <v>19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0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IF(AND(MP!F29=MAIN!F29,MP!G29=MAIN!G29),1,0)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2</v>
      </c>
      <c r="G30" s="89">
        <v>1</v>
      </c>
      <c r="H30" s="89" t="s">
        <v>48</v>
      </c>
      <c r="I30" s="32">
        <f t="shared" si="4"/>
        <v>1</v>
      </c>
      <c r="J30" s="32">
        <f>IF(I30=MAIN!I30,3,0)</f>
        <v>0</v>
      </c>
      <c r="K30" s="33">
        <f t="shared" si="5"/>
        <v>1</v>
      </c>
      <c r="L30" s="34">
        <f>IF(K30=MAIN!J30,1,0)</f>
        <v>0</v>
      </c>
      <c r="M30" s="34">
        <f>IF(AND(MP!F30=MAIN!F30,MP!G30=MAIN!G30),1,0)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3</v>
      </c>
      <c r="H31" s="89" t="s">
        <v>25</v>
      </c>
      <c r="I31" s="32">
        <f t="shared" si="4"/>
        <v>3</v>
      </c>
      <c r="J31" s="32">
        <f>IF(I31=MAIN!I31,3,0)</f>
        <v>0</v>
      </c>
      <c r="K31" s="33">
        <f t="shared" si="5"/>
        <v>-2</v>
      </c>
      <c r="L31" s="34">
        <f>IF(K31=MAIN!J31,1,0)</f>
        <v>0</v>
      </c>
      <c r="M31" s="34">
        <f>IF(AND(MP!F31=MAIN!F31,MP!G31=MAIN!G31),1,0)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1</v>
      </c>
      <c r="G32" s="89">
        <v>3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IF(AND(MP!F32=MAIN!F32,MP!G32=MAIN!G32),1,0)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1</v>
      </c>
      <c r="L33" s="34">
        <f>IF(K33=MAIN!J33,1,0)</f>
        <v>0</v>
      </c>
      <c r="M33" s="34">
        <f>IF(AND(MP!F33=MAIN!F33,MP!G33=MAIN!G33),1,0)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2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IF(AND(MP!F34=MAIN!F34,MP!G34=MAIN!G34),1,0)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3</v>
      </c>
      <c r="G35" s="89">
        <v>1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IF(AND(MP!F35=MAIN!F35,MP!G35=MAIN!G35),1,0)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1</v>
      </c>
      <c r="G36" s="89">
        <v>0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IF(AND(MP!F36=MAIN!F36,MP!G36=MAIN!G36),1,0)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IF(AND(MP!F37=MAIN!F37,MP!G37=MAIN!G37),1,0)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1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IF(AND(MP!F38=MAIN!F38,MP!G38=MAIN!G38),1,0)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1</v>
      </c>
      <c r="G39" s="89">
        <v>1</v>
      </c>
      <c r="H39" s="89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IF(AND(MP!F39=MAIN!F39,MP!G39=MAIN!G39),1,0)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2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IF(AND(MP!F40=MAIN!F40,MP!G40=MAIN!G40),1,0)</f>
        <v>0</v>
      </c>
      <c r="N40" s="31">
        <f>IF(ISBLANK(MAIN!F40),0,J40+L40+M40)</f>
        <v>0</v>
      </c>
      <c r="O40" s="35">
        <f>SUM(N29:N40)</f>
        <v>8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94">
        <v>1</v>
      </c>
      <c r="G43" s="94">
        <v>1</v>
      </c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IF(AND(MP!F43=MAIN!F43,MP!G43=MAIN!G43),1,0)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94">
        <v>2</v>
      </c>
      <c r="G44" s="94">
        <v>0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2</v>
      </c>
      <c r="L44" s="34">
        <f>IF(K44=MAIN!J44,1,0)</f>
        <v>1</v>
      </c>
      <c r="M44" s="34">
        <f>IF(AND(MP!F44=MAIN!F44,MP!G44=MAIN!G44),1,0)</f>
        <v>1</v>
      </c>
      <c r="N44" s="31">
        <f>IF(ISBLANK(MAIN!F44),0,J44+L44+M44)</f>
        <v>5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94">
        <v>1</v>
      </c>
      <c r="G45" s="94">
        <v>0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1</v>
      </c>
      <c r="L45" s="34">
        <f>IF(K45=MAIN!J45,1,0)</f>
        <v>1</v>
      </c>
      <c r="M45" s="34">
        <f>IF(AND(MP!F45=MAIN!F45,MP!G45=MAIN!G45),1,0)</f>
        <v>0</v>
      </c>
      <c r="N45" s="31">
        <f>IF(ISBLANK(MAIN!F45),0,J45+L45+M45)</f>
        <v>4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94">
        <v>3</v>
      </c>
      <c r="G46" s="94">
        <v>1</v>
      </c>
      <c r="H46" s="16" t="s">
        <v>98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IF(AND(MP!F46=MAIN!F46,MP!G46=MAIN!G46),1,0)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94">
        <v>2</v>
      </c>
      <c r="G47" s="94">
        <v>1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IF(AND(MP!F47=MAIN!F47,MP!G47=MAIN!G47),1,0)</f>
        <v>0</v>
      </c>
      <c r="N47" s="31">
        <f>IF(ISBLANK(MAIN!F47),0,J47+L47+M47)</f>
        <v>4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94">
        <v>3</v>
      </c>
      <c r="G48" s="94">
        <v>0</v>
      </c>
      <c r="H48" s="16" t="s">
        <v>94</v>
      </c>
      <c r="I48" s="32">
        <f t="shared" si="6"/>
        <v>1</v>
      </c>
      <c r="J48" s="32">
        <f>IF(I48=MAIN!I48,3,0)</f>
        <v>0</v>
      </c>
      <c r="K48" s="33">
        <f t="shared" si="7"/>
        <v>3</v>
      </c>
      <c r="L48" s="34">
        <f>IF(K48=MAIN!J48,1,0)</f>
        <v>0</v>
      </c>
      <c r="M48" s="34">
        <f>IF(AND(MP!F48=MAIN!F48,MP!G48=MAIN!G48),1,0)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94">
        <v>1</v>
      </c>
      <c r="G49" s="94">
        <v>1</v>
      </c>
      <c r="H49" s="16" t="s">
        <v>26</v>
      </c>
      <c r="I49" s="32">
        <f t="shared" si="6"/>
        <v>2</v>
      </c>
      <c r="J49" s="32">
        <f>IF(I49=MAIN!I49,3,0)</f>
        <v>0</v>
      </c>
      <c r="K49" s="33">
        <f t="shared" si="7"/>
        <v>0</v>
      </c>
      <c r="L49" s="34">
        <f>IF(K49=MAIN!J49,1,0)</f>
        <v>0</v>
      </c>
      <c r="M49" s="34">
        <f>IF(AND(MP!F49=MAIN!F49,MP!G49=MAIN!G49),1,0)</f>
        <v>0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94">
        <v>2</v>
      </c>
      <c r="G50" s="94">
        <v>1</v>
      </c>
      <c r="H50" s="16" t="s">
        <v>28</v>
      </c>
      <c r="I50" s="32">
        <f t="shared" si="6"/>
        <v>1</v>
      </c>
      <c r="J50" s="32">
        <f>IF(I50=MAIN!I50,3,0)</f>
        <v>0</v>
      </c>
      <c r="K50" s="33">
        <f t="shared" si="7"/>
        <v>1</v>
      </c>
      <c r="L50" s="34">
        <f>IF(K50=MAIN!J50,1,0)</f>
        <v>0</v>
      </c>
      <c r="M50" s="34">
        <f>IF(AND(MP!F50=MAIN!F50,MP!G50=MAIN!G50),1,0)</f>
        <v>0</v>
      </c>
      <c r="N50" s="31">
        <f>IF(ISBLANK(MAIN!F50),0,J50+L50+M50)</f>
        <v>0</v>
      </c>
      <c r="O50" s="35">
        <f>SUM(N43:N50)*2</f>
        <v>32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16"/>
      <c r="G53" s="16"/>
      <c r="H53" s="16" t="s">
        <v>22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IF(AND(MP!F53=MAIN!F53,MP!G53=MAIN!G53),1,0)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16"/>
      <c r="G54" s="16"/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IF(AND(MP!F54=MAIN!F54,MP!G54=MAIN!G54),1,0)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3"/>
      <c r="G55" s="3"/>
      <c r="H55" s="16" t="s">
        <v>30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IF(AND(MP!F55=MAIN!F53,MP!G55=MAIN!G53),1,0)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16"/>
      <c r="G56" s="16"/>
      <c r="H56" s="16" t="s">
        <v>28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IF(AND(MP!F56=MAIN!F56,MP!G56=MAIN!G56),1,0)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IF(AND(MP!F59=MAIN!F59,MP!G59=MAIN!G59),1,0)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IF(AND(MP!F60=MAIN!F60,MP!G60=MAIN!G60),1,0)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IF(AND(MP!F63=MAIN!F63,MP!G63=MAIN!G63),1,0)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421" priority="41">
      <formula>#REF!&gt;#REF!</formula>
    </cfRule>
    <cfRule type="expression" dxfId="420" priority="42">
      <formula>#REF!&lt;#REF!</formula>
    </cfRule>
    <cfRule type="expression" dxfId="419" priority="43">
      <formula>#REF!&lt;$G43</formula>
    </cfRule>
    <cfRule type="expression" dxfId="418" priority="44">
      <formula>#REF!&gt;$G43</formula>
    </cfRule>
  </conditionalFormatting>
  <conditionalFormatting sqref="E59:E60">
    <cfRule type="expression" dxfId="413" priority="33">
      <formula>#REF!&gt;#REF!</formula>
    </cfRule>
    <cfRule type="expression" dxfId="412" priority="34">
      <formula>#REF!&lt;#REF!</formula>
    </cfRule>
    <cfRule type="expression" dxfId="411" priority="35">
      <formula>#REF!&lt;$G59</formula>
    </cfRule>
    <cfRule type="expression" dxfId="410" priority="36">
      <formula>#REF!&gt;$G59</formula>
    </cfRule>
  </conditionalFormatting>
  <conditionalFormatting sqref="E63">
    <cfRule type="expression" dxfId="409" priority="25">
      <formula>#REF!&gt;#REF!</formula>
    </cfRule>
    <cfRule type="expression" dxfId="408" priority="26">
      <formula>#REF!&lt;#REF!</formula>
    </cfRule>
    <cfRule type="expression" dxfId="407" priority="27">
      <formula>#REF!&lt;$G63</formula>
    </cfRule>
    <cfRule type="expression" dxfId="406" priority="28">
      <formula>#REF!&gt;$G63</formula>
    </cfRule>
  </conditionalFormatting>
  <conditionalFormatting sqref="E16:G21 E23:G27">
    <cfRule type="expression" dxfId="403" priority="49">
      <formula>#REF!&lt;$G16</formula>
    </cfRule>
    <cfRule type="expression" dxfId="402" priority="50">
      <formula>#REF!&gt;$G16</formula>
    </cfRule>
  </conditionalFormatting>
  <conditionalFormatting sqref="H16:H21 H23:H27">
    <cfRule type="expression" dxfId="399" priority="51">
      <formula>#REF!&gt;$G16</formula>
    </cfRule>
    <cfRule type="expression" dxfId="398" priority="52">
      <formula>#REF!&lt;$G16</formula>
    </cfRule>
  </conditionalFormatting>
  <conditionalFormatting sqref="H43:H50">
    <cfRule type="expression" dxfId="397" priority="45">
      <formula>#REF!&lt;#REF!</formula>
    </cfRule>
    <cfRule type="expression" dxfId="396" priority="46">
      <formula>#REF!&gt;#REF!</formula>
    </cfRule>
    <cfRule type="expression" dxfId="395" priority="47">
      <formula>#REF!&gt;$G43</formula>
    </cfRule>
    <cfRule type="expression" dxfId="394" priority="48">
      <formula>#REF!&lt;$G43</formula>
    </cfRule>
  </conditionalFormatting>
  <conditionalFormatting sqref="H59:H60">
    <cfRule type="expression" dxfId="385" priority="37">
      <formula>#REF!&lt;#REF!</formula>
    </cfRule>
    <cfRule type="expression" dxfId="384" priority="38">
      <formula>#REF!&gt;#REF!</formula>
    </cfRule>
    <cfRule type="expression" dxfId="383" priority="39">
      <formula>#REF!&gt;$G59</formula>
    </cfRule>
    <cfRule type="expression" dxfId="382" priority="40">
      <formula>#REF!&lt;$G59</formula>
    </cfRule>
  </conditionalFormatting>
  <conditionalFormatting sqref="H63">
    <cfRule type="expression" dxfId="381" priority="29">
      <formula>#REF!&lt;#REF!</formula>
    </cfRule>
    <cfRule type="expression" dxfId="380" priority="30">
      <formula>#REF!&gt;#REF!</formula>
    </cfRule>
    <cfRule type="expression" dxfId="379" priority="31">
      <formula>#REF!&gt;$G63</formula>
    </cfRule>
    <cfRule type="expression" dxfId="378" priority="32">
      <formula>#REF!&lt;$G63</formula>
    </cfRule>
  </conditionalFormatting>
  <conditionalFormatting sqref="E53:E56">
    <cfRule type="expression" dxfId="377" priority="5">
      <formula>#REF!&gt;#REF!</formula>
    </cfRule>
    <cfRule type="expression" dxfId="376" priority="6">
      <formula>#REF!&lt;#REF!</formula>
    </cfRule>
    <cfRule type="expression" dxfId="375" priority="7">
      <formula>#REF!&lt;$G53</formula>
    </cfRule>
    <cfRule type="expression" dxfId="374" priority="8">
      <formula>#REF!&gt;$G53</formula>
    </cfRule>
  </conditionalFormatting>
  <conditionalFormatting sqref="H53:H54 H56">
    <cfRule type="expression" dxfId="373" priority="9">
      <formula>#REF!&lt;#REF!</formula>
    </cfRule>
    <cfRule type="expression" dxfId="372" priority="10">
      <formula>#REF!&gt;#REF!</formula>
    </cfRule>
    <cfRule type="expression" dxfId="371" priority="11">
      <formula>#REF!&gt;$G53</formula>
    </cfRule>
    <cfRule type="expression" dxfId="370" priority="12">
      <formula>#REF!&lt;$G53</formula>
    </cfRule>
  </conditionalFormatting>
  <conditionalFormatting sqref="H55">
    <cfRule type="expression" dxfId="369" priority="1">
      <formula>#REF!&gt;#REF!</formula>
    </cfRule>
    <cfRule type="expression" dxfId="368" priority="2">
      <formula>#REF!&lt;#REF!</formula>
    </cfRule>
    <cfRule type="expression" dxfId="367" priority="3">
      <formula>#REF!&lt;$G55</formula>
    </cfRule>
    <cfRule type="expression" dxfId="366" priority="4">
      <formula>#REF!&gt;$G55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565B7B67-13B0-405A-ADE3-B189A0CCCF3B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51B44E84-3CFF-477F-AB64-E9542E9EB3AB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1" id="{5142D11F-3394-4F4A-A59A-D9AE0DD444D4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2" id="{5CAACAF4-6646-44AB-ACF0-A24B7ACF1F22}">
            <xm:f>MAIN!#REF!&lt;MAIN!$G3</xm:f>
            <x14:dxf>
              <font>
                <b/>
                <i val="0"/>
              </font>
            </x14:dxf>
          </x14:cfRule>
          <xm:sqref>H3:H14 H29:H40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B05C9-23F7-47B2-87C5-AA46F1B9CB67}">
  <dimension ref="A1:O80"/>
  <sheetViews>
    <sheetView tabSelected="1" topLeftCell="A39" zoomScale="85" zoomScaleNormal="85" workbookViewId="0">
      <selection activeCell="O51" sqref="O5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95"/>
      <c r="G3" s="95"/>
      <c r="H3" s="89" t="s">
        <v>92</v>
      </c>
      <c r="I3" s="32">
        <f>IF(F3&gt;G3,1,IF(F3=G3,2,3))</f>
        <v>2</v>
      </c>
      <c r="J3" s="32">
        <f>IF(I3=MAIN!I3,3,0)</f>
        <v>0</v>
      </c>
      <c r="K3" s="33">
        <f t="shared" ref="K3:K14" si="0">F3-G3</f>
        <v>0</v>
      </c>
      <c r="L3" s="34">
        <f>IF(K3=MAIN!J3,1,0)</f>
        <v>0</v>
      </c>
      <c r="M3" s="34">
        <f>IF(AND(OJDP!F3=MAIN!F3,OJDP!G3=MAIN!G3),1,0)</f>
        <v>0</v>
      </c>
      <c r="N3" s="31">
        <f>IF(ISBLANK(MAIN!F3),0,J3+L3+M3)</f>
        <v>0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95"/>
      <c r="G4" s="95"/>
      <c r="H4" s="89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IF(AND(OJDP!F4=MAIN!F4,OJDP!G4=MAIN!G4),1,0)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95"/>
      <c r="G5" s="95"/>
      <c r="H5" s="89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IF(AND(OJDP!F5=MAIN!F5,OJDP!G5=MAIN!G5),1,0)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95"/>
      <c r="G6" s="95"/>
      <c r="H6" s="89" t="s">
        <v>93</v>
      </c>
      <c r="I6" s="32">
        <f t="shared" si="1"/>
        <v>2</v>
      </c>
      <c r="J6" s="32">
        <f>IF(I6=MAIN!I6,3,0)</f>
        <v>0</v>
      </c>
      <c r="K6" s="33">
        <f t="shared" si="0"/>
        <v>0</v>
      </c>
      <c r="L6" s="34">
        <f>IF(K6=MAIN!J6,1,0)</f>
        <v>0</v>
      </c>
      <c r="M6" s="34">
        <f>IF(AND(OJDP!F6=MAIN!F6,OJDP!G6=MAIN!G6),1,0)</f>
        <v>0</v>
      </c>
      <c r="N6" s="31">
        <f>IF(ISBLANK(MAIN!F6),0,J6+L6+M6)</f>
        <v>0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0</v>
      </c>
      <c r="G7" s="89">
        <v>0</v>
      </c>
      <c r="H7" s="89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IF(AND(OJDP!F7=MAIN!F7,OJDP!G7=MAIN!G7),1,0)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0</v>
      </c>
      <c r="G8" s="89">
        <v>2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-2</v>
      </c>
      <c r="L8" s="34">
        <f>IF(K8=MAIN!J8,1,0)</f>
        <v>0</v>
      </c>
      <c r="M8" s="34">
        <f>IF(AND(OJDP!F8=MAIN!F8,OJDP!G8=MAIN!G8),1,0)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1</v>
      </c>
      <c r="G9" s="89">
        <v>1</v>
      </c>
      <c r="H9" s="89" t="s">
        <v>23</v>
      </c>
      <c r="I9" s="32">
        <f t="shared" si="1"/>
        <v>2</v>
      </c>
      <c r="J9" s="32">
        <f>IF(I9=MAIN!I9,3,0)</f>
        <v>0</v>
      </c>
      <c r="K9" s="33">
        <f t="shared" si="0"/>
        <v>0</v>
      </c>
      <c r="L9" s="34">
        <f>IF(K9=MAIN!J9,1,0)</f>
        <v>0</v>
      </c>
      <c r="M9" s="34">
        <f>IF(AND(OJDP!F9=MAIN!F9,OJDP!G9=MAIN!G9),1,0)</f>
        <v>0</v>
      </c>
      <c r="N9" s="31">
        <f>IF(ISBLANK(MAIN!F9),0,J9+L9+M9)</f>
        <v>0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0</v>
      </c>
      <c r="G10" s="89">
        <v>2</v>
      </c>
      <c r="H10" s="89" t="s">
        <v>41</v>
      </c>
      <c r="I10" s="32">
        <f t="shared" si="1"/>
        <v>3</v>
      </c>
      <c r="J10" s="32">
        <f>IF(I10=MAIN!I10,3,0)</f>
        <v>0</v>
      </c>
      <c r="K10" s="33">
        <f t="shared" si="0"/>
        <v>-2</v>
      </c>
      <c r="L10" s="34">
        <f>IF(K10=MAIN!J10,1,0)</f>
        <v>0</v>
      </c>
      <c r="M10" s="34">
        <f>IF(AND(OJDP!F10=MAIN!F10,OJDP!G10=MAIN!G10),1,0)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3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3</v>
      </c>
      <c r="L11" s="34">
        <f>IF(K11=MAIN!J11,1,0)</f>
        <v>0</v>
      </c>
      <c r="M11" s="34">
        <f>IF(AND(OJDP!F11=MAIN!F11,OJDP!G11=MAIN!G11),1,0)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0</v>
      </c>
      <c r="G12" s="93">
        <v>0</v>
      </c>
      <c r="H12" s="93" t="s">
        <v>20</v>
      </c>
      <c r="I12" s="32">
        <f t="shared" si="1"/>
        <v>2</v>
      </c>
      <c r="J12" s="32">
        <f>IF(I12=MAIN!I12,3,0)</f>
        <v>0</v>
      </c>
      <c r="K12" s="33">
        <f t="shared" si="0"/>
        <v>0</v>
      </c>
      <c r="L12" s="34">
        <f>IF(K12=MAIN!J12,1,0)</f>
        <v>0</v>
      </c>
      <c r="M12" s="34">
        <f>IF(AND(OJDP!F12=MAIN!F12,OJDP!G12=MAIN!G12),1,0)</f>
        <v>0</v>
      </c>
      <c r="N12" s="31">
        <f>IF(ISBLANK(MAIN!F12),0,J12+L12+M12)*2</f>
        <v>0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1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1</v>
      </c>
      <c r="L13" s="34">
        <f>IF(K13=MAIN!J13,1,0)</f>
        <v>0</v>
      </c>
      <c r="M13" s="34">
        <f>IF(AND(OJDP!F13=MAIN!F13,OJDP!G13=MAIN!G13),1,0)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3</v>
      </c>
      <c r="G14" s="89">
        <v>1</v>
      </c>
      <c r="H14" s="89" t="s">
        <v>97</v>
      </c>
      <c r="I14" s="32">
        <f t="shared" si="1"/>
        <v>1</v>
      </c>
      <c r="J14" s="32">
        <f>IF(I14=MAIN!I14,3,0)</f>
        <v>3</v>
      </c>
      <c r="K14" s="33">
        <f t="shared" si="0"/>
        <v>2</v>
      </c>
      <c r="L14" s="34">
        <f>IF(K14=MAIN!J14,1,0)</f>
        <v>0</v>
      </c>
      <c r="M14" s="34">
        <f>IF(AND(OJDP!F14=MAIN!F14,OJDP!G14=MAIN!G14),1,0)</f>
        <v>0</v>
      </c>
      <c r="N14" s="31">
        <f>IF(ISBLANK(MAIN!F14),0,J14+L14+M14)</f>
        <v>3</v>
      </c>
      <c r="O14" s="35">
        <f>SUM(N3:N14)</f>
        <v>6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16" t="s">
        <v>37</v>
      </c>
      <c r="F16" s="16"/>
      <c r="G16" s="16"/>
      <c r="H16" s="16" t="s">
        <v>93</v>
      </c>
      <c r="I16" s="32">
        <f t="shared" ref="I16:I27" si="2">IF(F16&gt;G16,1,IF(F16=G16,2,3))</f>
        <v>2</v>
      </c>
      <c r="J16" s="32">
        <f>IF(I16=MAIN!I16,3,0)</f>
        <v>3</v>
      </c>
      <c r="K16" s="33">
        <f t="shared" ref="K16:K27" si="3">F16-G16</f>
        <v>0</v>
      </c>
      <c r="L16" s="34">
        <f>IF(K16=MAIN!J16,1,0)</f>
        <v>1</v>
      </c>
      <c r="M16" s="34">
        <f>IF(AND(OJDP!F16=BW!F16,OJDP!G16=BW!G16),1,0)</f>
        <v>0</v>
      </c>
      <c r="N16" s="31">
        <f>IF(ISBLANK(MAIN!F16),0,J16+L16+M16)</f>
        <v>4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16" t="s">
        <v>22</v>
      </c>
      <c r="F17" s="16"/>
      <c r="G17" s="16"/>
      <c r="H17" s="16" t="s">
        <v>48</v>
      </c>
      <c r="I17" s="32">
        <f t="shared" si="2"/>
        <v>2</v>
      </c>
      <c r="J17" s="32">
        <f>IF(I17=MAIN!I17,3,0)</f>
        <v>0</v>
      </c>
      <c r="K17" s="33">
        <f t="shared" si="3"/>
        <v>0</v>
      </c>
      <c r="L17" s="34">
        <f>IF(K17=MAIN!J17,1,0)</f>
        <v>0</v>
      </c>
      <c r="M17" s="34">
        <f>IF(AND(OJDP!F17=BW!F17,OJDP!G17=BW!G17),1,0)</f>
        <v>0</v>
      </c>
      <c r="N17" s="31">
        <f>IF(ISBLANK(MAIN!F17),0,J17+L17+M17)</f>
        <v>0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16" t="s">
        <v>92</v>
      </c>
      <c r="F18" s="16"/>
      <c r="G18" s="16"/>
      <c r="H18" s="16" t="s">
        <v>30</v>
      </c>
      <c r="I18" s="32">
        <f t="shared" si="2"/>
        <v>2</v>
      </c>
      <c r="J18" s="32">
        <f>IF(I18=MAIN!I18,3,0)</f>
        <v>3</v>
      </c>
      <c r="K18" s="33">
        <f t="shared" si="3"/>
        <v>0</v>
      </c>
      <c r="L18" s="34">
        <f>IF(K18=MAIN!J18,1,0)</f>
        <v>1</v>
      </c>
      <c r="M18" s="34">
        <f>IF(AND(OJDP!F18=BW!F18,OJDP!G18=BW!G18),1,0)</f>
        <v>0</v>
      </c>
      <c r="N18" s="31">
        <f>IF(ISBLANK(MAIN!F18),0,J18+L18+M18)</f>
        <v>4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16" t="s">
        <v>94</v>
      </c>
      <c r="F19" s="16"/>
      <c r="G19" s="16"/>
      <c r="H19" s="16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IF(AND(OJDP!F19=BW!F19,OJDP!G19=BW!G19),1,0)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16" t="s">
        <v>32</v>
      </c>
      <c r="F20" s="16"/>
      <c r="G20" s="16"/>
      <c r="H20" s="16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IF(AND(OJDP!F20=BW!F20,OJDP!G20=BW!G20),1,0)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16" t="s">
        <v>24</v>
      </c>
      <c r="F21" s="16"/>
      <c r="G21" s="16"/>
      <c r="H21" s="16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IF(AND(OJDP!F21=BW!F21,OJDP!G21=BW!G21),1,0)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14" t="s">
        <v>46</v>
      </c>
      <c r="F22" s="14"/>
      <c r="G22" s="14"/>
      <c r="H22" s="14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IF(AND(OJDP!F22=BW!F22,OJDP!G22=BW!G22),1,0)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16" t="s">
        <v>45</v>
      </c>
      <c r="F23" s="16"/>
      <c r="G23" s="16"/>
      <c r="H23" s="16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IF(AND(OJDP!F23=BW!F23,OJDP!G23=BW!G23),1,0)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22" t="s">
        <v>20</v>
      </c>
      <c r="F24" s="22"/>
      <c r="G24" s="22"/>
      <c r="H24" s="22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IF(AND(OJDP!F24=BW!F24,OJDP!G24=BW!G24),1,0)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16" t="s">
        <v>98</v>
      </c>
      <c r="F25" s="16"/>
      <c r="G25" s="16"/>
      <c r="H25" s="16" t="s">
        <v>97</v>
      </c>
      <c r="I25" s="32">
        <f t="shared" si="2"/>
        <v>2</v>
      </c>
      <c r="J25" s="32">
        <f>IF(I25=MAIN!I25,3,0)</f>
        <v>3</v>
      </c>
      <c r="K25" s="33">
        <f t="shared" si="3"/>
        <v>0</v>
      </c>
      <c r="L25" s="34">
        <f>IF(K25=MAIN!J25,1,0)</f>
        <v>1</v>
      </c>
      <c r="M25" s="34">
        <f>IF(AND(OJDP!F25=BW!F25,OJDP!G25=BW!G25),1,0)</f>
        <v>0</v>
      </c>
      <c r="N25" s="31">
        <f>IF(ISBLANK(MAIN!F25),0,J25+L25+M25)</f>
        <v>4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16" t="s">
        <v>28</v>
      </c>
      <c r="F26" s="16"/>
      <c r="G26" s="16"/>
      <c r="H26" s="16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IF(AND(OJDP!F26=BW!F26,OJDP!G26=BW!G26),1,0)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16" t="s">
        <v>34</v>
      </c>
      <c r="F27" s="16"/>
      <c r="G27" s="16"/>
      <c r="H27" s="16" t="s">
        <v>96</v>
      </c>
      <c r="I27" s="32">
        <f t="shared" si="2"/>
        <v>2</v>
      </c>
      <c r="J27" s="32">
        <f>IF(I27=MAIN!I27,3,0)</f>
        <v>0</v>
      </c>
      <c r="K27" s="33">
        <f t="shared" si="3"/>
        <v>0</v>
      </c>
      <c r="L27" s="34">
        <f>IF(K27=MAIN!J27,1,0)</f>
        <v>0</v>
      </c>
      <c r="M27" s="34">
        <f>IF(AND(OJDP!F27=BW!F27,OJDP!G27=BW!G27),1,0)</f>
        <v>0</v>
      </c>
      <c r="N27" s="31">
        <f>IF(ISBLANK(MAIN!F27),0,J27+L27+M27)</f>
        <v>0</v>
      </c>
      <c r="O27" s="35">
        <v>0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/>
      <c r="G29" s="89"/>
      <c r="H29" s="89" t="s">
        <v>22</v>
      </c>
      <c r="I29" s="32">
        <f t="shared" ref="I29:I40" si="4">IF(F29&gt;G29,1,IF(F29=G29,2,3))</f>
        <v>2</v>
      </c>
      <c r="J29" s="32">
        <f>IF(I29=MAIN!I29,3,0)</f>
        <v>3</v>
      </c>
      <c r="K29" s="33">
        <f t="shared" ref="K29:K40" si="5">F29-G29</f>
        <v>0</v>
      </c>
      <c r="L29" s="34">
        <f>IF(K29=MAIN!J29,1,0)</f>
        <v>1</v>
      </c>
      <c r="M29" s="34">
        <f>IF(AND(OJDP!F29=MAIN!F29,OJDP!G29=MAIN!G29),1,0)</f>
        <v>0</v>
      </c>
      <c r="N29" s="31">
        <f>IF(ISBLANK(MAIN!F29),0,J29+L29+M29)</f>
        <v>4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/>
      <c r="G30" s="89"/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IF(AND(OJDP!F30=MAIN!F30,OJDP!G30=MAIN!G30),1,0)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/>
      <c r="G31" s="89"/>
      <c r="H31" s="89" t="s">
        <v>25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IF(AND(OJDP!F31=MAIN!F31,OJDP!G31=MAIN!G31),1,0)</f>
        <v>0</v>
      </c>
      <c r="N31" s="31">
        <f>IF(ISBLANK(MAIN!F31),0,J31+L31+M31)</f>
        <v>4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/>
      <c r="G32" s="89"/>
      <c r="H32" s="89" t="s">
        <v>24</v>
      </c>
      <c r="I32" s="32">
        <f t="shared" si="4"/>
        <v>2</v>
      </c>
      <c r="J32" s="32">
        <f>IF(I32=MAIN!I32,3,0)</f>
        <v>0</v>
      </c>
      <c r="K32" s="33">
        <f t="shared" si="5"/>
        <v>0</v>
      </c>
      <c r="L32" s="34">
        <f>IF(K32=MAIN!J32,1,0)</f>
        <v>0</v>
      </c>
      <c r="M32" s="34">
        <f>IF(AND(OJDP!F32=MAIN!F32,OJDP!G32=MAIN!G32),1,0)</f>
        <v>0</v>
      </c>
      <c r="N32" s="31">
        <f>IF(ISBLANK(MAIN!F32),0,J32+L32+M32)</f>
        <v>0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/>
      <c r="G33" s="89"/>
      <c r="H33" s="89" t="s">
        <v>39</v>
      </c>
      <c r="I33" s="32">
        <f t="shared" si="4"/>
        <v>2</v>
      </c>
      <c r="J33" s="32">
        <f>IF(I33=MAIN!I33,3,0)</f>
        <v>0</v>
      </c>
      <c r="K33" s="33">
        <f t="shared" si="5"/>
        <v>0</v>
      </c>
      <c r="L33" s="34">
        <f>IF(K33=MAIN!J33,1,0)</f>
        <v>0</v>
      </c>
      <c r="M33" s="34">
        <f>IF(AND(OJDP!F33=MAIN!F33,OJDP!G33=MAIN!G33),1,0)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/>
      <c r="G34" s="93"/>
      <c r="H34" s="93" t="s">
        <v>45</v>
      </c>
      <c r="I34" s="32">
        <f t="shared" si="4"/>
        <v>2</v>
      </c>
      <c r="J34" s="32">
        <f>IF(I34=MAIN!I34,3,0)</f>
        <v>3</v>
      </c>
      <c r="K34" s="33">
        <f t="shared" si="5"/>
        <v>0</v>
      </c>
      <c r="L34" s="34">
        <f>IF(K34=MAIN!J34,1,0)</f>
        <v>1</v>
      </c>
      <c r="M34" s="34">
        <f>IF(AND(OJDP!F34=MAIN!F34,OJDP!G34=MAIN!G34),1,0)</f>
        <v>0</v>
      </c>
      <c r="N34" s="31">
        <f>IF(ISBLANK(MAIN!F34),0,J34+L34+M34)</f>
        <v>4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/>
      <c r="G35" s="89"/>
      <c r="H35" s="89" t="s">
        <v>94</v>
      </c>
      <c r="I35" s="32">
        <f t="shared" si="4"/>
        <v>2</v>
      </c>
      <c r="J35" s="32">
        <f>IF(I35=MAIN!I35,3,0)</f>
        <v>3</v>
      </c>
      <c r="K35" s="33">
        <f t="shared" si="5"/>
        <v>0</v>
      </c>
      <c r="L35" s="34">
        <f>IF(K35=MAIN!J35,1,0)</f>
        <v>1</v>
      </c>
      <c r="M35" s="34">
        <f>IF(AND(OJDP!F35=MAIN!F35,OJDP!G35=MAIN!G35),1,0)</f>
        <v>1</v>
      </c>
      <c r="N35" s="31">
        <f>IF(ISBLANK(MAIN!F35),0,J35+L35+M35)</f>
        <v>5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/>
      <c r="G36" s="89"/>
      <c r="H36" s="89" t="s">
        <v>95</v>
      </c>
      <c r="I36" s="32">
        <f t="shared" si="4"/>
        <v>2</v>
      </c>
      <c r="J36" s="32">
        <f>IF(I36=MAIN!I36,3,0)</f>
        <v>3</v>
      </c>
      <c r="K36" s="33">
        <f t="shared" si="5"/>
        <v>0</v>
      </c>
      <c r="L36" s="34">
        <f>IF(K36=MAIN!J36,1,0)</f>
        <v>1</v>
      </c>
      <c r="M36" s="34">
        <f>IF(AND(OJDP!F36=MAIN!F36,OJDP!G36=MAIN!G36),1,0)</f>
        <v>1</v>
      </c>
      <c r="N36" s="31">
        <f>IF(ISBLANK(MAIN!F36),0,J36+L36+M36)</f>
        <v>5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/>
      <c r="G37" s="89"/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IF(AND(OJDP!F37=MAIN!F37,OJDP!G37=MAIN!G37),1,0)</f>
        <v>0</v>
      </c>
      <c r="N37" s="31">
        <f>IF(ISBLANK(MAIN!F37),0,J37+L37+M37)</f>
        <v>4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/>
      <c r="G38" s="89"/>
      <c r="H38" s="89" t="s">
        <v>34</v>
      </c>
      <c r="I38" s="32">
        <f t="shared" si="4"/>
        <v>2</v>
      </c>
      <c r="J38" s="32">
        <f>IF(I38=MAIN!I38,3,0)</f>
        <v>3</v>
      </c>
      <c r="K38" s="33">
        <f t="shared" si="5"/>
        <v>0</v>
      </c>
      <c r="L38" s="34">
        <f>IF(K38=MAIN!J38,1,0)</f>
        <v>1</v>
      </c>
      <c r="M38" s="34">
        <f>IF(AND(OJDP!F38=MAIN!F38,OJDP!G38=MAIN!G38),1,0)</f>
        <v>1</v>
      </c>
      <c r="N38" s="31">
        <f>IF(ISBLANK(MAIN!F38),0,J38+L38+M38)</f>
        <v>5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/>
      <c r="G39" s="89"/>
      <c r="H39" s="89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IF(AND(OJDP!F39=MAIN!F39,OJDP!G39=MAIN!G39),1,0)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/>
      <c r="G40" s="89"/>
      <c r="H40" s="89" t="s">
        <v>82</v>
      </c>
      <c r="I40" s="32">
        <f t="shared" si="4"/>
        <v>2</v>
      </c>
      <c r="J40" s="32">
        <f>IF(I40=MAIN!I40,3,0)</f>
        <v>0</v>
      </c>
      <c r="K40" s="33">
        <f t="shared" si="5"/>
        <v>0</v>
      </c>
      <c r="L40" s="34">
        <f>IF(K40=MAIN!J40,1,0)</f>
        <v>0</v>
      </c>
      <c r="M40" s="34">
        <f>IF(AND(OJDP!F40=MAIN!F40,OJDP!G40=MAIN!G40),1,0)</f>
        <v>0</v>
      </c>
      <c r="N40" s="31">
        <f>IF(ISBLANK(MAIN!F40),0,J40+L40+M40)</f>
        <v>0</v>
      </c>
      <c r="O40" s="35">
        <v>0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IF(AND(OJDP!F43=MAIN!F43,OJDP!G43=MAIN!G43),1,0)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0</v>
      </c>
      <c r="K44" s="33">
        <f t="shared" si="7"/>
        <v>0</v>
      </c>
      <c r="L44" s="34">
        <f>IF(K44=MAIN!J44,1,0)</f>
        <v>0</v>
      </c>
      <c r="M44" s="34">
        <f>IF(AND(OJDP!F44=MAIN!F44,OJDP!G44=MAIN!G44),1,0)</f>
        <v>0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0</v>
      </c>
      <c r="K45" s="33">
        <f t="shared" si="7"/>
        <v>0</v>
      </c>
      <c r="L45" s="34">
        <f>IF(K45=MAIN!J45,1,0)</f>
        <v>0</v>
      </c>
      <c r="M45" s="34">
        <f>IF(AND(OJDP!F45=MAIN!F45,OJDP!G45=MAIN!G45),1,0)</f>
        <v>0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0</v>
      </c>
      <c r="K46" s="33">
        <f t="shared" si="7"/>
        <v>0</v>
      </c>
      <c r="L46" s="34">
        <f>IF(K46=MAIN!J46,1,0)</f>
        <v>0</v>
      </c>
      <c r="M46" s="34">
        <f>IF(AND(OJDP!F46=MAIN!F46,OJDP!G46=MAIN!G46),1,0)</f>
        <v>0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0</v>
      </c>
      <c r="K47" s="33">
        <f t="shared" si="7"/>
        <v>0</v>
      </c>
      <c r="L47" s="34">
        <f>IF(K47=MAIN!J47,1,0)</f>
        <v>0</v>
      </c>
      <c r="M47" s="34">
        <f>IF(AND(OJDP!F47=MAIN!F47,OJDP!G47=MAIN!G47),1,0)</f>
        <v>0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IF(AND(OJDP!F48=MAIN!F48,OJDP!G48=MAIN!G48),1,0)</f>
        <v>1</v>
      </c>
      <c r="N48" s="31">
        <f>IF(ISBLANK(MAIN!F48),0,J48+L48+M48)</f>
        <v>5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0</v>
      </c>
      <c r="K49" s="33">
        <f t="shared" si="7"/>
        <v>0</v>
      </c>
      <c r="L49" s="34">
        <f>IF(K49=MAIN!J49,1,0)</f>
        <v>0</v>
      </c>
      <c r="M49" s="34">
        <f>IF(AND(OJDP!F49=MAIN!F49,OJDP!G49=MAIN!G49),1,0)</f>
        <v>0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0</v>
      </c>
      <c r="K50" s="33">
        <f t="shared" si="7"/>
        <v>0</v>
      </c>
      <c r="L50" s="34">
        <f>IF(K50=MAIN!J50,1,0)</f>
        <v>0</v>
      </c>
      <c r="M50" s="34">
        <f>IF(AND(OJDP!F50=MAIN!F50,OJDP!G50=MAIN!G50),1,0)</f>
        <v>0</v>
      </c>
      <c r="N50" s="31">
        <f>IF(ISBLANK(MAIN!F50),0,J50+L50+M50)</f>
        <v>0</v>
      </c>
      <c r="O50" s="35"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16"/>
      <c r="G53" s="16"/>
      <c r="H53" s="16" t="s">
        <v>22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IF(AND(OJDP!F53=MAIN!F53,OJDP!G53=MAIN!G53),1,0)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16"/>
      <c r="G54" s="16"/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IF(AND(OJDP!F54=MAIN!F54,OJDP!G54=MAIN!G54),1,0)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3"/>
      <c r="G55" s="3"/>
      <c r="H55" s="16" t="s">
        <v>30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IF(AND(OJDP!F55=MAIN!F53,OJDP!G55=MAIN!G53),1,0)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16"/>
      <c r="G56" s="16"/>
      <c r="H56" s="16" t="s">
        <v>28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IF(AND(OJDP!F56=MAIN!F56,OJDP!G56=MAIN!G56),1,0)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IF(AND(OJDP!F59=MAIN!F59,OJDP!G59=MAIN!G59),1,0)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IF(AND(OJDP!F60=MAIN!F60,OJDP!G60=MAIN!G60),1,0)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IF(AND(OJDP!F63=MAIN!F63,OJDP!G63=MAIN!G63),1,0)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365" priority="45">
      <formula>#REF!&gt;#REF!</formula>
    </cfRule>
    <cfRule type="expression" dxfId="364" priority="46">
      <formula>#REF!&lt;#REF!</formula>
    </cfRule>
    <cfRule type="expression" dxfId="363" priority="47">
      <formula>#REF!&lt;$G43</formula>
    </cfRule>
    <cfRule type="expression" dxfId="362" priority="48">
      <formula>#REF!&gt;$G43</formula>
    </cfRule>
  </conditionalFormatting>
  <conditionalFormatting sqref="E59:E60">
    <cfRule type="expression" dxfId="357" priority="37">
      <formula>#REF!&gt;#REF!</formula>
    </cfRule>
    <cfRule type="expression" dxfId="356" priority="38">
      <formula>#REF!&lt;#REF!</formula>
    </cfRule>
    <cfRule type="expression" dxfId="355" priority="39">
      <formula>#REF!&lt;$G59</formula>
    </cfRule>
    <cfRule type="expression" dxfId="354" priority="40">
      <formula>#REF!&gt;$G59</formula>
    </cfRule>
  </conditionalFormatting>
  <conditionalFormatting sqref="E63">
    <cfRule type="expression" dxfId="353" priority="29">
      <formula>#REF!&gt;#REF!</formula>
    </cfRule>
    <cfRule type="expression" dxfId="352" priority="30">
      <formula>#REF!&lt;#REF!</formula>
    </cfRule>
    <cfRule type="expression" dxfId="351" priority="31">
      <formula>#REF!&lt;$G63</formula>
    </cfRule>
    <cfRule type="expression" dxfId="350" priority="32">
      <formula>#REF!&gt;$G63</formula>
    </cfRule>
  </conditionalFormatting>
  <conditionalFormatting sqref="E16:G21 E23:G27">
    <cfRule type="expression" dxfId="347" priority="53">
      <formula>#REF!&lt;$G16</formula>
    </cfRule>
    <cfRule type="expression" dxfId="346" priority="54">
      <formula>#REF!&gt;$G16</formula>
    </cfRule>
  </conditionalFormatting>
  <conditionalFormatting sqref="H16:H21 H23:H27">
    <cfRule type="expression" dxfId="341" priority="55">
      <formula>#REF!&gt;$G16</formula>
    </cfRule>
    <cfRule type="expression" dxfId="340" priority="56">
      <formula>#REF!&lt;$G16</formula>
    </cfRule>
  </conditionalFormatting>
  <conditionalFormatting sqref="H43:H50">
    <cfRule type="expression" dxfId="337" priority="49">
      <formula>#REF!&lt;#REF!</formula>
    </cfRule>
    <cfRule type="expression" dxfId="336" priority="50">
      <formula>#REF!&gt;#REF!</formula>
    </cfRule>
    <cfRule type="expression" dxfId="335" priority="51">
      <formula>#REF!&gt;$G43</formula>
    </cfRule>
    <cfRule type="expression" dxfId="334" priority="52">
      <formula>#REF!&lt;$G43</formula>
    </cfRule>
  </conditionalFormatting>
  <conditionalFormatting sqref="H59:H60">
    <cfRule type="expression" dxfId="325" priority="41">
      <formula>#REF!&lt;#REF!</formula>
    </cfRule>
    <cfRule type="expression" dxfId="324" priority="42">
      <formula>#REF!&gt;#REF!</formula>
    </cfRule>
    <cfRule type="expression" dxfId="323" priority="43">
      <formula>#REF!&gt;$G59</formula>
    </cfRule>
    <cfRule type="expression" dxfId="322" priority="44">
      <formula>#REF!&lt;$G59</formula>
    </cfRule>
  </conditionalFormatting>
  <conditionalFormatting sqref="H63">
    <cfRule type="expression" dxfId="321" priority="33">
      <formula>#REF!&lt;#REF!</formula>
    </cfRule>
    <cfRule type="expression" dxfId="320" priority="34">
      <formula>#REF!&gt;#REF!</formula>
    </cfRule>
    <cfRule type="expression" dxfId="319" priority="35">
      <formula>#REF!&gt;$G63</formula>
    </cfRule>
    <cfRule type="expression" dxfId="318" priority="36">
      <formula>#REF!&lt;$G63</formula>
    </cfRule>
  </conditionalFormatting>
  <conditionalFormatting sqref="E53:E56">
    <cfRule type="expression" dxfId="317" priority="5">
      <formula>#REF!&gt;#REF!</formula>
    </cfRule>
    <cfRule type="expression" dxfId="316" priority="6">
      <formula>#REF!&lt;#REF!</formula>
    </cfRule>
    <cfRule type="expression" dxfId="315" priority="7">
      <formula>#REF!&lt;$G53</formula>
    </cfRule>
    <cfRule type="expression" dxfId="314" priority="8">
      <formula>#REF!&gt;$G53</formula>
    </cfRule>
  </conditionalFormatting>
  <conditionalFormatting sqref="H53:H54 H56">
    <cfRule type="expression" dxfId="313" priority="9">
      <formula>#REF!&lt;#REF!</formula>
    </cfRule>
    <cfRule type="expression" dxfId="312" priority="10">
      <formula>#REF!&gt;#REF!</formula>
    </cfRule>
    <cfRule type="expression" dxfId="311" priority="11">
      <formula>#REF!&gt;$G53</formula>
    </cfRule>
    <cfRule type="expression" dxfId="310" priority="12">
      <formula>#REF!&lt;$G53</formula>
    </cfRule>
  </conditionalFormatting>
  <conditionalFormatting sqref="H55">
    <cfRule type="expression" dxfId="309" priority="1">
      <formula>#REF!&gt;#REF!</formula>
    </cfRule>
    <cfRule type="expression" dxfId="308" priority="2">
      <formula>#REF!&lt;#REF!</formula>
    </cfRule>
    <cfRule type="expression" dxfId="307" priority="3">
      <formula>#REF!&lt;$G55</formula>
    </cfRule>
    <cfRule type="expression" dxfId="306" priority="4">
      <formula>#REF!&gt;$G55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3" id="{8B33D01D-F9FB-4EAA-A45E-481686B5B3D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4" id="{B21591BE-6E10-4CF4-99B8-C7C12A54C238}">
            <xm:f>MAIN!#REF!&gt;MAIN!$G3</xm:f>
            <x14:dxf>
              <font>
                <b/>
                <i val="0"/>
              </font>
            </x14:dxf>
          </x14:cfRule>
          <xm:sqref>E3:G14</xm:sqref>
        </x14:conditionalFormatting>
        <x14:conditionalFormatting xmlns:xm="http://schemas.microsoft.com/office/excel/2006/main">
          <x14:cfRule type="expression" priority="13" id="{03C5EAFF-4D44-4CE3-AEDB-1EAC25FBFC91}">
            <xm:f>MAIN!#REF!&lt;MAIN!$G29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14" id="{50097E7D-FF34-4DED-BD42-F248BF56BE84}">
            <xm:f>MAIN!#REF!&gt;MAIN!$G29</xm:f>
            <x14:dxf>
              <font>
                <b/>
                <i val="0"/>
              </font>
            </x14:dxf>
          </x14:cfRule>
          <xm:sqref>E29:G40</xm:sqref>
        </x14:conditionalFormatting>
        <x14:conditionalFormatting xmlns:xm="http://schemas.microsoft.com/office/excel/2006/main">
          <x14:cfRule type="expression" priority="75" id="{D49D1D12-AAB0-4C2D-A830-F537B4A37A3C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6" id="{624A1F1F-3197-4776-A338-76A0D516F4FE}">
            <xm:f>MAIN!#REF!&lt;MAIN!$G3</xm:f>
            <x14:dxf>
              <font>
                <b/>
                <i val="0"/>
              </font>
            </x14:dxf>
          </x14:cfRule>
          <xm:sqref>H3:H14</xm:sqref>
        </x14:conditionalFormatting>
        <x14:conditionalFormatting xmlns:xm="http://schemas.microsoft.com/office/excel/2006/main">
          <x14:cfRule type="expression" priority="15" id="{610DD319-5D86-49D9-AD33-6A16E1995C5F}">
            <xm:f>MAIN!#REF!&gt;MAIN!$G29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16" id="{E2F352FA-C852-4CCB-913C-9834AD3014DB}">
            <xm:f>MAIN!#REF!&lt;MAIN!$G29</xm:f>
            <x14:dxf>
              <font>
                <b/>
                <i val="0"/>
              </font>
            </x14:dxf>
          </x14:cfRule>
          <xm:sqref>H29:H40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77685-6DBF-4F39-9792-784F313177C1}">
  <dimension ref="A1:O80"/>
  <sheetViews>
    <sheetView topLeftCell="A40" zoomScale="85" zoomScaleNormal="85" workbookViewId="0">
      <selection activeCell="H44" sqref="H44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96" t="s">
        <v>22</v>
      </c>
      <c r="F3" s="96">
        <v>3</v>
      </c>
      <c r="G3" s="96">
        <v>1</v>
      </c>
      <c r="H3" s="96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IF(AND(PAM!F3=MAIN!F3,PAM!G3=MAIN!G3),1,0)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96" t="s">
        <v>48</v>
      </c>
      <c r="F4" s="96">
        <v>1</v>
      </c>
      <c r="G4" s="96">
        <v>2</v>
      </c>
      <c r="H4" s="96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-1</v>
      </c>
      <c r="L4" s="34">
        <f>IF(K4=MAIN!J4,1,0)</f>
        <v>0</v>
      </c>
      <c r="M4" s="34">
        <f>IF(AND(PAM!F4=MAIN!F4,PAM!G4=MAIN!G4),1,0)</f>
        <v>0</v>
      </c>
      <c r="N4" s="31">
        <f>IF(ISBLANK(MAIN!F4),0,J4+L4+M4)</f>
        <v>3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96" t="s">
        <v>24</v>
      </c>
      <c r="F5" s="96">
        <v>1</v>
      </c>
      <c r="G5" s="96">
        <v>1</v>
      </c>
      <c r="H5" s="96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IF(AND(PAM!F5=MAIN!F5,PAM!G5=MAIN!G5),1,0)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96" t="s">
        <v>25</v>
      </c>
      <c r="F6" s="96">
        <v>3</v>
      </c>
      <c r="G6" s="96">
        <v>0</v>
      </c>
      <c r="H6" s="96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IF(AND(PAM!F6=MAIN!F6,PAM!G6=MAIN!G6),1,0)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96" t="s">
        <v>45</v>
      </c>
      <c r="F7" s="96">
        <v>1</v>
      </c>
      <c r="G7" s="96">
        <v>2</v>
      </c>
      <c r="H7" s="96" t="s">
        <v>26</v>
      </c>
      <c r="I7" s="32">
        <f t="shared" si="1"/>
        <v>3</v>
      </c>
      <c r="J7" s="32">
        <f>IF(I7=MAIN!I7,3,0)</f>
        <v>3</v>
      </c>
      <c r="K7" s="33">
        <f t="shared" si="0"/>
        <v>-1</v>
      </c>
      <c r="L7" s="34">
        <f>IF(K7=MAIN!J7,1,0)</f>
        <v>1</v>
      </c>
      <c r="M7" s="34">
        <f>IF(AND(PAM!F7=MAIN!F7,PAM!G7=MAIN!G7),1,0)</f>
        <v>1</v>
      </c>
      <c r="N7" s="31">
        <f>IF(ISBLANK(MAIN!F7),0,J7+L7+M7)</f>
        <v>5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96" t="s">
        <v>94</v>
      </c>
      <c r="F8" s="96">
        <v>0</v>
      </c>
      <c r="G8" s="96">
        <v>2</v>
      </c>
      <c r="H8" s="96" t="s">
        <v>32</v>
      </c>
      <c r="I8" s="32">
        <f t="shared" si="1"/>
        <v>3</v>
      </c>
      <c r="J8" s="32">
        <f>IF(I8=MAIN!I8,3,0)</f>
        <v>0</v>
      </c>
      <c r="K8" s="33">
        <f t="shared" si="0"/>
        <v>-2</v>
      </c>
      <c r="L8" s="34">
        <f>IF(K8=MAIN!J8,1,0)</f>
        <v>0</v>
      </c>
      <c r="M8" s="34">
        <f>IF(AND(PAM!F8=MAIN!F8,PAM!G8=MAIN!G8),1,0)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96" t="s">
        <v>95</v>
      </c>
      <c r="F9" s="96">
        <v>1</v>
      </c>
      <c r="G9" s="96">
        <v>3</v>
      </c>
      <c r="H9" s="96" t="s">
        <v>23</v>
      </c>
      <c r="I9" s="32">
        <f t="shared" si="1"/>
        <v>3</v>
      </c>
      <c r="J9" s="32">
        <f>IF(I9=MAIN!I9,3,0)</f>
        <v>3</v>
      </c>
      <c r="K9" s="33">
        <f t="shared" si="0"/>
        <v>-2</v>
      </c>
      <c r="L9" s="34">
        <f>IF(K9=MAIN!J9,1,0)</f>
        <v>0</v>
      </c>
      <c r="M9" s="34">
        <f>IF(AND(PAM!F9=MAIN!F9,PAM!G9=MAIN!G9),1,0)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96" t="s">
        <v>96</v>
      </c>
      <c r="F10" s="96">
        <v>2</v>
      </c>
      <c r="G10" s="96">
        <v>2</v>
      </c>
      <c r="H10" s="96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IF(AND(PAM!F10=MAIN!F10,PAM!G10=MAIN!G10),1,0)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96" t="s">
        <v>34</v>
      </c>
      <c r="F11" s="96">
        <v>2</v>
      </c>
      <c r="G11" s="96">
        <v>0</v>
      </c>
      <c r="H11" s="96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IF(AND(PAM!F11=MAIN!F11,PAM!G11=MAIN!G11),1,0)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7" t="s">
        <v>39</v>
      </c>
      <c r="F12" s="97">
        <v>1</v>
      </c>
      <c r="G12" s="97">
        <v>2</v>
      </c>
      <c r="H12" s="97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IF(AND(PAM!F12=MAIN!F12,PAM!G12=MAIN!G12),1,0)</f>
        <v>0</v>
      </c>
      <c r="N12" s="31">
        <f>IF(ISBLANK(MAIN!F12),0,J12+L12+M12)*2</f>
        <v>8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96">
        <v>1</v>
      </c>
      <c r="G13" s="96">
        <v>0</v>
      </c>
      <c r="H13" s="96" t="s">
        <v>98</v>
      </c>
      <c r="I13" s="32">
        <f t="shared" si="1"/>
        <v>1</v>
      </c>
      <c r="J13" s="32">
        <f>IF(I13=MAIN!I13,3,0)</f>
        <v>3</v>
      </c>
      <c r="K13" s="33">
        <f t="shared" si="0"/>
        <v>1</v>
      </c>
      <c r="L13" s="34">
        <f>IF(K13=MAIN!J13,1,0)</f>
        <v>0</v>
      </c>
      <c r="M13" s="34">
        <f>IF(AND(PAM!F13=MAIN!F13,PAM!G13=MAIN!G13),1,0)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96" t="s">
        <v>82</v>
      </c>
      <c r="F14" s="96">
        <v>1</v>
      </c>
      <c r="G14" s="96">
        <v>0</v>
      </c>
      <c r="H14" s="96" t="s">
        <v>97</v>
      </c>
      <c r="I14" s="32">
        <f t="shared" si="1"/>
        <v>1</v>
      </c>
      <c r="J14" s="32">
        <f>IF(I14=MAIN!I14,3,0)</f>
        <v>3</v>
      </c>
      <c r="K14" s="33">
        <f t="shared" si="0"/>
        <v>1</v>
      </c>
      <c r="L14" s="34">
        <f>IF(K14=MAIN!J14,1,0)</f>
        <v>1</v>
      </c>
      <c r="M14" s="34">
        <f>IF(AND(PAM!F14=MAIN!F14,PAM!G14=MAIN!G14),1,0)</f>
        <v>0</v>
      </c>
      <c r="N14" s="31">
        <f>IF(ISBLANK(MAIN!F14),0,J14+L14+M14)</f>
        <v>4</v>
      </c>
      <c r="O14" s="35">
        <f>SUM(N3:N14)</f>
        <v>32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96" t="s">
        <v>37</v>
      </c>
      <c r="F16" s="96">
        <v>2</v>
      </c>
      <c r="G16" s="96">
        <v>1</v>
      </c>
      <c r="H16" s="96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IF(AND(PAM!F16=BW!F16,PAM!G16=BW!G16),1,0)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96" t="s">
        <v>22</v>
      </c>
      <c r="F17" s="96">
        <v>4</v>
      </c>
      <c r="G17" s="96">
        <v>0</v>
      </c>
      <c r="H17" s="96" t="s">
        <v>48</v>
      </c>
      <c r="I17" s="32">
        <f t="shared" si="2"/>
        <v>1</v>
      </c>
      <c r="J17" s="32">
        <f>IF(I17=MAIN!I17,3,0)</f>
        <v>3</v>
      </c>
      <c r="K17" s="33">
        <f t="shared" si="3"/>
        <v>4</v>
      </c>
      <c r="L17" s="34">
        <f>IF(K17=MAIN!J17,1,0)</f>
        <v>0</v>
      </c>
      <c r="M17" s="34">
        <f>IF(AND(PAM!F17=BW!F17,PAM!G17=BW!G17),1,0)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96" t="s">
        <v>92</v>
      </c>
      <c r="F18" s="96">
        <v>1</v>
      </c>
      <c r="G18" s="96">
        <v>1</v>
      </c>
      <c r="H18" s="96" t="s">
        <v>30</v>
      </c>
      <c r="I18" s="32">
        <f t="shared" si="2"/>
        <v>2</v>
      </c>
      <c r="J18" s="32">
        <f>IF(I18=MAIN!I18,3,0)</f>
        <v>3</v>
      </c>
      <c r="K18" s="33">
        <f t="shared" si="3"/>
        <v>0</v>
      </c>
      <c r="L18" s="34">
        <f>IF(K18=MAIN!J18,1,0)</f>
        <v>1</v>
      </c>
      <c r="M18" s="34">
        <f>IF(AND(PAM!F18=BW!F18,PAM!G18=BW!G18),1,0)</f>
        <v>0</v>
      </c>
      <c r="N18" s="31">
        <f>IF(ISBLANK(MAIN!F18),0,J18+L18+M18)</f>
        <v>4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96" t="s">
        <v>94</v>
      </c>
      <c r="F19" s="96">
        <v>1</v>
      </c>
      <c r="G19" s="96">
        <v>1</v>
      </c>
      <c r="H19" s="96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IF(AND(PAM!F19=BW!F19,PAM!G19=BW!G19),1,0)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96" t="s">
        <v>32</v>
      </c>
      <c r="F20" s="96">
        <v>2</v>
      </c>
      <c r="G20" s="96">
        <v>2</v>
      </c>
      <c r="H20" s="96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IF(AND(PAM!F20=BW!F20,PAM!G20=BW!G20),1,0)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96" t="s">
        <v>24</v>
      </c>
      <c r="F21" s="96">
        <v>0</v>
      </c>
      <c r="G21" s="96">
        <v>0</v>
      </c>
      <c r="H21" s="96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IF(AND(PAM!F21=BW!F21,PAM!G21=BW!G21),1,0)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3</v>
      </c>
      <c r="G22" s="88">
        <v>1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2</v>
      </c>
      <c r="L22" s="34">
        <f>IF(K22=MAIN!J22,1,0)</f>
        <v>0</v>
      </c>
      <c r="M22" s="34">
        <f>IF(AND(PAM!F22=BW!F22,PAM!G22=BW!G22),1,0)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96" t="s">
        <v>45</v>
      </c>
      <c r="F23" s="96">
        <v>1</v>
      </c>
      <c r="G23" s="96">
        <v>1</v>
      </c>
      <c r="H23" s="96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IF(AND(PAM!F23=BW!F23,PAM!G23=BW!G23),1,0)</f>
        <v>1</v>
      </c>
      <c r="N23" s="31">
        <f>IF(ISBLANK(MAIN!F23),0,J23+L23+M23)</f>
        <v>1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7" t="s">
        <v>20</v>
      </c>
      <c r="F24" s="97">
        <v>1</v>
      </c>
      <c r="G24" s="97">
        <v>2</v>
      </c>
      <c r="H24" s="97" t="s">
        <v>26</v>
      </c>
      <c r="I24" s="32">
        <f t="shared" si="2"/>
        <v>3</v>
      </c>
      <c r="J24" s="32">
        <f>IF(I24=MAIN!I24,3,0)</f>
        <v>0</v>
      </c>
      <c r="K24" s="33">
        <f t="shared" si="3"/>
        <v>-1</v>
      </c>
      <c r="L24" s="34">
        <f>IF(K24=MAIN!J24,1,0)</f>
        <v>0</v>
      </c>
      <c r="M24" s="34">
        <f>IF(AND(PAM!F24=BW!F24,PAM!G24=BW!G24),1,0)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96" t="s">
        <v>98</v>
      </c>
      <c r="F25" s="96">
        <v>2</v>
      </c>
      <c r="G25" s="96">
        <v>1</v>
      </c>
      <c r="H25" s="96" t="s">
        <v>97</v>
      </c>
      <c r="I25" s="32">
        <f t="shared" si="2"/>
        <v>1</v>
      </c>
      <c r="J25" s="32">
        <f>IF(I25=MAIN!I25,3,0)</f>
        <v>0</v>
      </c>
      <c r="K25" s="33">
        <f t="shared" si="3"/>
        <v>1</v>
      </c>
      <c r="L25" s="34">
        <f>IF(K25=MAIN!J25,1,0)</f>
        <v>0</v>
      </c>
      <c r="M25" s="34">
        <f>IF(AND(PAM!F25=BW!F25,PAM!G25=BW!G25),1,0)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96" t="s">
        <v>28</v>
      </c>
      <c r="F26" s="96">
        <v>2</v>
      </c>
      <c r="G26" s="96">
        <v>2</v>
      </c>
      <c r="H26" s="96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IF(AND(PAM!F26=BW!F26,PAM!G26=BW!G26),1,0)</f>
        <v>1</v>
      </c>
      <c r="N26" s="31">
        <f>IF(ISBLANK(MAIN!F26),0,J26+L26+M26)</f>
        <v>1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96" t="s">
        <v>34</v>
      </c>
      <c r="F27" s="96">
        <v>3</v>
      </c>
      <c r="G27" s="96">
        <v>0</v>
      </c>
      <c r="H27" s="96" t="s">
        <v>96</v>
      </c>
      <c r="I27" s="32">
        <f t="shared" si="2"/>
        <v>1</v>
      </c>
      <c r="J27" s="32">
        <f>IF(I27=MAIN!I27,3,0)</f>
        <v>3</v>
      </c>
      <c r="K27" s="33">
        <f t="shared" si="3"/>
        <v>3</v>
      </c>
      <c r="L27" s="34">
        <f>IF(K27=MAIN!J27,1,0)</f>
        <v>0</v>
      </c>
      <c r="M27" s="34">
        <f>IF(AND(PAM!F27=BW!F27,PAM!G27=BW!G27),1,0)</f>
        <v>0</v>
      </c>
      <c r="N27" s="31">
        <f>IF(ISBLANK(MAIN!F27),0,J27+L27+M27)</f>
        <v>3</v>
      </c>
      <c r="O27" s="35">
        <f>SUM(N16:N27)</f>
        <v>20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9" t="s">
        <v>30</v>
      </c>
      <c r="F29" s="9">
        <v>1</v>
      </c>
      <c r="G29" s="9">
        <v>0</v>
      </c>
      <c r="H29" s="9" t="s">
        <v>28</v>
      </c>
      <c r="I29" s="32">
        <f t="shared" ref="I29:I40" si="4">IF(F29&gt;G29,1,IF(F29=G29,2,3))</f>
        <v>1</v>
      </c>
      <c r="J29" s="32">
        <f>IF(I29=MAIN!I29,3,0)</f>
        <v>0</v>
      </c>
      <c r="K29" s="33">
        <f t="shared" ref="K29:K40" si="5">F29-G29</f>
        <v>1</v>
      </c>
      <c r="L29" s="34">
        <f>IF(K29=MAIN!J29,1,0)</f>
        <v>0</v>
      </c>
      <c r="M29" s="34">
        <f>IF(AND(PAM!F29=MAIN!F29,PAM!G29=MAIN!G29),1,0)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9" t="s">
        <v>25</v>
      </c>
      <c r="F30" s="9">
        <v>0</v>
      </c>
      <c r="G30" s="9">
        <v>0</v>
      </c>
      <c r="H30" s="9" t="s">
        <v>29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IF(AND(PAM!F30=MAIN!F30,PAM!G30=MAIN!G30),1,0)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9" t="s">
        <v>40</v>
      </c>
      <c r="F31" s="9">
        <v>0</v>
      </c>
      <c r="G31" s="9">
        <v>2</v>
      </c>
      <c r="H31" s="9" t="s">
        <v>26</v>
      </c>
      <c r="I31" s="32">
        <f t="shared" si="4"/>
        <v>3</v>
      </c>
      <c r="J31" s="32">
        <f>IF(I31=MAIN!I31,3,0)</f>
        <v>0</v>
      </c>
      <c r="K31" s="33">
        <f t="shared" si="5"/>
        <v>-2</v>
      </c>
      <c r="L31" s="34">
        <f>IF(K31=MAIN!J31,1,0)</f>
        <v>0</v>
      </c>
      <c r="M31" s="34">
        <f>IF(AND(PAM!F31=MAIN!F31,PAM!G31=MAIN!G31),1,0)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9" t="s">
        <v>41</v>
      </c>
      <c r="F32" s="9">
        <v>2</v>
      </c>
      <c r="G32" s="9">
        <v>1</v>
      </c>
      <c r="H32" s="9" t="s">
        <v>39</v>
      </c>
      <c r="I32" s="32">
        <f t="shared" si="4"/>
        <v>1</v>
      </c>
      <c r="J32" s="32">
        <f>IF(I32=MAIN!I32,3,0)</f>
        <v>0</v>
      </c>
      <c r="K32" s="33">
        <f t="shared" si="5"/>
        <v>1</v>
      </c>
      <c r="L32" s="34">
        <f>IF(K32=MAIN!J32,1,0)</f>
        <v>0</v>
      </c>
      <c r="M32" s="34">
        <f>IF(AND(PAM!F32=MAIN!F32,PAM!G32=MAIN!G32),1,0)</f>
        <v>0</v>
      </c>
      <c r="N32" s="31">
        <f>IF(ISBLANK(MAIN!F32),0,J32+L32+M32)</f>
        <v>0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9" t="s">
        <v>35</v>
      </c>
      <c r="F33" s="9">
        <v>0</v>
      </c>
      <c r="G33" s="9">
        <v>1</v>
      </c>
      <c r="H33" s="9" t="s">
        <v>32</v>
      </c>
      <c r="I33" s="32">
        <f t="shared" si="4"/>
        <v>3</v>
      </c>
      <c r="J33" s="32">
        <f>IF(I33=MAIN!I33,3,0)</f>
        <v>3</v>
      </c>
      <c r="K33" s="33">
        <f t="shared" si="5"/>
        <v>-1</v>
      </c>
      <c r="L33" s="34">
        <f>IF(K33=MAIN!J33,1,0)</f>
        <v>1</v>
      </c>
      <c r="M33" s="34">
        <f>IF(AND(PAM!F33=MAIN!F33,PAM!G33=MAIN!G33),1,0)</f>
        <v>0</v>
      </c>
      <c r="N33" s="31">
        <f>IF(ISBLANK(MAIN!F33),0,J33+L33+M33)</f>
        <v>4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" t="s">
        <v>33</v>
      </c>
      <c r="F34" s="9">
        <v>1</v>
      </c>
      <c r="G34" s="9">
        <v>1</v>
      </c>
      <c r="H34" s="9" t="s">
        <v>34</v>
      </c>
      <c r="I34" s="32">
        <f t="shared" si="4"/>
        <v>2</v>
      </c>
      <c r="J34" s="32">
        <f>IF(I34=MAIN!I34,3,0)</f>
        <v>3</v>
      </c>
      <c r="K34" s="33">
        <f t="shared" si="5"/>
        <v>0</v>
      </c>
      <c r="L34" s="34">
        <f>IF(K34=MAIN!J34,1,0)</f>
        <v>1</v>
      </c>
      <c r="M34" s="34">
        <f>IF(AND(PAM!F34=MAIN!F34,PAM!G34=MAIN!G34),1,0)</f>
        <v>1</v>
      </c>
      <c r="N34" s="31">
        <f>IF(ISBLANK(MAIN!F34),0,J34+L34+M34)</f>
        <v>5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9" t="s">
        <v>37</v>
      </c>
      <c r="F35" s="9">
        <v>2</v>
      </c>
      <c r="G35" s="9">
        <v>1</v>
      </c>
      <c r="H35" s="9" t="s">
        <v>42</v>
      </c>
      <c r="I35" s="32">
        <f t="shared" si="4"/>
        <v>1</v>
      </c>
      <c r="J35" s="32">
        <f>IF(I35=MAIN!I35,3,0)</f>
        <v>0</v>
      </c>
      <c r="K35" s="33">
        <f t="shared" si="5"/>
        <v>1</v>
      </c>
      <c r="L35" s="34">
        <f>IF(K35=MAIN!J35,1,0)</f>
        <v>0</v>
      </c>
      <c r="M35" s="34">
        <f>IF(AND(PAM!F35=MAIN!F35,PAM!G35=MAIN!G35),1,0)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9" t="s">
        <v>43</v>
      </c>
      <c r="F36" s="9">
        <v>0</v>
      </c>
      <c r="G36" s="9">
        <v>1</v>
      </c>
      <c r="H36" s="9" t="s">
        <v>23</v>
      </c>
      <c r="I36" s="32">
        <f t="shared" si="4"/>
        <v>3</v>
      </c>
      <c r="J36" s="32">
        <f>IF(I36=MAIN!I36,3,0)</f>
        <v>0</v>
      </c>
      <c r="K36" s="33">
        <f t="shared" si="5"/>
        <v>-1</v>
      </c>
      <c r="L36" s="34">
        <f>IF(K36=MAIN!J36,1,0)</f>
        <v>0</v>
      </c>
      <c r="M36" s="34">
        <f>IF(AND(PAM!F36=MAIN!F36,PAM!G36=MAIN!G36),1,0)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9" t="s">
        <v>21</v>
      </c>
      <c r="F37" s="9">
        <v>1</v>
      </c>
      <c r="G37" s="9">
        <v>1</v>
      </c>
      <c r="H37" s="9" t="s">
        <v>45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IF(AND(PAM!F37=MAIN!F37,PAM!G37=MAIN!G37),1,0)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9" t="s">
        <v>46</v>
      </c>
      <c r="F38" s="9">
        <v>0</v>
      </c>
      <c r="G38" s="9">
        <v>2</v>
      </c>
      <c r="H38" s="9" t="s">
        <v>24</v>
      </c>
      <c r="I38" s="32">
        <f t="shared" si="4"/>
        <v>3</v>
      </c>
      <c r="J38" s="32">
        <f>IF(I38=MAIN!I38,3,0)</f>
        <v>0</v>
      </c>
      <c r="K38" s="33">
        <f t="shared" si="5"/>
        <v>-2</v>
      </c>
      <c r="L38" s="34">
        <f>IF(K38=MAIN!J38,1,0)</f>
        <v>0</v>
      </c>
      <c r="M38" s="34">
        <f>IF(AND(PAM!F38=MAIN!F38,PAM!G38=MAIN!G38),1,0)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12" t="s">
        <v>82</v>
      </c>
      <c r="F39" s="12">
        <v>1</v>
      </c>
      <c r="G39" s="12">
        <v>2</v>
      </c>
      <c r="H39" s="12" t="s">
        <v>20</v>
      </c>
      <c r="I39" s="32">
        <f t="shared" si="4"/>
        <v>3</v>
      </c>
      <c r="J39" s="32">
        <f>IF(I39=MAIN!I39,3,0)</f>
        <v>3</v>
      </c>
      <c r="K39" s="33">
        <f t="shared" si="5"/>
        <v>-1</v>
      </c>
      <c r="L39" s="34">
        <f>IF(K39=MAIN!J39,1,0)</f>
        <v>1</v>
      </c>
      <c r="M39" s="34">
        <f>IF(AND(PAM!F39=MAIN!F39,PAM!G39=MAIN!G39),1,0)</f>
        <v>1</v>
      </c>
      <c r="N39" s="31">
        <f>IF(ISBLANK(MAIN!F39),0,J39+L39+M39)*2</f>
        <v>10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9" t="s">
        <v>22</v>
      </c>
      <c r="F40" s="9">
        <v>3</v>
      </c>
      <c r="G40" s="9">
        <v>0</v>
      </c>
      <c r="H40" s="9" t="s">
        <v>48</v>
      </c>
      <c r="I40" s="32">
        <f t="shared" si="4"/>
        <v>1</v>
      </c>
      <c r="J40" s="32">
        <f>IF(I40=MAIN!I40,3,0)</f>
        <v>3</v>
      </c>
      <c r="K40" s="33">
        <f t="shared" si="5"/>
        <v>3</v>
      </c>
      <c r="L40" s="34">
        <f>IF(K40=MAIN!J40,1,0)</f>
        <v>0</v>
      </c>
      <c r="M40" s="34">
        <f>IF(AND(PAM!F40=MAIN!F40,PAM!G40=MAIN!G40),1,0)</f>
        <v>0</v>
      </c>
      <c r="N40" s="31">
        <f>IF(ISBLANK(MAIN!F40),0,J40+L40+M40)</f>
        <v>3</v>
      </c>
      <c r="O40" s="35">
        <f>SUM(N29:N40)</f>
        <v>27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25">
        <v>1</v>
      </c>
      <c r="G43" s="125">
        <v>1</v>
      </c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IF(AND(PAM!F43=MAIN!F43,PAM!G43=MAIN!G43),1,0)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25">
        <v>3</v>
      </c>
      <c r="G44" s="125">
        <v>2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1</v>
      </c>
      <c r="L44" s="34">
        <f>IF(K44=MAIN!J44,1,0)</f>
        <v>0</v>
      </c>
      <c r="M44" s="34">
        <f>IF(AND(PAM!F44=MAIN!F44,PAM!G44=MAIN!G44),1,0)</f>
        <v>0</v>
      </c>
      <c r="N44" s="31">
        <f>IF(ISBLANK(MAIN!F44),0,J44+L44+M44)</f>
        <v>3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25">
        <v>3</v>
      </c>
      <c r="G45" s="125">
        <v>1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2</v>
      </c>
      <c r="L45" s="34">
        <f>IF(K45=MAIN!J45,1,0)</f>
        <v>0</v>
      </c>
      <c r="M45" s="34">
        <f>IF(AND(PAM!F45=MAIN!F45,PAM!G45=MAIN!G45),1,0)</f>
        <v>0</v>
      </c>
      <c r="N45" s="31">
        <f>IF(ISBLANK(MAIN!F45),0,J45+L45+M45)</f>
        <v>3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25">
        <v>1</v>
      </c>
      <c r="G46" s="125">
        <v>0</v>
      </c>
      <c r="H46" s="16" t="s">
        <v>98</v>
      </c>
      <c r="I46" s="32">
        <f t="shared" si="6"/>
        <v>1</v>
      </c>
      <c r="J46" s="32">
        <f>IF(I46=MAIN!I46,3,0)</f>
        <v>3</v>
      </c>
      <c r="K46" s="33">
        <f t="shared" si="7"/>
        <v>1</v>
      </c>
      <c r="L46" s="34">
        <f>IF(K46=MAIN!J46,1,0)</f>
        <v>0</v>
      </c>
      <c r="M46" s="34">
        <f>IF(AND(PAM!F46=MAIN!F46,PAM!G46=MAIN!G46),1,0)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25">
        <v>2</v>
      </c>
      <c r="G47" s="125">
        <v>1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IF(AND(PAM!F47=MAIN!F47,PAM!G47=MAIN!G47),1,0)</f>
        <v>0</v>
      </c>
      <c r="N47" s="31">
        <f>IF(ISBLANK(MAIN!F47),0,J47+L47+M47)</f>
        <v>4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25">
        <v>2</v>
      </c>
      <c r="G48" s="125">
        <v>3</v>
      </c>
      <c r="H48" s="16" t="s">
        <v>94</v>
      </c>
      <c r="I48" s="32">
        <f t="shared" si="6"/>
        <v>3</v>
      </c>
      <c r="J48" s="32">
        <f>IF(I48=MAIN!I48,3,0)</f>
        <v>0</v>
      </c>
      <c r="K48" s="33">
        <f t="shared" si="7"/>
        <v>-1</v>
      </c>
      <c r="L48" s="34">
        <f>IF(K48=MAIN!J48,1,0)</f>
        <v>0</v>
      </c>
      <c r="M48" s="34">
        <f>IF(AND(PAM!F48=MAIN!F48,PAM!G48=MAIN!G48),1,0)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25">
        <v>2</v>
      </c>
      <c r="G49" s="125">
        <v>4</v>
      </c>
      <c r="H49" s="16" t="s">
        <v>26</v>
      </c>
      <c r="I49" s="32">
        <f t="shared" si="6"/>
        <v>3</v>
      </c>
      <c r="J49" s="32">
        <f>IF(I49=MAIN!I49,3,0)</f>
        <v>3</v>
      </c>
      <c r="K49" s="33">
        <f t="shared" si="7"/>
        <v>-2</v>
      </c>
      <c r="L49" s="34">
        <f>IF(K49=MAIN!J49,1,0)</f>
        <v>0</v>
      </c>
      <c r="M49" s="34">
        <f>IF(AND(PAM!F49=MAIN!F49,PAM!G49=MAIN!G49),1,0)</f>
        <v>0</v>
      </c>
      <c r="N49" s="31">
        <f>IF(ISBLANK(MAIN!F49),0,J49+L49+M49)</f>
        <v>3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25">
        <v>2</v>
      </c>
      <c r="G50" s="125">
        <v>2</v>
      </c>
      <c r="H50" s="16" t="s">
        <v>28</v>
      </c>
      <c r="I50" s="32">
        <f t="shared" si="6"/>
        <v>2</v>
      </c>
      <c r="J50" s="32">
        <f>IF(I50=MAIN!I50,3,0)</f>
        <v>0</v>
      </c>
      <c r="K50" s="33">
        <f t="shared" si="7"/>
        <v>0</v>
      </c>
      <c r="L50" s="34">
        <f>IF(K50=MAIN!J50,1,0)</f>
        <v>0</v>
      </c>
      <c r="M50" s="34">
        <f>IF(AND(PAM!F50=MAIN!F50,PAM!G50=MAIN!G50),1,0)</f>
        <v>0</v>
      </c>
      <c r="N50" s="31">
        <f>IF(ISBLANK(MAIN!F50),0,J50+L50+M50)</f>
        <v>0</v>
      </c>
      <c r="O50" s="35">
        <f>SUM(N43:N50)*2</f>
        <v>32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16"/>
      <c r="G53" s="16"/>
      <c r="H53" s="16" t="s">
        <v>22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IF(AND(PAM!F53=MAIN!F53,PAM!G53=MAIN!G53),1,0)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16"/>
      <c r="G54" s="16"/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IF(AND(PAM!F54=MAIN!F54,PAM!G54=MAIN!G54),1,0)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3"/>
      <c r="G55" s="3"/>
      <c r="H55" s="16" t="s">
        <v>30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IF(AND(PAM!F55=MAIN!F53,PAM!G55=MAIN!G53),1,0)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16"/>
      <c r="G56" s="16"/>
      <c r="H56" s="16" t="s">
        <v>28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IF(AND(PAM!F56=MAIN!F56,PAM!G56=MAIN!G56),1,0)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IF(AND(PAM!F59=MAIN!F59,PAM!G59=MAIN!G59),1,0)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IF(AND(PAM!F60=MAIN!F60,PAM!G60=MAIN!G60),1,0)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IF(AND(PAM!F63=MAIN!F63,PAM!G63=MAIN!G63),1,0)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305" priority="41">
      <formula>#REF!&gt;#REF!</formula>
    </cfRule>
    <cfRule type="expression" dxfId="304" priority="42">
      <formula>#REF!&lt;#REF!</formula>
    </cfRule>
    <cfRule type="expression" dxfId="303" priority="43">
      <formula>#REF!&lt;$G43</formula>
    </cfRule>
    <cfRule type="expression" dxfId="302" priority="44">
      <formula>#REF!&gt;$G43</formula>
    </cfRule>
  </conditionalFormatting>
  <conditionalFormatting sqref="E59:E60">
    <cfRule type="expression" dxfId="297" priority="33">
      <formula>#REF!&gt;#REF!</formula>
    </cfRule>
    <cfRule type="expression" dxfId="296" priority="34">
      <formula>#REF!&lt;#REF!</formula>
    </cfRule>
    <cfRule type="expression" dxfId="295" priority="35">
      <formula>#REF!&lt;$G59</formula>
    </cfRule>
    <cfRule type="expression" dxfId="294" priority="36">
      <formula>#REF!&gt;$G59</formula>
    </cfRule>
  </conditionalFormatting>
  <conditionalFormatting sqref="E63">
    <cfRule type="expression" dxfId="293" priority="25">
      <formula>#REF!&gt;#REF!</formula>
    </cfRule>
    <cfRule type="expression" dxfId="292" priority="26">
      <formula>#REF!&lt;#REF!</formula>
    </cfRule>
    <cfRule type="expression" dxfId="291" priority="27">
      <formula>#REF!&lt;$G63</formula>
    </cfRule>
    <cfRule type="expression" dxfId="290" priority="28">
      <formula>#REF!&gt;$G63</formula>
    </cfRule>
  </conditionalFormatting>
  <conditionalFormatting sqref="E16:G21 E23:G27">
    <cfRule type="expression" dxfId="287" priority="49">
      <formula>#REF!&lt;$G16</formula>
    </cfRule>
    <cfRule type="expression" dxfId="286" priority="50">
      <formula>#REF!&gt;$G16</formula>
    </cfRule>
  </conditionalFormatting>
  <conditionalFormatting sqref="H16:H21 H23:H27">
    <cfRule type="expression" dxfId="283" priority="51">
      <formula>#REF!&gt;$G16</formula>
    </cfRule>
    <cfRule type="expression" dxfId="282" priority="52">
      <formula>#REF!&lt;$G16</formula>
    </cfRule>
  </conditionalFormatting>
  <conditionalFormatting sqref="H43:H50">
    <cfRule type="expression" dxfId="281" priority="45">
      <formula>#REF!&lt;#REF!</formula>
    </cfRule>
    <cfRule type="expression" dxfId="280" priority="46">
      <formula>#REF!&gt;#REF!</formula>
    </cfRule>
    <cfRule type="expression" dxfId="279" priority="47">
      <formula>#REF!&gt;$G43</formula>
    </cfRule>
    <cfRule type="expression" dxfId="278" priority="48">
      <formula>#REF!&lt;$G43</formula>
    </cfRule>
  </conditionalFormatting>
  <conditionalFormatting sqref="H59:H60">
    <cfRule type="expression" dxfId="269" priority="37">
      <formula>#REF!&lt;#REF!</formula>
    </cfRule>
    <cfRule type="expression" dxfId="268" priority="38">
      <formula>#REF!&gt;#REF!</formula>
    </cfRule>
    <cfRule type="expression" dxfId="267" priority="39">
      <formula>#REF!&gt;$G59</formula>
    </cfRule>
    <cfRule type="expression" dxfId="266" priority="40">
      <formula>#REF!&lt;$G59</formula>
    </cfRule>
  </conditionalFormatting>
  <conditionalFormatting sqref="H63">
    <cfRule type="expression" dxfId="265" priority="29">
      <formula>#REF!&lt;#REF!</formula>
    </cfRule>
    <cfRule type="expression" dxfId="264" priority="30">
      <formula>#REF!&gt;#REF!</formula>
    </cfRule>
    <cfRule type="expression" dxfId="263" priority="31">
      <formula>#REF!&gt;$G63</formula>
    </cfRule>
    <cfRule type="expression" dxfId="262" priority="32">
      <formula>#REF!&lt;$G63</formula>
    </cfRule>
  </conditionalFormatting>
  <conditionalFormatting sqref="E53:E56">
    <cfRule type="expression" dxfId="261" priority="5">
      <formula>#REF!&gt;#REF!</formula>
    </cfRule>
    <cfRule type="expression" dxfId="260" priority="6">
      <formula>#REF!&lt;#REF!</formula>
    </cfRule>
    <cfRule type="expression" dxfId="259" priority="7">
      <formula>#REF!&lt;$G53</formula>
    </cfRule>
    <cfRule type="expression" dxfId="258" priority="8">
      <formula>#REF!&gt;$G53</formula>
    </cfRule>
  </conditionalFormatting>
  <conditionalFormatting sqref="H53:H54 H56">
    <cfRule type="expression" dxfId="257" priority="9">
      <formula>#REF!&lt;#REF!</formula>
    </cfRule>
    <cfRule type="expression" dxfId="256" priority="10">
      <formula>#REF!&gt;#REF!</formula>
    </cfRule>
    <cfRule type="expression" dxfId="255" priority="11">
      <formula>#REF!&gt;$G53</formula>
    </cfRule>
    <cfRule type="expression" dxfId="254" priority="12">
      <formula>#REF!&lt;$G53</formula>
    </cfRule>
  </conditionalFormatting>
  <conditionalFormatting sqref="H55">
    <cfRule type="expression" dxfId="253" priority="1">
      <formula>#REF!&gt;#REF!</formula>
    </cfRule>
    <cfRule type="expression" dxfId="252" priority="2">
      <formula>#REF!&lt;#REF!</formula>
    </cfRule>
    <cfRule type="expression" dxfId="251" priority="3">
      <formula>#REF!&lt;$G55</formula>
    </cfRule>
    <cfRule type="expression" dxfId="250" priority="4">
      <formula>#REF!&gt;$G55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C7A3EF48-1798-4DD8-B6C0-4DEC01A758A5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DF8023F7-A924-45E2-B210-AA8256C47AC8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1" id="{6CDAF76F-02E8-455B-9462-08473A4E77DA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2" id="{57A07A9A-1A44-4711-BB5D-61769CED7B34}">
            <xm:f>MAIN!#REF!&lt;MAIN!$G3</xm:f>
            <x14:dxf>
              <font>
                <b/>
                <i val="0"/>
              </font>
            </x14:dxf>
          </x14:cfRule>
          <xm:sqref>H3:H14 H29:H40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D7EF4-4693-44FD-89EF-22F7D42C0572}">
  <dimension ref="A1:O80"/>
  <sheetViews>
    <sheetView topLeftCell="A22" zoomScale="85" zoomScaleNormal="85" workbookViewId="0">
      <selection activeCell="H37" sqref="H37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96" t="s">
        <v>22</v>
      </c>
      <c r="F3" s="89">
        <v>2</v>
      </c>
      <c r="G3" s="89">
        <v>0</v>
      </c>
      <c r="H3" s="96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IF(AND(PH!F3=MAIN!F3,PH!G3=MAIN!G3),1,0)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96" t="s">
        <v>48</v>
      </c>
      <c r="F4" s="89">
        <v>1</v>
      </c>
      <c r="G4" s="89">
        <v>2</v>
      </c>
      <c r="H4" s="96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-1</v>
      </c>
      <c r="L4" s="34">
        <f>IF(K4=MAIN!J4,1,0)</f>
        <v>0</v>
      </c>
      <c r="M4" s="34">
        <f>IF(AND(PH!F4=MAIN!F4,PH!G4=MAIN!G4),1,0)</f>
        <v>0</v>
      </c>
      <c r="N4" s="31">
        <f>IF(ISBLANK(MAIN!F4),0,J4+L4+M4)</f>
        <v>3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96" t="s">
        <v>24</v>
      </c>
      <c r="F5" s="89">
        <v>2</v>
      </c>
      <c r="G5" s="89">
        <v>1</v>
      </c>
      <c r="H5" s="96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IF(AND(PH!F5=MAIN!F5,PH!G5=MAIN!G5),1,0)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96" t="s">
        <v>25</v>
      </c>
      <c r="F6" s="89">
        <v>3</v>
      </c>
      <c r="G6" s="89">
        <v>0</v>
      </c>
      <c r="H6" s="96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IF(AND(PH!F6=MAIN!F6,PH!G6=MAIN!G6),1,0)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96" t="s">
        <v>45</v>
      </c>
      <c r="F7" s="89">
        <v>1</v>
      </c>
      <c r="G7" s="89">
        <v>1</v>
      </c>
      <c r="H7" s="96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IF(AND(PH!F7=MAIN!F7,PH!G7=MAIN!G7),1,0)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96" t="s">
        <v>94</v>
      </c>
      <c r="F8" s="89">
        <v>1</v>
      </c>
      <c r="G8" s="89">
        <v>2</v>
      </c>
      <c r="H8" s="96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IF(AND(PH!F8=MAIN!F8,PH!G8=MAIN!G8),1,0)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96" t="s">
        <v>95</v>
      </c>
      <c r="F9" s="89">
        <v>1</v>
      </c>
      <c r="G9" s="89">
        <v>1</v>
      </c>
      <c r="H9" s="96" t="s">
        <v>23</v>
      </c>
      <c r="I9" s="32">
        <f t="shared" si="1"/>
        <v>2</v>
      </c>
      <c r="J9" s="32">
        <f>IF(I9=MAIN!I9,3,0)</f>
        <v>0</v>
      </c>
      <c r="K9" s="33">
        <f t="shared" si="0"/>
        <v>0</v>
      </c>
      <c r="L9" s="34">
        <f>IF(K9=MAIN!J9,1,0)</f>
        <v>0</v>
      </c>
      <c r="M9" s="34">
        <f>IF(AND(PH!F9=MAIN!F9,PH!G9=MAIN!G9),1,0)</f>
        <v>0</v>
      </c>
      <c r="N9" s="31">
        <f>IF(ISBLANK(MAIN!F9),0,J9+L9+M9)</f>
        <v>0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96" t="s">
        <v>96</v>
      </c>
      <c r="F10" s="89">
        <v>2</v>
      </c>
      <c r="G10" s="89">
        <v>1</v>
      </c>
      <c r="H10" s="96" t="s">
        <v>41</v>
      </c>
      <c r="I10" s="32">
        <f t="shared" si="1"/>
        <v>1</v>
      </c>
      <c r="J10" s="32">
        <f>IF(I10=MAIN!I10,3,0)</f>
        <v>3</v>
      </c>
      <c r="K10" s="33">
        <f t="shared" si="0"/>
        <v>1</v>
      </c>
      <c r="L10" s="34">
        <f>IF(K10=MAIN!J10,1,0)</f>
        <v>0</v>
      </c>
      <c r="M10" s="34">
        <f>IF(AND(PH!F10=MAIN!F10,PH!G10=MAIN!G10),1,0)</f>
        <v>0</v>
      </c>
      <c r="N10" s="31">
        <f>IF(ISBLANK(MAIN!F10),0,J10+L10+M10)</f>
        <v>3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96" t="s">
        <v>34</v>
      </c>
      <c r="F11" s="89">
        <v>2</v>
      </c>
      <c r="G11" s="89">
        <v>0</v>
      </c>
      <c r="H11" s="96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IF(AND(PH!F11=MAIN!F11,PH!G11=MAIN!G11),1,0)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7" t="s">
        <v>39</v>
      </c>
      <c r="F12" s="93">
        <v>1</v>
      </c>
      <c r="G12" s="93">
        <v>3</v>
      </c>
      <c r="H12" s="97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IF(AND(PH!F12=MAIN!F12,PH!G12=MAIN!G12),1,0)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2</v>
      </c>
      <c r="G13" s="89">
        <v>0</v>
      </c>
      <c r="H13" s="96" t="s">
        <v>98</v>
      </c>
      <c r="I13" s="32">
        <f t="shared" si="1"/>
        <v>1</v>
      </c>
      <c r="J13" s="32">
        <f>IF(I13=MAIN!I13,3,0)</f>
        <v>3</v>
      </c>
      <c r="K13" s="33">
        <f t="shared" si="0"/>
        <v>2</v>
      </c>
      <c r="L13" s="34">
        <f>IF(K13=MAIN!J13,1,0)</f>
        <v>1</v>
      </c>
      <c r="M13" s="34">
        <f>IF(AND(PH!F13=MAIN!F13,PH!G13=MAIN!G13),1,0)</f>
        <v>0</v>
      </c>
      <c r="N13" s="31">
        <f>IF(ISBLANK(MAIN!F13),0,J13+L13+M13)</f>
        <v>4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96" t="s">
        <v>82</v>
      </c>
      <c r="F14" s="89">
        <v>3</v>
      </c>
      <c r="G14" s="89">
        <v>0</v>
      </c>
      <c r="H14" s="96" t="s">
        <v>97</v>
      </c>
      <c r="I14" s="32">
        <f t="shared" si="1"/>
        <v>1</v>
      </c>
      <c r="J14" s="32">
        <f>IF(I14=MAIN!I14,3,0)</f>
        <v>3</v>
      </c>
      <c r="K14" s="33">
        <f t="shared" si="0"/>
        <v>3</v>
      </c>
      <c r="L14" s="34">
        <f>IF(K14=MAIN!J14,1,0)</f>
        <v>0</v>
      </c>
      <c r="M14" s="34">
        <f>IF(AND(PH!F14=MAIN!F14,PH!G14=MAIN!G14),1,0)</f>
        <v>0</v>
      </c>
      <c r="N14" s="31">
        <f>IF(ISBLANK(MAIN!F14),0,J14+L14+M14)</f>
        <v>3</v>
      </c>
      <c r="O14" s="35">
        <f>SUM(N3:N14)</f>
        <v>28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2</v>
      </c>
      <c r="G16" s="89">
        <v>1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IF(AND(PH!F16=BW!F16,PH!G16=BW!G16),1,0)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3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IF(AND(PH!F17=BW!F17,PH!G17=BW!G17),1,0)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1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IF(AND(PH!F18=BW!F18,PH!G18=BW!G18),1,0)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1</v>
      </c>
      <c r="G19" s="89">
        <v>1</v>
      </c>
      <c r="H19" s="89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IF(AND(PH!F19=BW!F19,PH!G19=BW!G19),1,0)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1</v>
      </c>
      <c r="G20" s="89">
        <v>1</v>
      </c>
      <c r="H20" s="89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IF(AND(PH!F20=BW!F20,PH!G20=BW!G20),1,0)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2</v>
      </c>
      <c r="G21" s="89">
        <v>0</v>
      </c>
      <c r="H21" s="89" t="s">
        <v>25</v>
      </c>
      <c r="I21" s="32">
        <f t="shared" si="2"/>
        <v>1</v>
      </c>
      <c r="J21" s="32">
        <f>IF(I21=MAIN!I21,3,0)</f>
        <v>3</v>
      </c>
      <c r="K21" s="33">
        <f t="shared" si="3"/>
        <v>2</v>
      </c>
      <c r="L21" s="34">
        <f>IF(K21=MAIN!J21,1,0)</f>
        <v>0</v>
      </c>
      <c r="M21" s="34">
        <f>IF(AND(PH!F21=BW!F21,PH!G21=BW!G21),1,0)</f>
        <v>0</v>
      </c>
      <c r="N21" s="31">
        <f>IF(ISBLANK(MAIN!F21),0,J21+L21+M21)</f>
        <v>3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0</v>
      </c>
      <c r="G22" s="88">
        <v>1</v>
      </c>
      <c r="H22" s="88" t="s">
        <v>41</v>
      </c>
      <c r="I22" s="32">
        <f t="shared" si="2"/>
        <v>3</v>
      </c>
      <c r="J22" s="32">
        <f>IF(I22=MAIN!I22,3,0)</f>
        <v>3</v>
      </c>
      <c r="K22" s="33">
        <f t="shared" si="3"/>
        <v>-1</v>
      </c>
      <c r="L22" s="34">
        <f>IF(K22=MAIN!J22,1,0)</f>
        <v>1</v>
      </c>
      <c r="M22" s="34">
        <f>IF(AND(PH!F22=BW!F22,PH!G22=BW!G22),1,0)</f>
        <v>0</v>
      </c>
      <c r="N22" s="31">
        <f>IF(ISBLANK(MAIN!F22),0,J22+L22+M22)</f>
        <v>4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1</v>
      </c>
      <c r="H23" s="89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IF(AND(PH!F23=BW!F23,PH!G23=BW!G23),1,0)</f>
        <v>1</v>
      </c>
      <c r="N23" s="31">
        <f>IF(ISBLANK(MAIN!F23),0,J23+L23+M23)</f>
        <v>1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1</v>
      </c>
      <c r="G24" s="93">
        <v>0</v>
      </c>
      <c r="H24" s="93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IF(AND(PH!F24=BW!F24,PH!G24=BW!G24),1,0)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1</v>
      </c>
      <c r="G25" s="89">
        <v>0</v>
      </c>
      <c r="H25" s="89" t="s">
        <v>97</v>
      </c>
      <c r="I25" s="32">
        <f t="shared" si="2"/>
        <v>1</v>
      </c>
      <c r="J25" s="32">
        <f>IF(I25=MAIN!I25,3,0)</f>
        <v>0</v>
      </c>
      <c r="K25" s="33">
        <f t="shared" si="3"/>
        <v>1</v>
      </c>
      <c r="L25" s="34">
        <f>IF(K25=MAIN!J25,1,0)</f>
        <v>0</v>
      </c>
      <c r="M25" s="34">
        <f>IF(AND(PH!F25=BW!F25,PH!G25=BW!G25),1,0)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0</v>
      </c>
      <c r="G26" s="89">
        <v>1</v>
      </c>
      <c r="H26" s="89" t="s">
        <v>82</v>
      </c>
      <c r="I26" s="32">
        <f t="shared" si="2"/>
        <v>3</v>
      </c>
      <c r="J26" s="32">
        <f>IF(I26=MAIN!I26,3,0)</f>
        <v>3</v>
      </c>
      <c r="K26" s="33">
        <f t="shared" si="3"/>
        <v>-1</v>
      </c>
      <c r="L26" s="34">
        <f>IF(K26=MAIN!J26,1,0)</f>
        <v>0</v>
      </c>
      <c r="M26" s="34">
        <f>IF(AND(PH!F26=BW!F26,PH!G26=BW!G26),1,0)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1</v>
      </c>
      <c r="G27" s="89">
        <v>0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1</v>
      </c>
      <c r="L27" s="34">
        <f>IF(K27=MAIN!J27,1,0)</f>
        <v>0</v>
      </c>
      <c r="M27" s="34">
        <f>IF(AND(PH!F27=BW!F27,PH!G27=BW!G27),1,0)</f>
        <v>0</v>
      </c>
      <c r="N27" s="31">
        <f>IF(ISBLANK(MAIN!F27),0,J27+L27+M27)</f>
        <v>3</v>
      </c>
      <c r="O27" s="35">
        <f>SUM(N16:N27)</f>
        <v>25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/>
      <c r="G29" s="89"/>
      <c r="H29" s="89" t="s">
        <v>22</v>
      </c>
      <c r="I29" s="32">
        <f t="shared" ref="I29:I40" si="4">IF(F29&gt;G29,1,IF(F29=G29,2,3))</f>
        <v>2</v>
      </c>
      <c r="J29" s="32">
        <f>IF(I29=MAIN!I29,3,0)</f>
        <v>3</v>
      </c>
      <c r="K29" s="33">
        <f t="shared" ref="K29:K40" si="5">F29-G29</f>
        <v>0</v>
      </c>
      <c r="L29" s="34">
        <f>IF(K29=MAIN!J29,1,0)</f>
        <v>1</v>
      </c>
      <c r="M29" s="34">
        <f>IF(AND(PH!F29=MAIN!F29,PH!G29=MAIN!G29),1,0)</f>
        <v>0</v>
      </c>
      <c r="N29" s="31"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/>
      <c r="G30" s="89"/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IF(AND(PH!F30=MAIN!F30,PH!G30=MAIN!G30),1,0)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2</v>
      </c>
      <c r="G31" s="89">
        <v>1</v>
      </c>
      <c r="H31" s="89" t="s">
        <v>25</v>
      </c>
      <c r="I31" s="32">
        <f t="shared" si="4"/>
        <v>1</v>
      </c>
      <c r="J31" s="32">
        <f>IF(I31=MAIN!I31,3,0)</f>
        <v>0</v>
      </c>
      <c r="K31" s="33">
        <f t="shared" si="5"/>
        <v>1</v>
      </c>
      <c r="L31" s="34">
        <f>IF(K31=MAIN!J31,1,0)</f>
        <v>0</v>
      </c>
      <c r="M31" s="34">
        <f>IF(AND(PH!F31=MAIN!F31,PH!G31=MAIN!G31),1,0)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2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IF(AND(PH!F32=MAIN!F32,PH!G32=MAIN!G32),1,0)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2</v>
      </c>
      <c r="H33" s="89" t="s">
        <v>39</v>
      </c>
      <c r="I33" s="32">
        <f t="shared" si="4"/>
        <v>3</v>
      </c>
      <c r="J33" s="32">
        <f>IF(I33=MAIN!I33,3,0)</f>
        <v>3</v>
      </c>
      <c r="K33" s="33">
        <f t="shared" si="5"/>
        <v>-1</v>
      </c>
      <c r="L33" s="34">
        <f>IF(K33=MAIN!J33,1,0)</f>
        <v>1</v>
      </c>
      <c r="M33" s="34">
        <f>IF(AND(PH!F33=MAIN!F33,PH!G33=MAIN!G33),1,0)</f>
        <v>0</v>
      </c>
      <c r="N33" s="31">
        <f>IF(ISBLANK(MAIN!F33),0,J33+L33+M33)</f>
        <v>4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1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1</v>
      </c>
      <c r="L34" s="34">
        <f>IF(K34=MAIN!J34,1,0)</f>
        <v>0</v>
      </c>
      <c r="M34" s="34">
        <f>IF(AND(PH!F34=MAIN!F34,PH!G34=MAIN!G34),1,0)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1</v>
      </c>
      <c r="G35" s="89">
        <v>1</v>
      </c>
      <c r="H35" s="89" t="s">
        <v>94</v>
      </c>
      <c r="I35" s="32">
        <f t="shared" si="4"/>
        <v>2</v>
      </c>
      <c r="J35" s="32">
        <f>IF(I35=MAIN!I35,3,0)</f>
        <v>3</v>
      </c>
      <c r="K35" s="33">
        <f t="shared" si="5"/>
        <v>0</v>
      </c>
      <c r="L35" s="34">
        <f>IF(K35=MAIN!J35,1,0)</f>
        <v>1</v>
      </c>
      <c r="M35" s="34">
        <f>IF(AND(PH!F35=MAIN!F35,PH!G35=MAIN!G35),1,0)</f>
        <v>0</v>
      </c>
      <c r="N35" s="31">
        <f>IF(ISBLANK(MAIN!F35),0,J35+L35+M35)</f>
        <v>4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2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IF(AND(PH!F36=MAIN!F36,PH!G36=MAIN!G36),1,0)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IF(AND(PH!F37=MAIN!F37,PH!G37=MAIN!G37),1,0)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0</v>
      </c>
      <c r="G38" s="89">
        <v>1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IF(AND(PH!F38=MAIN!F38,PH!G38=MAIN!G38),1,0)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0</v>
      </c>
      <c r="G39" s="89">
        <v>2</v>
      </c>
      <c r="H39" s="89" t="s">
        <v>28</v>
      </c>
      <c r="I39" s="32">
        <f t="shared" si="4"/>
        <v>3</v>
      </c>
      <c r="J39" s="32">
        <f>IF(I39=MAIN!I39,3,0)</f>
        <v>3</v>
      </c>
      <c r="K39" s="33">
        <f t="shared" si="5"/>
        <v>-2</v>
      </c>
      <c r="L39" s="34">
        <f>IF(K39=MAIN!J39,1,0)</f>
        <v>0</v>
      </c>
      <c r="M39" s="34">
        <f>IF(AND(PH!F39=MAIN!F39,PH!G39=MAIN!G39),1,0)</f>
        <v>0</v>
      </c>
      <c r="N39" s="31">
        <f>IF(ISBLANK(MAIN!F39),0,J39+L39+M39)*2</f>
        <v>6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2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IF(AND(PH!F40=MAIN!F40,PH!G40=MAIN!G40),1,0)</f>
        <v>0</v>
      </c>
      <c r="N40" s="31">
        <f>IF(ISBLANK(MAIN!F40),0,J40+L40+M40)</f>
        <v>0</v>
      </c>
      <c r="O40" s="35">
        <f>SUM(N29:N40)</f>
        <v>22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26">
        <v>1</v>
      </c>
      <c r="G43" s="126">
        <v>1</v>
      </c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IF(AND(PH!F43=MAIN!F43,PH!G43=MAIN!G43),1,0)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26">
        <v>2</v>
      </c>
      <c r="G44" s="126">
        <v>1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1</v>
      </c>
      <c r="L44" s="34">
        <f>IF(K44=MAIN!J44,1,0)</f>
        <v>0</v>
      </c>
      <c r="M44" s="34">
        <f>IF(AND(PH!F44=MAIN!F44,PH!G44=MAIN!G44),1,0)</f>
        <v>0</v>
      </c>
      <c r="N44" s="31">
        <f>IF(ISBLANK(MAIN!F44),0,J44+L44+M44)</f>
        <v>3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26">
        <v>1</v>
      </c>
      <c r="G45" s="126">
        <v>0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1</v>
      </c>
      <c r="L45" s="34">
        <f>IF(K45=MAIN!J45,1,0)</f>
        <v>1</v>
      </c>
      <c r="M45" s="34">
        <f>IF(AND(PH!F45=MAIN!F45,PH!G45=MAIN!G45),1,0)</f>
        <v>0</v>
      </c>
      <c r="N45" s="31">
        <f>IF(ISBLANK(MAIN!F45),0,J45+L45+M45)</f>
        <v>4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26">
        <v>2</v>
      </c>
      <c r="G46" s="126">
        <v>0</v>
      </c>
      <c r="H46" s="16" t="s">
        <v>98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IF(AND(PH!F46=MAIN!F46,PH!G46=MAIN!G46),1,0)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26">
        <v>1</v>
      </c>
      <c r="G47" s="126">
        <v>0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IF(AND(PH!F47=MAIN!F47,PH!G47=MAIN!G47),1,0)</f>
        <v>1</v>
      </c>
      <c r="N47" s="31">
        <f>IF(ISBLANK(MAIN!F47),0,J47+L47+M47)</f>
        <v>5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26">
        <v>1</v>
      </c>
      <c r="G48" s="126">
        <v>0</v>
      </c>
      <c r="H48" s="16" t="s">
        <v>94</v>
      </c>
      <c r="I48" s="32">
        <f t="shared" si="6"/>
        <v>1</v>
      </c>
      <c r="J48" s="32">
        <f>IF(I48=MAIN!I48,3,0)</f>
        <v>0</v>
      </c>
      <c r="K48" s="33">
        <f t="shared" si="7"/>
        <v>1</v>
      </c>
      <c r="L48" s="34">
        <f>IF(K48=MAIN!J48,1,0)</f>
        <v>0</v>
      </c>
      <c r="M48" s="34">
        <f>IF(AND(PH!F48=MAIN!F48,PH!G48=MAIN!G48),1,0)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26">
        <v>0</v>
      </c>
      <c r="G49" s="126">
        <v>1</v>
      </c>
      <c r="H49" s="16" t="s">
        <v>26</v>
      </c>
      <c r="I49" s="32">
        <f t="shared" si="6"/>
        <v>3</v>
      </c>
      <c r="J49" s="32">
        <f>IF(I49=MAIN!I49,3,0)</f>
        <v>3</v>
      </c>
      <c r="K49" s="33">
        <f t="shared" si="7"/>
        <v>-1</v>
      </c>
      <c r="L49" s="34">
        <f>IF(K49=MAIN!J49,1,0)</f>
        <v>0</v>
      </c>
      <c r="M49" s="34">
        <f>IF(AND(PH!F49=MAIN!F49,PH!G49=MAIN!G49),1,0)</f>
        <v>0</v>
      </c>
      <c r="N49" s="31">
        <f>IF(ISBLANK(MAIN!F49),0,J49+L49+M49)</f>
        <v>3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26">
        <v>2</v>
      </c>
      <c r="G50" s="126">
        <v>1</v>
      </c>
      <c r="H50" s="16" t="s">
        <v>28</v>
      </c>
      <c r="I50" s="32">
        <f t="shared" si="6"/>
        <v>1</v>
      </c>
      <c r="J50" s="32">
        <f>IF(I50=MAIN!I50,3,0)</f>
        <v>0</v>
      </c>
      <c r="K50" s="33">
        <f t="shared" si="7"/>
        <v>1</v>
      </c>
      <c r="L50" s="34">
        <f>IF(K50=MAIN!J50,1,0)</f>
        <v>0</v>
      </c>
      <c r="M50" s="34">
        <f>IF(AND(PH!F50=MAIN!F50,PH!G50=MAIN!G50),1,0)</f>
        <v>0</v>
      </c>
      <c r="N50" s="31">
        <f>IF(ISBLANK(MAIN!F50),0,J50+L50+M50)</f>
        <v>0</v>
      </c>
      <c r="O50" s="35">
        <f>SUM(N43:N50)*2</f>
        <v>36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16"/>
      <c r="G53" s="16"/>
      <c r="H53" s="16" t="s">
        <v>22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IF(AND(PH!F53=MAIN!F53,PH!G53=MAIN!G53),1,0)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16"/>
      <c r="G54" s="16"/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IF(AND(PH!F54=MAIN!F54,PH!G54=MAIN!G54),1,0)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3"/>
      <c r="G55" s="3"/>
      <c r="H55" s="16" t="s">
        <v>30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IF(AND(PH!F55=MAIN!F53,PH!G55=MAIN!G53),1,0)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16"/>
      <c r="G56" s="16"/>
      <c r="H56" s="16" t="s">
        <v>28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IF(AND(PH!F56=MAIN!F56,PH!G56=MAIN!G56),1,0)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IF(AND(PH!F59=MAIN!F59,PH!G59=MAIN!G59),1,0)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IF(AND(PH!F60=MAIN!F60,PH!G60=MAIN!G60),1,0)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IF(AND(PH!F63=MAIN!F63,PH!G63=MAIN!G63),1,0)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249" priority="41">
      <formula>#REF!&gt;#REF!</formula>
    </cfRule>
    <cfRule type="expression" dxfId="248" priority="42">
      <formula>#REF!&lt;#REF!</formula>
    </cfRule>
    <cfRule type="expression" dxfId="247" priority="43">
      <formula>#REF!&lt;$G43</formula>
    </cfRule>
    <cfRule type="expression" dxfId="246" priority="44">
      <formula>#REF!&gt;$G43</formula>
    </cfRule>
  </conditionalFormatting>
  <conditionalFormatting sqref="E59:E60">
    <cfRule type="expression" dxfId="241" priority="33">
      <formula>#REF!&gt;#REF!</formula>
    </cfRule>
    <cfRule type="expression" dxfId="240" priority="34">
      <formula>#REF!&lt;#REF!</formula>
    </cfRule>
    <cfRule type="expression" dxfId="239" priority="35">
      <formula>#REF!&lt;$G59</formula>
    </cfRule>
    <cfRule type="expression" dxfId="238" priority="36">
      <formula>#REF!&gt;$G59</formula>
    </cfRule>
  </conditionalFormatting>
  <conditionalFormatting sqref="E63">
    <cfRule type="expression" dxfId="237" priority="25">
      <formula>#REF!&gt;#REF!</formula>
    </cfRule>
    <cfRule type="expression" dxfId="236" priority="26">
      <formula>#REF!&lt;#REF!</formula>
    </cfRule>
    <cfRule type="expression" dxfId="235" priority="27">
      <formula>#REF!&lt;$G63</formula>
    </cfRule>
    <cfRule type="expression" dxfId="234" priority="28">
      <formula>#REF!&gt;$G63</formula>
    </cfRule>
  </conditionalFormatting>
  <conditionalFormatting sqref="E16:G21 E23:G27">
    <cfRule type="expression" dxfId="231" priority="49">
      <formula>#REF!&lt;$G16</formula>
    </cfRule>
    <cfRule type="expression" dxfId="230" priority="50">
      <formula>#REF!&gt;$G16</formula>
    </cfRule>
  </conditionalFormatting>
  <conditionalFormatting sqref="H16:H21 H23:H27">
    <cfRule type="expression" dxfId="227" priority="51">
      <formula>#REF!&gt;$G16</formula>
    </cfRule>
    <cfRule type="expression" dxfId="226" priority="52">
      <formula>#REF!&lt;$G16</formula>
    </cfRule>
  </conditionalFormatting>
  <conditionalFormatting sqref="H43:H50">
    <cfRule type="expression" dxfId="225" priority="45">
      <formula>#REF!&lt;#REF!</formula>
    </cfRule>
    <cfRule type="expression" dxfId="224" priority="46">
      <formula>#REF!&gt;#REF!</formula>
    </cfRule>
    <cfRule type="expression" dxfId="223" priority="47">
      <formula>#REF!&gt;$G43</formula>
    </cfRule>
    <cfRule type="expression" dxfId="222" priority="48">
      <formula>#REF!&lt;$G43</formula>
    </cfRule>
  </conditionalFormatting>
  <conditionalFormatting sqref="H59:H60">
    <cfRule type="expression" dxfId="213" priority="37">
      <formula>#REF!&lt;#REF!</formula>
    </cfRule>
    <cfRule type="expression" dxfId="212" priority="38">
      <formula>#REF!&gt;#REF!</formula>
    </cfRule>
    <cfRule type="expression" dxfId="211" priority="39">
      <formula>#REF!&gt;$G59</formula>
    </cfRule>
    <cfRule type="expression" dxfId="210" priority="40">
      <formula>#REF!&lt;$G59</formula>
    </cfRule>
  </conditionalFormatting>
  <conditionalFormatting sqref="H63">
    <cfRule type="expression" dxfId="209" priority="29">
      <formula>#REF!&lt;#REF!</formula>
    </cfRule>
    <cfRule type="expression" dxfId="208" priority="30">
      <formula>#REF!&gt;#REF!</formula>
    </cfRule>
    <cfRule type="expression" dxfId="207" priority="31">
      <formula>#REF!&gt;$G63</formula>
    </cfRule>
    <cfRule type="expression" dxfId="206" priority="32">
      <formula>#REF!&lt;$G63</formula>
    </cfRule>
  </conditionalFormatting>
  <conditionalFormatting sqref="E53:E56">
    <cfRule type="expression" dxfId="205" priority="5">
      <formula>#REF!&gt;#REF!</formula>
    </cfRule>
    <cfRule type="expression" dxfId="204" priority="6">
      <formula>#REF!&lt;#REF!</formula>
    </cfRule>
    <cfRule type="expression" dxfId="203" priority="7">
      <formula>#REF!&lt;$G53</formula>
    </cfRule>
    <cfRule type="expression" dxfId="202" priority="8">
      <formula>#REF!&gt;$G53</formula>
    </cfRule>
  </conditionalFormatting>
  <conditionalFormatting sqref="H53:H54 H56">
    <cfRule type="expression" dxfId="201" priority="9">
      <formula>#REF!&lt;#REF!</formula>
    </cfRule>
    <cfRule type="expression" dxfId="200" priority="10">
      <formula>#REF!&gt;#REF!</formula>
    </cfRule>
    <cfRule type="expression" dxfId="199" priority="11">
      <formula>#REF!&gt;$G53</formula>
    </cfRule>
    <cfRule type="expression" dxfId="198" priority="12">
      <formula>#REF!&lt;$G53</formula>
    </cfRule>
  </conditionalFormatting>
  <conditionalFormatting sqref="H55">
    <cfRule type="expression" dxfId="197" priority="1">
      <formula>#REF!&gt;#REF!</formula>
    </cfRule>
    <cfRule type="expression" dxfId="196" priority="2">
      <formula>#REF!&lt;#REF!</formula>
    </cfRule>
    <cfRule type="expression" dxfId="195" priority="3">
      <formula>#REF!&lt;$G55</formula>
    </cfRule>
    <cfRule type="expression" dxfId="194" priority="4">
      <formula>#REF!&gt;$G55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4395B345-D677-49EE-A4D3-373EFA25A902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26187AC0-B055-4963-AC74-5C4F8675AC3A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1" id="{E8F07D3D-4D2A-4088-89C0-940CD3FB8260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2" id="{65827121-9408-4040-9745-D7D1C906A58E}">
            <xm:f>MAIN!#REF!&lt;MAIN!$G3</xm:f>
            <x14:dxf>
              <font>
                <b/>
                <i val="0"/>
              </font>
            </x14:dxf>
          </x14:cfRule>
          <xm:sqref>H3:H14 H29:H40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F25DF-DE53-42D2-9B97-A5920345417D}">
  <dimension ref="A1:O80"/>
  <sheetViews>
    <sheetView topLeftCell="A31" zoomScale="85" zoomScaleNormal="85" workbookViewId="0">
      <selection activeCell="J46" sqref="J46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96" t="s">
        <v>22</v>
      </c>
      <c r="F3" s="89">
        <v>2</v>
      </c>
      <c r="G3" s="89">
        <v>0</v>
      </c>
      <c r="H3" s="96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IF(AND(PIM!F3=MAIN!F3,PIM!G3=MAIN!G3),1,0)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96" t="s">
        <v>48</v>
      </c>
      <c r="F4" s="89">
        <v>1</v>
      </c>
      <c r="G4" s="89">
        <v>1</v>
      </c>
      <c r="H4" s="96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IF(AND(PIM!F4=MAIN!F4,PIM!G4=MAIN!G4),1,0)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96" t="s">
        <v>24</v>
      </c>
      <c r="F5" s="89">
        <v>1</v>
      </c>
      <c r="G5" s="89">
        <v>2</v>
      </c>
      <c r="H5" s="96" t="s">
        <v>37</v>
      </c>
      <c r="I5" s="32">
        <f t="shared" si="1"/>
        <v>3</v>
      </c>
      <c r="J5" s="32">
        <f>IF(I5=MAIN!I5,3,0)</f>
        <v>0</v>
      </c>
      <c r="K5" s="33">
        <f t="shared" si="0"/>
        <v>-1</v>
      </c>
      <c r="L5" s="34">
        <f>IF(K5=MAIN!J5,1,0)</f>
        <v>0</v>
      </c>
      <c r="M5" s="34">
        <f>IF(AND(PIM!F5=MAIN!F5,PIM!G5=MAIN!G5),1,0)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96" t="s">
        <v>25</v>
      </c>
      <c r="F6" s="89">
        <v>3</v>
      </c>
      <c r="G6" s="89">
        <v>0</v>
      </c>
      <c r="H6" s="96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IF(AND(PIM!F6=MAIN!F6,PIM!G6=MAIN!G6),1,0)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96" t="s">
        <v>45</v>
      </c>
      <c r="F7" s="89">
        <v>2</v>
      </c>
      <c r="G7" s="89">
        <v>2</v>
      </c>
      <c r="H7" s="96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IF(AND(PIM!F7=MAIN!F7,PIM!G7=MAIN!G7),1,0)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96" t="s">
        <v>94</v>
      </c>
      <c r="F8" s="89">
        <v>1</v>
      </c>
      <c r="G8" s="89">
        <v>2</v>
      </c>
      <c r="H8" s="96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IF(AND(PIM!F8=MAIN!F8,PIM!G8=MAIN!G8),1,0)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96" t="s">
        <v>95</v>
      </c>
      <c r="F9" s="89">
        <v>0</v>
      </c>
      <c r="G9" s="89">
        <v>1</v>
      </c>
      <c r="H9" s="96" t="s">
        <v>23</v>
      </c>
      <c r="I9" s="32">
        <f t="shared" si="1"/>
        <v>3</v>
      </c>
      <c r="J9" s="32">
        <f>IF(I9=MAIN!I9,3,0)</f>
        <v>3</v>
      </c>
      <c r="K9" s="33">
        <f t="shared" si="0"/>
        <v>-1</v>
      </c>
      <c r="L9" s="34">
        <f>IF(K9=MAIN!J9,1,0)</f>
        <v>1</v>
      </c>
      <c r="M9" s="34">
        <f>IF(AND(PIM!F9=MAIN!F9,PIM!G9=MAIN!G9),1,0)</f>
        <v>1</v>
      </c>
      <c r="N9" s="31">
        <f>IF(ISBLANK(MAIN!F9),0,J9+L9+M9)</f>
        <v>5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96" t="s">
        <v>96</v>
      </c>
      <c r="F10" s="89">
        <v>0</v>
      </c>
      <c r="G10" s="89">
        <v>1</v>
      </c>
      <c r="H10" s="96" t="s">
        <v>41</v>
      </c>
      <c r="I10" s="32">
        <f t="shared" si="1"/>
        <v>3</v>
      </c>
      <c r="J10" s="32">
        <f>IF(I10=MAIN!I10,3,0)</f>
        <v>0</v>
      </c>
      <c r="K10" s="33">
        <f t="shared" si="0"/>
        <v>-1</v>
      </c>
      <c r="L10" s="34">
        <f>IF(K10=MAIN!J10,1,0)</f>
        <v>0</v>
      </c>
      <c r="M10" s="34">
        <f>IF(AND(PIM!F10=MAIN!F10,PIM!G10=MAIN!G10),1,0)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96" t="s">
        <v>34</v>
      </c>
      <c r="F11" s="89">
        <v>2</v>
      </c>
      <c r="G11" s="89">
        <v>0</v>
      </c>
      <c r="H11" s="96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IF(AND(PIM!F11=MAIN!F11,PIM!G11=MAIN!G11),1,0)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7" t="s">
        <v>39</v>
      </c>
      <c r="F12" s="93">
        <v>1</v>
      </c>
      <c r="G12" s="93">
        <v>3</v>
      </c>
      <c r="H12" s="97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IF(AND(PIM!F12=MAIN!F12,PIM!G12=MAIN!G12),1,0)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1</v>
      </c>
      <c r="G13" s="89">
        <v>1</v>
      </c>
      <c r="H13" s="96" t="s">
        <v>98</v>
      </c>
      <c r="I13" s="32">
        <f t="shared" si="1"/>
        <v>2</v>
      </c>
      <c r="J13" s="32">
        <f>IF(I13=MAIN!I13,3,0)</f>
        <v>0</v>
      </c>
      <c r="K13" s="33">
        <f t="shared" si="0"/>
        <v>0</v>
      </c>
      <c r="L13" s="34">
        <f>IF(K13=MAIN!J13,1,0)</f>
        <v>0</v>
      </c>
      <c r="M13" s="34">
        <f>IF(AND(PIM!F13=MAIN!F13,PIM!G13=MAIN!G13),1,0)</f>
        <v>0</v>
      </c>
      <c r="N13" s="31">
        <f>IF(ISBLANK(MAIN!F13),0,J13+L13+M13)</f>
        <v>0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96" t="s">
        <v>82</v>
      </c>
      <c r="F14" s="89">
        <v>2</v>
      </c>
      <c r="G14" s="89">
        <v>1</v>
      </c>
      <c r="H14" s="96" t="s">
        <v>97</v>
      </c>
      <c r="I14" s="32">
        <f t="shared" si="1"/>
        <v>1</v>
      </c>
      <c r="J14" s="32">
        <f>IF(I14=MAIN!I14,3,0)</f>
        <v>3</v>
      </c>
      <c r="K14" s="33">
        <f t="shared" si="0"/>
        <v>1</v>
      </c>
      <c r="L14" s="34">
        <f>IF(K14=MAIN!J14,1,0)</f>
        <v>1</v>
      </c>
      <c r="M14" s="34">
        <f>IF(AND(PIM!F14=MAIN!F14,PIM!G14=MAIN!G14),1,0)</f>
        <v>1</v>
      </c>
      <c r="N14" s="31">
        <f>IF(ISBLANK(MAIN!F14),0,J14+L14+M14)</f>
        <v>5</v>
      </c>
      <c r="O14" s="35">
        <f>SUM(N3:N14)</f>
        <v>22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2</v>
      </c>
      <c r="G16" s="89">
        <v>0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2</v>
      </c>
      <c r="L16" s="34">
        <f>IF(K16=MAIN!J16,1,0)</f>
        <v>0</v>
      </c>
      <c r="M16" s="34">
        <f>IF(AND(PIM!F16=BW!F16,PIM!G16=BW!G16),1,0)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4</v>
      </c>
      <c r="G17" s="89">
        <v>1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IF(AND(PIM!F17=BW!F17,PIM!G17=BW!G17),1,0)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1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IF(AND(PIM!F18=BW!F18,PIM!G18=BW!G18),1,0)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1</v>
      </c>
      <c r="G19" s="89">
        <v>2</v>
      </c>
      <c r="H19" s="89" t="s">
        <v>95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IF(AND(PIM!F19=BW!F19,PIM!G19=BW!G19),1,0)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1</v>
      </c>
      <c r="G20" s="89">
        <v>3</v>
      </c>
      <c r="H20" s="89" t="s">
        <v>23</v>
      </c>
      <c r="I20" s="32">
        <f t="shared" si="2"/>
        <v>3</v>
      </c>
      <c r="J20" s="32">
        <f>IF(I20=MAIN!I20,3,0)</f>
        <v>0</v>
      </c>
      <c r="K20" s="33">
        <f t="shared" si="3"/>
        <v>-2</v>
      </c>
      <c r="L20" s="34">
        <f>IF(K20=MAIN!J20,1,0)</f>
        <v>0</v>
      </c>
      <c r="M20" s="34">
        <f>IF(AND(PIM!F20=BW!F20,PIM!G20=BW!G20),1,0)</f>
        <v>0</v>
      </c>
      <c r="N20" s="31">
        <f>IF(ISBLANK(MAIN!F20),0,J20+L20+M20)</f>
        <v>0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1</v>
      </c>
      <c r="G21" s="89">
        <v>1</v>
      </c>
      <c r="H21" s="89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IF(AND(PIM!F21=BW!F21,PIM!G21=BW!G21),1,0)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1</v>
      </c>
      <c r="G22" s="88">
        <v>1</v>
      </c>
      <c r="H22" s="88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IF(AND(PIM!F22=BW!F22,PIM!G22=BW!G22),1,0)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0</v>
      </c>
      <c r="G23" s="89">
        <v>1</v>
      </c>
      <c r="H23" s="89" t="s">
        <v>39</v>
      </c>
      <c r="I23" s="32">
        <f t="shared" si="2"/>
        <v>3</v>
      </c>
      <c r="J23" s="32">
        <f>IF(I23=MAIN!I23,3,0)</f>
        <v>3</v>
      </c>
      <c r="K23" s="33">
        <f t="shared" si="3"/>
        <v>-1</v>
      </c>
      <c r="L23" s="34">
        <f>IF(K23=MAIN!J23,1,0)</f>
        <v>0</v>
      </c>
      <c r="M23" s="34">
        <f>IF(AND(PIM!F23=BW!F23,PIM!G23=BW!G23),1,0)</f>
        <v>0</v>
      </c>
      <c r="N23" s="31">
        <f>IF(ISBLANK(MAIN!F23),0,J23+L23+M23)</f>
        <v>3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1</v>
      </c>
      <c r="G24" s="93">
        <v>1</v>
      </c>
      <c r="H24" s="93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IF(AND(PIM!F24=BW!F24,PIM!G24=BW!G24),1,0)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0</v>
      </c>
      <c r="G25" s="89">
        <v>2</v>
      </c>
      <c r="H25" s="89" t="s">
        <v>97</v>
      </c>
      <c r="I25" s="32">
        <f t="shared" si="2"/>
        <v>3</v>
      </c>
      <c r="J25" s="32">
        <f>IF(I25=MAIN!I25,3,0)</f>
        <v>0</v>
      </c>
      <c r="K25" s="33">
        <f t="shared" si="3"/>
        <v>-2</v>
      </c>
      <c r="L25" s="34">
        <f>IF(K25=MAIN!J25,1,0)</f>
        <v>0</v>
      </c>
      <c r="M25" s="34">
        <f>IF(AND(PIM!F25=BW!F25,PIM!G25=BW!G25),1,0)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1</v>
      </c>
      <c r="G26" s="89">
        <v>2</v>
      </c>
      <c r="H26" s="89" t="s">
        <v>82</v>
      </c>
      <c r="I26" s="32">
        <f t="shared" si="2"/>
        <v>3</v>
      </c>
      <c r="J26" s="32">
        <f>IF(I26=MAIN!I26,3,0)</f>
        <v>3</v>
      </c>
      <c r="K26" s="33">
        <f t="shared" si="3"/>
        <v>-1</v>
      </c>
      <c r="L26" s="34">
        <f>IF(K26=MAIN!J26,1,0)</f>
        <v>0</v>
      </c>
      <c r="M26" s="34">
        <f>IF(AND(PIM!F26=BW!F26,PIM!G26=BW!G26),1,0)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2</v>
      </c>
      <c r="G27" s="89">
        <v>0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2</v>
      </c>
      <c r="L27" s="34">
        <f>IF(K27=MAIN!J27,1,0)</f>
        <v>1</v>
      </c>
      <c r="M27" s="34">
        <f>IF(AND(PIM!F27=BW!F27,PIM!G27=BW!G27),1,0)</f>
        <v>0</v>
      </c>
      <c r="N27" s="31">
        <f>IF(ISBLANK(MAIN!F27),0,J27+L27+M27)</f>
        <v>4</v>
      </c>
      <c r="O27" s="35">
        <f>SUM(N16:N27)</f>
        <v>17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/>
      <c r="G29" s="89"/>
      <c r="H29" s="89" t="s">
        <v>22</v>
      </c>
      <c r="I29" s="32">
        <f t="shared" ref="I29:I40" si="4">IF(F29&gt;G29,1,IF(F29=G29,2,3))</f>
        <v>2</v>
      </c>
      <c r="J29" s="32">
        <f>IF(I29=MAIN!I29,3,0)</f>
        <v>3</v>
      </c>
      <c r="K29" s="33">
        <f t="shared" ref="K29:K40" si="5">F29-G29</f>
        <v>0</v>
      </c>
      <c r="L29" s="34">
        <f>IF(K29=MAIN!J29,1,0)</f>
        <v>1</v>
      </c>
      <c r="M29" s="34">
        <f>IF(AND(PIM!F29=MAIN!F29,PIM!G29=MAIN!G29),1,0)</f>
        <v>0</v>
      </c>
      <c r="N29" s="31"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/>
      <c r="G30" s="89"/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IF(AND(PIM!F30=MAIN!F30,PIM!G30=MAIN!G30),1,0)</f>
        <v>0</v>
      </c>
      <c r="N30" s="31"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/>
      <c r="G31" s="89"/>
      <c r="H31" s="89" t="s">
        <v>25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IF(AND(PIM!F31=MAIN!F31,PIM!G31=MAIN!G31),1,0)</f>
        <v>0</v>
      </c>
      <c r="N31" s="31"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/>
      <c r="G32" s="89"/>
      <c r="H32" s="89" t="s">
        <v>24</v>
      </c>
      <c r="I32" s="32">
        <f t="shared" si="4"/>
        <v>2</v>
      </c>
      <c r="J32" s="32">
        <f>IF(I32=MAIN!I32,3,0)</f>
        <v>0</v>
      </c>
      <c r="K32" s="33">
        <f t="shared" si="5"/>
        <v>0</v>
      </c>
      <c r="L32" s="34">
        <f>IF(K32=MAIN!J32,1,0)</f>
        <v>0</v>
      </c>
      <c r="M32" s="34">
        <f>IF(AND(PIM!F32=MAIN!F32,PIM!G32=MAIN!G32),1,0)</f>
        <v>0</v>
      </c>
      <c r="N32" s="31">
        <v>0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2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2</v>
      </c>
      <c r="L33" s="34">
        <f>IF(K33=MAIN!J33,1,0)</f>
        <v>0</v>
      </c>
      <c r="M33" s="34">
        <f>IF(AND(PIM!F33=MAIN!F33,PIM!G33=MAIN!G33),1,0)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3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3</v>
      </c>
      <c r="L34" s="34">
        <f>IF(K34=MAIN!J34,1,0)</f>
        <v>0</v>
      </c>
      <c r="M34" s="34">
        <f>IF(AND(PIM!F34=MAIN!F34,PIM!G34=MAIN!G34),1,0)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3</v>
      </c>
      <c r="G35" s="89">
        <v>1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IF(AND(PIM!F35=MAIN!F35,PIM!G35=MAIN!G35),1,0)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2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IF(AND(PIM!F36=MAIN!F36,PIM!G36=MAIN!G36),1,0)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IF(AND(PIM!F37=MAIN!F37,PIM!G37=MAIN!G37),1,0)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0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-2</v>
      </c>
      <c r="L38" s="34">
        <f>IF(K38=MAIN!J38,1,0)</f>
        <v>0</v>
      </c>
      <c r="M38" s="34">
        <f>IF(AND(PIM!F38=MAIN!F38,PIM!G38=MAIN!G38),1,0)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2</v>
      </c>
      <c r="G39" s="89">
        <v>2</v>
      </c>
      <c r="H39" s="89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IF(AND(PIM!F39=MAIN!F39,PIM!G39=MAIN!G39),1,0)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2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IF(AND(PIM!F40=MAIN!F40,PIM!G40=MAIN!G40),1,0)</f>
        <v>0</v>
      </c>
      <c r="N40" s="31">
        <f>IF(ISBLANK(MAIN!F40),0,J40+L40+M40)</f>
        <v>0</v>
      </c>
      <c r="O40" s="35">
        <f>SUM(N29:N40)</f>
        <v>5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27">
        <v>1</v>
      </c>
      <c r="G43" s="127">
        <v>2</v>
      </c>
      <c r="H43" s="16" t="s">
        <v>25</v>
      </c>
      <c r="I43" s="32">
        <f t="shared" ref="I43:I50" si="6">IF(F43&gt;G43,1,IF(F43=G43,2,3))</f>
        <v>3</v>
      </c>
      <c r="J43" s="32">
        <f>IF(I43=MAIN!I43,3,0)</f>
        <v>0</v>
      </c>
      <c r="K43" s="33">
        <f t="shared" ref="K43:K50" si="7">F43-G43</f>
        <v>-1</v>
      </c>
      <c r="L43" s="34">
        <f>IF(K43=MAIN!J43,1,0)</f>
        <v>0</v>
      </c>
      <c r="M43" s="34">
        <f>IF(AND(PIM!F43=MAIN!F43,PIM!G43=MAIN!G43),1,0)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27">
        <v>2</v>
      </c>
      <c r="G44" s="127">
        <v>2</v>
      </c>
      <c r="H44" s="16" t="s">
        <v>32</v>
      </c>
      <c r="I44" s="32">
        <f t="shared" si="6"/>
        <v>2</v>
      </c>
      <c r="J44" s="32">
        <f>IF(I44=MAIN!I44,3,0)</f>
        <v>0</v>
      </c>
      <c r="K44" s="33">
        <f t="shared" si="7"/>
        <v>0</v>
      </c>
      <c r="L44" s="34">
        <f>IF(K44=MAIN!J44,1,0)</f>
        <v>0</v>
      </c>
      <c r="M44" s="34">
        <f>IF(AND(PIM!F44=MAIN!F44,PIM!G44=MAIN!G44),1,0)</f>
        <v>0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27">
        <v>3</v>
      </c>
      <c r="G45" s="127">
        <v>1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2</v>
      </c>
      <c r="L45" s="34">
        <f>IF(K45=MAIN!J45,1,0)</f>
        <v>0</v>
      </c>
      <c r="M45" s="34">
        <f>IF(AND(PIM!F45=MAIN!F45,PIM!G45=MAIN!G45),1,0)</f>
        <v>0</v>
      </c>
      <c r="N45" s="31">
        <f>IF(ISBLANK(MAIN!F45),0,J45+L45+M45)</f>
        <v>3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27">
        <v>2</v>
      </c>
      <c r="G46" s="127">
        <v>0</v>
      </c>
      <c r="H46" s="16" t="s">
        <v>98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IF(AND(PIM!F46=MAIN!F46,PIM!G46=MAIN!G46),1,0)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27">
        <v>1</v>
      </c>
      <c r="G47" s="127">
        <v>0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IF(AND(PIM!F47=MAIN!F47,PIM!G47=MAIN!G47),1,0)</f>
        <v>1</v>
      </c>
      <c r="N47" s="31">
        <f>IF(ISBLANK(MAIN!F47),0,J47+L47+M47)</f>
        <v>5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27">
        <v>3</v>
      </c>
      <c r="G48" s="127">
        <v>0</v>
      </c>
      <c r="H48" s="16" t="s">
        <v>94</v>
      </c>
      <c r="I48" s="32">
        <f t="shared" si="6"/>
        <v>1</v>
      </c>
      <c r="J48" s="32">
        <f>IF(I48=MAIN!I48,3,0)</f>
        <v>0</v>
      </c>
      <c r="K48" s="33">
        <f t="shared" si="7"/>
        <v>3</v>
      </c>
      <c r="L48" s="34">
        <f>IF(K48=MAIN!J48,1,0)</f>
        <v>0</v>
      </c>
      <c r="M48" s="34">
        <f>IF(AND(PIM!F48=MAIN!F48,PIM!G48=MAIN!G48),1,0)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27">
        <v>1</v>
      </c>
      <c r="G49" s="127">
        <v>2</v>
      </c>
      <c r="H49" s="16" t="s">
        <v>26</v>
      </c>
      <c r="I49" s="32">
        <f t="shared" si="6"/>
        <v>3</v>
      </c>
      <c r="J49" s="32">
        <f>IF(I49=MAIN!I49,3,0)</f>
        <v>3</v>
      </c>
      <c r="K49" s="33">
        <f t="shared" si="7"/>
        <v>-1</v>
      </c>
      <c r="L49" s="34">
        <f>IF(K49=MAIN!J49,1,0)</f>
        <v>0</v>
      </c>
      <c r="M49" s="34">
        <f>IF(AND(PIM!F49=MAIN!F49,PIM!G49=MAIN!G49),1,0)</f>
        <v>0</v>
      </c>
      <c r="N49" s="31">
        <f>IF(ISBLANK(MAIN!F49),0,J49+L49+M49)</f>
        <v>3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27">
        <v>1</v>
      </c>
      <c r="G50" s="127">
        <v>2</v>
      </c>
      <c r="H50" s="16" t="s">
        <v>28</v>
      </c>
      <c r="I50" s="32">
        <f t="shared" si="6"/>
        <v>3</v>
      </c>
      <c r="J50" s="32">
        <f>IF(I50=MAIN!I50,3,0)</f>
        <v>3</v>
      </c>
      <c r="K50" s="33">
        <f t="shared" si="7"/>
        <v>-1</v>
      </c>
      <c r="L50" s="34">
        <f>IF(K50=MAIN!J50,1,0)</f>
        <v>1</v>
      </c>
      <c r="M50" s="34">
        <f>IF(AND(PIM!F50=MAIN!F50,PIM!G50=MAIN!G50),1,0)</f>
        <v>1</v>
      </c>
      <c r="N50" s="31">
        <f>IF(ISBLANK(MAIN!F50),0,J50+L50+M50)</f>
        <v>5</v>
      </c>
      <c r="O50" s="35">
        <f>SUM(N43:N50)*2</f>
        <v>38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16"/>
      <c r="G53" s="16"/>
      <c r="H53" s="16" t="s">
        <v>22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IF(AND(PIM!F53=MAIN!F53,PIM!G53=MAIN!G53),1,0)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16"/>
      <c r="G54" s="16"/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IF(AND(PIM!F54=MAIN!F54,PIM!G54=MAIN!G54),1,0)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3"/>
      <c r="G55" s="3"/>
      <c r="H55" s="16" t="s">
        <v>30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IF(AND(PIM!F55=MAIN!F53,PIM!G55=MAIN!G53),1,0)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16"/>
      <c r="G56" s="16"/>
      <c r="H56" s="16" t="s">
        <v>28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IF(AND(PIM!F56=MAIN!F56,PIM!G56=MAIN!G56),1,0)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IF(AND(PIM!F59=MAIN!F59,PIM!G59=MAIN!G59),1,0)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IF(AND(PIM!F60=MAIN!F60,PIM!G60=MAIN!G60),1,0)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IF(AND(PIM!F63=MAIN!F63,PIM!G63=MAIN!G63),1,0)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193" priority="41">
      <formula>#REF!&gt;#REF!</formula>
    </cfRule>
    <cfRule type="expression" dxfId="192" priority="42">
      <formula>#REF!&lt;#REF!</formula>
    </cfRule>
    <cfRule type="expression" dxfId="191" priority="43">
      <formula>#REF!&lt;$G43</formula>
    </cfRule>
    <cfRule type="expression" dxfId="190" priority="44">
      <formula>#REF!&gt;$G43</formula>
    </cfRule>
  </conditionalFormatting>
  <conditionalFormatting sqref="E59:E60">
    <cfRule type="expression" dxfId="185" priority="33">
      <formula>#REF!&gt;#REF!</formula>
    </cfRule>
    <cfRule type="expression" dxfId="184" priority="34">
      <formula>#REF!&lt;#REF!</formula>
    </cfRule>
    <cfRule type="expression" dxfId="183" priority="35">
      <formula>#REF!&lt;$G59</formula>
    </cfRule>
    <cfRule type="expression" dxfId="182" priority="36">
      <formula>#REF!&gt;$G59</formula>
    </cfRule>
  </conditionalFormatting>
  <conditionalFormatting sqref="E63">
    <cfRule type="expression" dxfId="181" priority="25">
      <formula>#REF!&gt;#REF!</formula>
    </cfRule>
    <cfRule type="expression" dxfId="180" priority="26">
      <formula>#REF!&lt;#REF!</formula>
    </cfRule>
    <cfRule type="expression" dxfId="179" priority="27">
      <formula>#REF!&lt;$G63</formula>
    </cfRule>
    <cfRule type="expression" dxfId="178" priority="28">
      <formula>#REF!&gt;$G63</formula>
    </cfRule>
  </conditionalFormatting>
  <conditionalFormatting sqref="E16:G21 E23:G27">
    <cfRule type="expression" dxfId="175" priority="49">
      <formula>#REF!&lt;$G16</formula>
    </cfRule>
    <cfRule type="expression" dxfId="174" priority="50">
      <formula>#REF!&gt;$G16</formula>
    </cfRule>
  </conditionalFormatting>
  <conditionalFormatting sqref="H16:H21 H23:H27">
    <cfRule type="expression" dxfId="171" priority="51">
      <formula>#REF!&gt;$G16</formula>
    </cfRule>
    <cfRule type="expression" dxfId="170" priority="52">
      <formula>#REF!&lt;$G16</formula>
    </cfRule>
  </conditionalFormatting>
  <conditionalFormatting sqref="H43:H50">
    <cfRule type="expression" dxfId="169" priority="45">
      <formula>#REF!&lt;#REF!</formula>
    </cfRule>
    <cfRule type="expression" dxfId="168" priority="46">
      <formula>#REF!&gt;#REF!</formula>
    </cfRule>
    <cfRule type="expression" dxfId="167" priority="47">
      <formula>#REF!&gt;$G43</formula>
    </cfRule>
    <cfRule type="expression" dxfId="166" priority="48">
      <formula>#REF!&lt;$G43</formula>
    </cfRule>
  </conditionalFormatting>
  <conditionalFormatting sqref="H59:H60">
    <cfRule type="expression" dxfId="157" priority="37">
      <formula>#REF!&lt;#REF!</formula>
    </cfRule>
    <cfRule type="expression" dxfId="156" priority="38">
      <formula>#REF!&gt;#REF!</formula>
    </cfRule>
    <cfRule type="expression" dxfId="155" priority="39">
      <formula>#REF!&gt;$G59</formula>
    </cfRule>
    <cfRule type="expression" dxfId="154" priority="40">
      <formula>#REF!&lt;$G59</formula>
    </cfRule>
  </conditionalFormatting>
  <conditionalFormatting sqref="H63">
    <cfRule type="expression" dxfId="153" priority="29">
      <formula>#REF!&lt;#REF!</formula>
    </cfRule>
    <cfRule type="expression" dxfId="152" priority="30">
      <formula>#REF!&gt;#REF!</formula>
    </cfRule>
    <cfRule type="expression" dxfId="151" priority="31">
      <formula>#REF!&gt;$G63</formula>
    </cfRule>
    <cfRule type="expression" dxfId="150" priority="32">
      <formula>#REF!&lt;$G63</formula>
    </cfRule>
  </conditionalFormatting>
  <conditionalFormatting sqref="E53:E56">
    <cfRule type="expression" dxfId="149" priority="5">
      <formula>#REF!&gt;#REF!</formula>
    </cfRule>
    <cfRule type="expression" dxfId="148" priority="6">
      <formula>#REF!&lt;#REF!</formula>
    </cfRule>
    <cfRule type="expression" dxfId="147" priority="7">
      <formula>#REF!&lt;$G53</formula>
    </cfRule>
    <cfRule type="expression" dxfId="146" priority="8">
      <formula>#REF!&gt;$G53</formula>
    </cfRule>
  </conditionalFormatting>
  <conditionalFormatting sqref="H53:H54 H56">
    <cfRule type="expression" dxfId="145" priority="9">
      <formula>#REF!&lt;#REF!</formula>
    </cfRule>
    <cfRule type="expression" dxfId="144" priority="10">
      <formula>#REF!&gt;#REF!</formula>
    </cfRule>
    <cfRule type="expression" dxfId="143" priority="11">
      <formula>#REF!&gt;$G53</formula>
    </cfRule>
    <cfRule type="expression" dxfId="142" priority="12">
      <formula>#REF!&lt;$G53</formula>
    </cfRule>
  </conditionalFormatting>
  <conditionalFormatting sqref="H55">
    <cfRule type="expression" dxfId="141" priority="1">
      <formula>#REF!&gt;#REF!</formula>
    </cfRule>
    <cfRule type="expression" dxfId="140" priority="2">
      <formula>#REF!&lt;#REF!</formula>
    </cfRule>
    <cfRule type="expression" dxfId="139" priority="3">
      <formula>#REF!&lt;$G55</formula>
    </cfRule>
    <cfRule type="expression" dxfId="138" priority="4">
      <formula>#REF!&gt;$G55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5C567B1F-A01C-4D86-B1D5-D9AB986D108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3E8BAA50-047A-4427-9C6F-4BF4E50A8BA0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1" id="{5520A982-D82D-47A9-8AA2-5422208B9840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2" id="{297CE88B-5E1D-4405-A412-99EA61E9CFBF}">
            <xm:f>MAIN!#REF!&lt;MAIN!$G3</xm:f>
            <x14:dxf>
              <font>
                <b/>
                <i val="0"/>
              </font>
            </x14:dxf>
          </x14:cfRule>
          <xm:sqref>H3:H14 H29:H40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986-5303-4AA6-B0E7-AA0BA33297A3}">
  <dimension ref="A1:O80"/>
  <sheetViews>
    <sheetView topLeftCell="A35" zoomScale="85" zoomScaleNormal="85" workbookViewId="0">
      <selection activeCell="H45" sqref="H45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96" t="s">
        <v>22</v>
      </c>
      <c r="F3" s="89">
        <v>3</v>
      </c>
      <c r="G3" s="89">
        <v>1</v>
      </c>
      <c r="H3" s="96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IF(AND(SLB!F3=MAIN!F3,SLB!G3=MAIN!G3),1,0)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96" t="s">
        <v>48</v>
      </c>
      <c r="F4" s="89">
        <v>1</v>
      </c>
      <c r="G4" s="89">
        <v>2</v>
      </c>
      <c r="H4" s="96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-1</v>
      </c>
      <c r="L4" s="34">
        <f>IF(K4=MAIN!J4,1,0)</f>
        <v>0</v>
      </c>
      <c r="M4" s="34">
        <f>IF(AND(SLB!F4=MAIN!F4,SLB!G4=MAIN!G4),1,0)</f>
        <v>0</v>
      </c>
      <c r="N4" s="31">
        <f>IF(ISBLANK(MAIN!F4),0,J4+L4+M4)</f>
        <v>3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96" t="s">
        <v>24</v>
      </c>
      <c r="F5" s="89">
        <v>3</v>
      </c>
      <c r="G5" s="89">
        <v>2</v>
      </c>
      <c r="H5" s="96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IF(AND(SLB!F5=MAIN!F5,SLB!G5=MAIN!G5),1,0)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96" t="s">
        <v>25</v>
      </c>
      <c r="F6" s="89">
        <v>3</v>
      </c>
      <c r="G6" s="89">
        <v>0</v>
      </c>
      <c r="H6" s="96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IF(AND(SLB!F6=MAIN!F6,SLB!G6=MAIN!G6),1,0)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96" t="s">
        <v>45</v>
      </c>
      <c r="F7" s="89">
        <v>1</v>
      </c>
      <c r="G7" s="89">
        <v>2</v>
      </c>
      <c r="H7" s="96" t="s">
        <v>26</v>
      </c>
      <c r="I7" s="32">
        <f t="shared" si="1"/>
        <v>3</v>
      </c>
      <c r="J7" s="32">
        <f>IF(I7=MAIN!I7,3,0)</f>
        <v>3</v>
      </c>
      <c r="K7" s="33">
        <f t="shared" si="0"/>
        <v>-1</v>
      </c>
      <c r="L7" s="34">
        <f>IF(K7=MAIN!J7,1,0)</f>
        <v>1</v>
      </c>
      <c r="M7" s="34">
        <f>IF(AND(SLB!F7=MAIN!F7,SLB!G7=MAIN!G7),1,0)</f>
        <v>1</v>
      </c>
      <c r="N7" s="31">
        <f>IF(ISBLANK(MAIN!F7),0,J7+L7+M7)</f>
        <v>5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96" t="s">
        <v>94</v>
      </c>
      <c r="F8" s="89">
        <v>0</v>
      </c>
      <c r="G8" s="89">
        <v>2</v>
      </c>
      <c r="H8" s="96" t="s">
        <v>32</v>
      </c>
      <c r="I8" s="32">
        <f t="shared" si="1"/>
        <v>3</v>
      </c>
      <c r="J8" s="32">
        <f>IF(I8=MAIN!I8,3,0)</f>
        <v>0</v>
      </c>
      <c r="K8" s="33">
        <f t="shared" si="0"/>
        <v>-2</v>
      </c>
      <c r="L8" s="34">
        <f>IF(K8=MAIN!J8,1,0)</f>
        <v>0</v>
      </c>
      <c r="M8" s="34">
        <f>IF(AND(SLB!F8=MAIN!F8,SLB!G8=MAIN!G8),1,0)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96" t="s">
        <v>95</v>
      </c>
      <c r="F9" s="89">
        <v>0</v>
      </c>
      <c r="G9" s="89">
        <v>3</v>
      </c>
      <c r="H9" s="96" t="s">
        <v>23</v>
      </c>
      <c r="I9" s="32">
        <f t="shared" si="1"/>
        <v>3</v>
      </c>
      <c r="J9" s="32">
        <f>IF(I9=MAIN!I9,3,0)</f>
        <v>3</v>
      </c>
      <c r="K9" s="33">
        <f t="shared" si="0"/>
        <v>-3</v>
      </c>
      <c r="L9" s="34">
        <f>IF(K9=MAIN!J9,1,0)</f>
        <v>0</v>
      </c>
      <c r="M9" s="34">
        <f>IF(AND(SLB!F9=MAIN!F9,SLB!G9=MAIN!G9),1,0)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96" t="s">
        <v>96</v>
      </c>
      <c r="F10" s="89">
        <v>1</v>
      </c>
      <c r="G10" s="89">
        <v>1</v>
      </c>
      <c r="H10" s="96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IF(AND(SLB!F10=MAIN!F10,SLB!G10=MAIN!G10),1,0)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96" t="s">
        <v>34</v>
      </c>
      <c r="F11" s="89">
        <v>1</v>
      </c>
      <c r="G11" s="89">
        <v>0</v>
      </c>
      <c r="H11" s="96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IF(AND(SLB!F11=MAIN!F11,SLB!G11=MAIN!G11),1,0)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7" t="s">
        <v>39</v>
      </c>
      <c r="F12" s="93">
        <v>0</v>
      </c>
      <c r="G12" s="93">
        <v>2</v>
      </c>
      <c r="H12" s="97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IF(AND(SLB!F12=MAIN!F12,SLB!G12=MAIN!G12),1,0)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2</v>
      </c>
      <c r="G13" s="89">
        <v>2</v>
      </c>
      <c r="H13" s="96" t="s">
        <v>98</v>
      </c>
      <c r="I13" s="32">
        <f t="shared" si="1"/>
        <v>2</v>
      </c>
      <c r="J13" s="32">
        <f>IF(I13=MAIN!I13,3,0)</f>
        <v>0</v>
      </c>
      <c r="K13" s="33">
        <f t="shared" si="0"/>
        <v>0</v>
      </c>
      <c r="L13" s="34">
        <f>IF(K13=MAIN!J13,1,0)</f>
        <v>0</v>
      </c>
      <c r="M13" s="34">
        <f>IF(AND(SLB!F13=MAIN!F13,SLB!G13=MAIN!G13),1,0)</f>
        <v>0</v>
      </c>
      <c r="N13" s="31">
        <f>IF(ISBLANK(MAIN!F13),0,J13+L13+M13)</f>
        <v>0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96" t="s">
        <v>82</v>
      </c>
      <c r="F14" s="89">
        <v>3</v>
      </c>
      <c r="G14" s="89">
        <v>0</v>
      </c>
      <c r="H14" s="96" t="s">
        <v>97</v>
      </c>
      <c r="I14" s="32">
        <f t="shared" si="1"/>
        <v>1</v>
      </c>
      <c r="J14" s="32">
        <f>IF(I14=MAIN!I14,3,0)</f>
        <v>3</v>
      </c>
      <c r="K14" s="33">
        <f t="shared" si="0"/>
        <v>3</v>
      </c>
      <c r="L14" s="34">
        <f>IF(K14=MAIN!J14,1,0)</f>
        <v>0</v>
      </c>
      <c r="M14" s="34">
        <f>IF(AND(SLB!F14=MAIN!F14,SLB!G14=MAIN!G14),1,0)</f>
        <v>0</v>
      </c>
      <c r="N14" s="31">
        <f>IF(ISBLANK(MAIN!F14),0,J14+L14+M14)</f>
        <v>3</v>
      </c>
      <c r="O14" s="35">
        <f>SUM(N3:N14)</f>
        <v>29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16" t="s">
        <v>37</v>
      </c>
      <c r="F16" s="16">
        <v>2</v>
      </c>
      <c r="G16" s="16">
        <v>0</v>
      </c>
      <c r="H16" s="16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2</v>
      </c>
      <c r="L16" s="34">
        <f>IF(K16=MAIN!J16,1,0)</f>
        <v>0</v>
      </c>
      <c r="M16" s="34">
        <f>IF(AND(SLB!F16=BW!F16,SLB!G16=BW!G16),1,0)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16" t="s">
        <v>22</v>
      </c>
      <c r="F17" s="16">
        <v>3</v>
      </c>
      <c r="G17" s="16">
        <v>0</v>
      </c>
      <c r="H17" s="16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IF(AND(SLB!F17=BW!F17,SLB!G17=BW!G17),1,0)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16" t="s">
        <v>92</v>
      </c>
      <c r="F18" s="16">
        <v>1</v>
      </c>
      <c r="G18" s="16">
        <v>3</v>
      </c>
      <c r="H18" s="16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IF(AND(SLB!F18=BW!F18,SLB!G18=BW!G18),1,0)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16" t="s">
        <v>94</v>
      </c>
      <c r="F19" s="16">
        <v>1</v>
      </c>
      <c r="G19" s="16">
        <v>1</v>
      </c>
      <c r="H19" s="16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IF(AND(SLB!F19=BW!F19,SLB!G19=BW!G19),1,0)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16" t="s">
        <v>32</v>
      </c>
      <c r="F20" s="16">
        <v>1</v>
      </c>
      <c r="G20" s="16">
        <v>2</v>
      </c>
      <c r="H20" s="16" t="s">
        <v>23</v>
      </c>
      <c r="I20" s="32">
        <f t="shared" si="2"/>
        <v>3</v>
      </c>
      <c r="J20" s="32">
        <f>IF(I20=MAIN!I20,3,0)</f>
        <v>0</v>
      </c>
      <c r="K20" s="33">
        <f t="shared" si="3"/>
        <v>-1</v>
      </c>
      <c r="L20" s="34">
        <f>IF(K20=MAIN!J20,1,0)</f>
        <v>0</v>
      </c>
      <c r="M20" s="34">
        <f>IF(AND(SLB!F20=BW!F20,SLB!G20=BW!G20),1,0)</f>
        <v>1</v>
      </c>
      <c r="N20" s="31">
        <f>IF(ISBLANK(MAIN!F20),0,J20+L20+M20)</f>
        <v>1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16" t="s">
        <v>24</v>
      </c>
      <c r="F21" s="16">
        <v>1</v>
      </c>
      <c r="G21" s="16">
        <v>0</v>
      </c>
      <c r="H21" s="16" t="s">
        <v>25</v>
      </c>
      <c r="I21" s="32">
        <f t="shared" si="2"/>
        <v>1</v>
      </c>
      <c r="J21" s="32">
        <f>IF(I21=MAIN!I21,3,0)</f>
        <v>3</v>
      </c>
      <c r="K21" s="33">
        <f t="shared" si="3"/>
        <v>1</v>
      </c>
      <c r="L21" s="34">
        <f>IF(K21=MAIN!J21,1,0)</f>
        <v>1</v>
      </c>
      <c r="M21" s="34">
        <f>IF(AND(SLB!F21=BW!F21,SLB!G21=BW!G21),1,0)</f>
        <v>0</v>
      </c>
      <c r="N21" s="31">
        <f>IF(ISBLANK(MAIN!F21),0,J21+L21+M21)</f>
        <v>4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14" t="s">
        <v>46</v>
      </c>
      <c r="F22" s="14">
        <v>2</v>
      </c>
      <c r="G22" s="14">
        <v>0</v>
      </c>
      <c r="H22" s="14" t="s">
        <v>41</v>
      </c>
      <c r="I22" s="32">
        <f t="shared" si="2"/>
        <v>1</v>
      </c>
      <c r="J22" s="32">
        <f>IF(I22=MAIN!I22,3,0)</f>
        <v>0</v>
      </c>
      <c r="K22" s="33">
        <f t="shared" si="3"/>
        <v>2</v>
      </c>
      <c r="L22" s="34">
        <f>IF(K22=MAIN!J22,1,0)</f>
        <v>0</v>
      </c>
      <c r="M22" s="34">
        <f>IF(AND(SLB!F22=BW!F22,SLB!G22=BW!G22),1,0)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16" t="s">
        <v>45</v>
      </c>
      <c r="F23" s="16">
        <v>2</v>
      </c>
      <c r="G23" s="16">
        <v>2</v>
      </c>
      <c r="H23" s="16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IF(AND(SLB!F23=BW!F23,SLB!G23=BW!G23),1,0)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22" t="s">
        <v>20</v>
      </c>
      <c r="F24" s="22">
        <v>3</v>
      </c>
      <c r="G24" s="22">
        <v>1</v>
      </c>
      <c r="H24" s="22" t="s">
        <v>26</v>
      </c>
      <c r="I24" s="32">
        <f t="shared" si="2"/>
        <v>1</v>
      </c>
      <c r="J24" s="32">
        <f>IF(I24=MAIN!I24,3,0)</f>
        <v>0</v>
      </c>
      <c r="K24" s="33">
        <f t="shared" si="3"/>
        <v>2</v>
      </c>
      <c r="L24" s="34">
        <f>IF(K24=MAIN!J24,1,0)</f>
        <v>0</v>
      </c>
      <c r="M24" s="34">
        <f>IF(AND(SLB!F24=BW!F24,SLB!G24=BW!G24),1,0)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16" t="s">
        <v>98</v>
      </c>
      <c r="F25" s="16">
        <v>0</v>
      </c>
      <c r="G25" s="16">
        <v>2</v>
      </c>
      <c r="H25" s="16" t="s">
        <v>97</v>
      </c>
      <c r="I25" s="32">
        <f t="shared" si="2"/>
        <v>3</v>
      </c>
      <c r="J25" s="32">
        <f>IF(I25=MAIN!I25,3,0)</f>
        <v>0</v>
      </c>
      <c r="K25" s="33">
        <f t="shared" si="3"/>
        <v>-2</v>
      </c>
      <c r="L25" s="34">
        <f>IF(K25=MAIN!J25,1,0)</f>
        <v>0</v>
      </c>
      <c r="M25" s="34">
        <f>IF(AND(SLB!F25=BW!F25,SLB!G25=BW!G25),1,0)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16" t="s">
        <v>28</v>
      </c>
      <c r="F26" s="16">
        <v>1</v>
      </c>
      <c r="G26" s="16">
        <v>2</v>
      </c>
      <c r="H26" s="16" t="s">
        <v>82</v>
      </c>
      <c r="I26" s="32">
        <f t="shared" si="2"/>
        <v>3</v>
      </c>
      <c r="J26" s="32">
        <f>IF(I26=MAIN!I26,3,0)</f>
        <v>3</v>
      </c>
      <c r="K26" s="33">
        <f t="shared" si="3"/>
        <v>-1</v>
      </c>
      <c r="L26" s="34">
        <f>IF(K26=MAIN!J26,1,0)</f>
        <v>0</v>
      </c>
      <c r="M26" s="34">
        <f>IF(AND(SLB!F26=BW!F26,SLB!G26=BW!G26),1,0)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16" t="s">
        <v>34</v>
      </c>
      <c r="F27" s="16">
        <v>3</v>
      </c>
      <c r="G27" s="16">
        <v>1</v>
      </c>
      <c r="H27" s="16" t="s">
        <v>96</v>
      </c>
      <c r="I27" s="32">
        <f t="shared" si="2"/>
        <v>1</v>
      </c>
      <c r="J27" s="32">
        <f>IF(I27=MAIN!I27,3,0)</f>
        <v>3</v>
      </c>
      <c r="K27" s="33">
        <f t="shared" si="3"/>
        <v>2</v>
      </c>
      <c r="L27" s="34">
        <f>IF(K27=MAIN!J27,1,0)</f>
        <v>1</v>
      </c>
      <c r="M27" s="34">
        <f>IF(AND(SLB!F27=BW!F27,SLB!G27=BW!G27),1,0)</f>
        <v>0</v>
      </c>
      <c r="N27" s="31">
        <f>IF(ISBLANK(MAIN!F27),0,J27+L27+M27)</f>
        <v>4</v>
      </c>
      <c r="O27" s="35">
        <f>SUM(N16:N27)</f>
        <v>19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0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IF(AND(SLB!F29=MAIN!F29,SLB!G29=MAIN!G29),1,0)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1</v>
      </c>
      <c r="G30" s="89">
        <v>1</v>
      </c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IF(AND(SLB!F30=MAIN!F30,SLB!G30=MAIN!G30),1,0)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2</v>
      </c>
      <c r="H31" s="89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IF(AND(SLB!F31=MAIN!F31,SLB!G31=MAIN!G31),1,0)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3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-3</v>
      </c>
      <c r="L32" s="34">
        <f>IF(K32=MAIN!J32,1,0)</f>
        <v>0</v>
      </c>
      <c r="M32" s="34">
        <f>IF(AND(SLB!F32=MAIN!F32,SLB!G32=MAIN!G32),1,0)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1</v>
      </c>
      <c r="L33" s="34">
        <f>IF(K33=MAIN!J33,1,0)</f>
        <v>0</v>
      </c>
      <c r="M33" s="34">
        <f>IF(AND(SLB!F33=MAIN!F33,SLB!G33=MAIN!G33),1,0)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2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IF(AND(SLB!F34=MAIN!F34,SLB!G34=MAIN!G34),1,0)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2</v>
      </c>
      <c r="G35" s="89">
        <v>0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IF(AND(SLB!F35=MAIN!F35,SLB!G35=MAIN!G35),1,0)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2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IF(AND(SLB!F36=MAIN!F36,SLB!G36=MAIN!G36),1,0)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IF(AND(SLB!F37=MAIN!F37,SLB!G37=MAIN!G37),1,0)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1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IF(AND(SLB!F38=MAIN!F38,SLB!G38=MAIN!G38),1,0)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1</v>
      </c>
      <c r="G39" s="89">
        <v>1</v>
      </c>
      <c r="H39" s="89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IF(AND(SLB!F39=MAIN!F39,SLB!G39=MAIN!G39),1,0)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1</v>
      </c>
      <c r="G40" s="89">
        <v>3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IF(AND(SLB!F40=MAIN!F40,SLB!G40=MAIN!G40),1,0)</f>
        <v>0</v>
      </c>
      <c r="N40" s="31">
        <f>IF(ISBLANK(MAIN!F40),0,J40+L40+M40)</f>
        <v>0</v>
      </c>
      <c r="O40" s="35">
        <f>SUM(N29:N40)</f>
        <v>8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23">
        <v>1</v>
      </c>
      <c r="G43" s="123">
        <v>2</v>
      </c>
      <c r="H43" s="16" t="s">
        <v>25</v>
      </c>
      <c r="I43" s="32">
        <f t="shared" ref="I43:I50" si="6">IF(F43&gt;G43,1,IF(F43=G43,2,3))</f>
        <v>3</v>
      </c>
      <c r="J43" s="32">
        <f>IF(I43=MAIN!I43,3,0)</f>
        <v>0</v>
      </c>
      <c r="K43" s="33">
        <f t="shared" ref="K43:K50" si="7">F43-G43</f>
        <v>-1</v>
      </c>
      <c r="L43" s="34">
        <f>IF(K43=MAIN!J43,1,0)</f>
        <v>0</v>
      </c>
      <c r="M43" s="34">
        <f>IF(AND(SLB!F43=MAIN!F43,SLB!G43=MAIN!G43),1,0)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23">
        <v>2</v>
      </c>
      <c r="G44" s="123">
        <v>1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1</v>
      </c>
      <c r="L44" s="34">
        <f>IF(K44=MAIN!J44,1,0)</f>
        <v>0</v>
      </c>
      <c r="M44" s="34">
        <f>IF(AND(SLB!F44=MAIN!F44,SLB!G44=MAIN!G44),1,0)</f>
        <v>0</v>
      </c>
      <c r="N44" s="31">
        <f>IF(ISBLANK(MAIN!F44),0,J44+L44+M44)</f>
        <v>3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23">
        <v>1</v>
      </c>
      <c r="G45" s="123">
        <v>0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1</v>
      </c>
      <c r="L45" s="34">
        <f>IF(K45=MAIN!J45,1,0)</f>
        <v>1</v>
      </c>
      <c r="M45" s="34">
        <f>IF(AND(SLB!F45=MAIN!F45,SLB!G45=MAIN!G45),1,0)</f>
        <v>0</v>
      </c>
      <c r="N45" s="31">
        <f>IF(ISBLANK(MAIN!F45),0,J45+L45+M45)</f>
        <v>4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23">
        <v>2</v>
      </c>
      <c r="G46" s="123">
        <v>0</v>
      </c>
      <c r="H46" s="16" t="s">
        <v>98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IF(AND(SLB!F46=MAIN!F46,SLB!G46=MAIN!G46),1,0)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23">
        <v>1</v>
      </c>
      <c r="G47" s="123">
        <v>0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IF(AND(SLB!F47=MAIN!F47,SLB!G47=MAIN!G47),1,0)</f>
        <v>1</v>
      </c>
      <c r="N47" s="31">
        <f>IF(ISBLANK(MAIN!F47),0,J47+L47+M47)</f>
        <v>5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23">
        <v>3</v>
      </c>
      <c r="G48" s="123">
        <v>1</v>
      </c>
      <c r="H48" s="16" t="s">
        <v>94</v>
      </c>
      <c r="I48" s="32">
        <f t="shared" si="6"/>
        <v>1</v>
      </c>
      <c r="J48" s="32">
        <f>IF(I48=MAIN!I48,3,0)</f>
        <v>0</v>
      </c>
      <c r="K48" s="33">
        <f t="shared" si="7"/>
        <v>2</v>
      </c>
      <c r="L48" s="34">
        <f>IF(K48=MAIN!J48,1,0)</f>
        <v>0</v>
      </c>
      <c r="M48" s="34">
        <f>IF(AND(SLB!F48=MAIN!F48,SLB!G48=MAIN!G48),1,0)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23">
        <v>1</v>
      </c>
      <c r="G49" s="123">
        <v>2</v>
      </c>
      <c r="H49" s="16" t="s">
        <v>26</v>
      </c>
      <c r="I49" s="32">
        <f t="shared" si="6"/>
        <v>3</v>
      </c>
      <c r="J49" s="32">
        <f>IF(I49=MAIN!I49,3,0)</f>
        <v>3</v>
      </c>
      <c r="K49" s="33">
        <f t="shared" si="7"/>
        <v>-1</v>
      </c>
      <c r="L49" s="34">
        <f>IF(K49=MAIN!J49,1,0)</f>
        <v>0</v>
      </c>
      <c r="M49" s="34">
        <f>IF(AND(SLB!F49=MAIN!F49,SLB!G49=MAIN!G49),1,0)</f>
        <v>0</v>
      </c>
      <c r="N49" s="31">
        <f>IF(ISBLANK(MAIN!F49),0,J49+L49+M49)</f>
        <v>3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23">
        <v>2</v>
      </c>
      <c r="G50" s="123">
        <v>1</v>
      </c>
      <c r="H50" s="16" t="s">
        <v>28</v>
      </c>
      <c r="I50" s="32">
        <f t="shared" si="6"/>
        <v>1</v>
      </c>
      <c r="J50" s="32">
        <f>IF(I50=MAIN!I50,3,0)</f>
        <v>0</v>
      </c>
      <c r="K50" s="33">
        <f t="shared" si="7"/>
        <v>1</v>
      </c>
      <c r="L50" s="34">
        <f>IF(K50=MAIN!J50,1,0)</f>
        <v>0</v>
      </c>
      <c r="M50" s="34">
        <f>IF(AND(SLB!F50=MAIN!F50,SLB!G50=MAIN!G50),1,0)</f>
        <v>0</v>
      </c>
      <c r="N50" s="31">
        <f>IF(ISBLANK(MAIN!F50),0,J50+L50+M50)</f>
        <v>0</v>
      </c>
      <c r="O50" s="35">
        <f>SUM(N43:N50)*2</f>
        <v>36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16"/>
      <c r="G53" s="16"/>
      <c r="H53" s="16" t="s">
        <v>22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IF(AND(SLB!F53=MAIN!F53,SLB!G53=MAIN!G53),1,0)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16"/>
      <c r="G54" s="16"/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IF(AND(SLB!F54=MAIN!F54,SLB!G54=MAIN!G54),1,0)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3"/>
      <c r="G55" s="3"/>
      <c r="H55" s="16" t="s">
        <v>30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IF(AND(SLB!F55=MAIN!F53,SLB!G55=MAIN!G53),1,0)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16"/>
      <c r="G56" s="16"/>
      <c r="H56" s="16" t="s">
        <v>28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IF(AND(SLB!F56=MAIN!F56,SLB!G56=MAIN!G56),1,0)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IF(AND(SLB!F59=MAIN!F59,SLB!G59=MAIN!G59),1,0)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IF(AND(SLB!F60=MAIN!F60,SLB!G60=MAIN!G60),1,0)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IF(AND(SLB!F63=MAIN!F63,SLB!G63=MAIN!G63),1,0)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137" priority="41">
      <formula>#REF!&gt;#REF!</formula>
    </cfRule>
    <cfRule type="expression" dxfId="136" priority="42">
      <formula>#REF!&lt;#REF!</formula>
    </cfRule>
    <cfRule type="expression" dxfId="135" priority="43">
      <formula>#REF!&lt;$G43</formula>
    </cfRule>
    <cfRule type="expression" dxfId="134" priority="44">
      <formula>#REF!&gt;$G43</formula>
    </cfRule>
  </conditionalFormatting>
  <conditionalFormatting sqref="E59:E60">
    <cfRule type="expression" dxfId="129" priority="33">
      <formula>#REF!&gt;#REF!</formula>
    </cfRule>
    <cfRule type="expression" dxfId="128" priority="34">
      <formula>#REF!&lt;#REF!</formula>
    </cfRule>
    <cfRule type="expression" dxfId="127" priority="35">
      <formula>#REF!&lt;$G59</formula>
    </cfRule>
    <cfRule type="expression" dxfId="126" priority="36">
      <formula>#REF!&gt;$G59</formula>
    </cfRule>
  </conditionalFormatting>
  <conditionalFormatting sqref="E63">
    <cfRule type="expression" dxfId="125" priority="25">
      <formula>#REF!&gt;#REF!</formula>
    </cfRule>
    <cfRule type="expression" dxfId="124" priority="26">
      <formula>#REF!&lt;#REF!</formula>
    </cfRule>
    <cfRule type="expression" dxfId="123" priority="27">
      <formula>#REF!&lt;$G63</formula>
    </cfRule>
    <cfRule type="expression" dxfId="122" priority="28">
      <formula>#REF!&gt;$G63</formula>
    </cfRule>
  </conditionalFormatting>
  <conditionalFormatting sqref="E16:G21 E23:G27">
    <cfRule type="expression" dxfId="119" priority="49">
      <formula>#REF!&lt;$G16</formula>
    </cfRule>
    <cfRule type="expression" dxfId="118" priority="50">
      <formula>#REF!&gt;$G16</formula>
    </cfRule>
  </conditionalFormatting>
  <conditionalFormatting sqref="H16:H21 H23:H27">
    <cfRule type="expression" dxfId="115" priority="51">
      <formula>#REF!&gt;$G16</formula>
    </cfRule>
    <cfRule type="expression" dxfId="114" priority="52">
      <formula>#REF!&lt;$G16</formula>
    </cfRule>
  </conditionalFormatting>
  <conditionalFormatting sqref="H43:H50">
    <cfRule type="expression" dxfId="113" priority="45">
      <formula>#REF!&lt;#REF!</formula>
    </cfRule>
    <cfRule type="expression" dxfId="112" priority="46">
      <formula>#REF!&gt;#REF!</formula>
    </cfRule>
    <cfRule type="expression" dxfId="111" priority="47">
      <formula>#REF!&gt;$G43</formula>
    </cfRule>
    <cfRule type="expression" dxfId="110" priority="48">
      <formula>#REF!&lt;$G43</formula>
    </cfRule>
  </conditionalFormatting>
  <conditionalFormatting sqref="H59:H60">
    <cfRule type="expression" dxfId="101" priority="37">
      <formula>#REF!&lt;#REF!</formula>
    </cfRule>
    <cfRule type="expression" dxfId="100" priority="38">
      <formula>#REF!&gt;#REF!</formula>
    </cfRule>
    <cfRule type="expression" dxfId="99" priority="39">
      <formula>#REF!&gt;$G59</formula>
    </cfRule>
    <cfRule type="expression" dxfId="98" priority="40">
      <formula>#REF!&lt;$G59</formula>
    </cfRule>
  </conditionalFormatting>
  <conditionalFormatting sqref="H63">
    <cfRule type="expression" dxfId="97" priority="29">
      <formula>#REF!&lt;#REF!</formula>
    </cfRule>
    <cfRule type="expression" dxfId="96" priority="30">
      <formula>#REF!&gt;#REF!</formula>
    </cfRule>
    <cfRule type="expression" dxfId="95" priority="31">
      <formula>#REF!&gt;$G63</formula>
    </cfRule>
    <cfRule type="expression" dxfId="94" priority="32">
      <formula>#REF!&lt;$G63</formula>
    </cfRule>
  </conditionalFormatting>
  <conditionalFormatting sqref="E53:E56">
    <cfRule type="expression" dxfId="93" priority="5">
      <formula>#REF!&gt;#REF!</formula>
    </cfRule>
    <cfRule type="expression" dxfId="92" priority="6">
      <formula>#REF!&lt;#REF!</formula>
    </cfRule>
    <cfRule type="expression" dxfId="91" priority="7">
      <formula>#REF!&lt;$G53</formula>
    </cfRule>
    <cfRule type="expression" dxfId="90" priority="8">
      <formula>#REF!&gt;$G53</formula>
    </cfRule>
  </conditionalFormatting>
  <conditionalFormatting sqref="H53:H54 H56">
    <cfRule type="expression" dxfId="89" priority="9">
      <formula>#REF!&lt;#REF!</formula>
    </cfRule>
    <cfRule type="expression" dxfId="88" priority="10">
      <formula>#REF!&gt;#REF!</formula>
    </cfRule>
    <cfRule type="expression" dxfId="87" priority="11">
      <formula>#REF!&gt;$G53</formula>
    </cfRule>
    <cfRule type="expression" dxfId="86" priority="12">
      <formula>#REF!&lt;$G53</formula>
    </cfRule>
  </conditionalFormatting>
  <conditionalFormatting sqref="H55">
    <cfRule type="expression" dxfId="85" priority="1">
      <formula>#REF!&gt;#REF!</formula>
    </cfRule>
    <cfRule type="expression" dxfId="84" priority="2">
      <formula>#REF!&lt;#REF!</formula>
    </cfRule>
    <cfRule type="expression" dxfId="83" priority="3">
      <formula>#REF!&lt;$G55</formula>
    </cfRule>
    <cfRule type="expression" dxfId="82" priority="4">
      <formula>#REF!&gt;$G55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0A7447CC-8014-4D48-B0A8-0BFF9ADC47D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C243E2AF-EE7A-4C42-B919-467081A1478C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1" id="{E9DDC724-DDDB-4D16-9C5F-FDC2958D30A6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2" id="{ED31B7A4-D5EB-4C98-8D5A-C1A04BEBA693}">
            <xm:f>MAIN!#REF!&lt;MAIN!$G3</xm:f>
            <x14:dxf>
              <font>
                <b/>
                <i val="0"/>
              </font>
            </x14:dxf>
          </x14:cfRule>
          <xm:sqref>H3:H14 H29:H40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EAB01-402E-47A5-8138-2D924D22D0A9}">
  <dimension ref="A1:O80"/>
  <sheetViews>
    <sheetView topLeftCell="A26" zoomScale="85" zoomScaleNormal="85" workbookViewId="0">
      <selection activeCell="H67" sqref="H67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96" t="s">
        <v>22</v>
      </c>
      <c r="F3" s="94">
        <v>2</v>
      </c>
      <c r="G3" s="94">
        <v>1</v>
      </c>
      <c r="H3" s="96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1</v>
      </c>
      <c r="L3" s="34">
        <f>IF(K3=MAIN!J3,1,0)</f>
        <v>0</v>
      </c>
      <c r="M3" s="34">
        <f>IF(AND(BW!F3=MAIN!F3,BW!G3=MAIN!G3),1,0)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96" t="s">
        <v>48</v>
      </c>
      <c r="F4" s="94">
        <v>1</v>
      </c>
      <c r="G4" s="94">
        <v>1</v>
      </c>
      <c r="H4" s="96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IF(AND(BW!F4=MAIN!F4,BW!G4=MAIN!G4),1,0)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96" t="s">
        <v>24</v>
      </c>
      <c r="F5" s="94">
        <v>1</v>
      </c>
      <c r="G5" s="94">
        <v>0</v>
      </c>
      <c r="H5" s="96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IF(AND(BW!F5=MAIN!F5,BW!G5=MAIN!G5),1,0)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96" t="s">
        <v>25</v>
      </c>
      <c r="F6" s="94">
        <v>2</v>
      </c>
      <c r="G6" s="94">
        <v>0</v>
      </c>
      <c r="H6" s="96" t="s">
        <v>93</v>
      </c>
      <c r="I6" s="32">
        <f t="shared" si="1"/>
        <v>1</v>
      </c>
      <c r="J6" s="32">
        <f>IF(I6=MAIN!I6,3,0)</f>
        <v>3</v>
      </c>
      <c r="K6" s="33">
        <f t="shared" si="0"/>
        <v>2</v>
      </c>
      <c r="L6" s="34">
        <f>IF(K6=MAIN!J6,1,0)</f>
        <v>0</v>
      </c>
      <c r="M6" s="34">
        <f>IF(AND(BW!F6=MAIN!F6,BW!G6=MAIN!G6),1,0)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96" t="s">
        <v>45</v>
      </c>
      <c r="F7" s="94">
        <v>0</v>
      </c>
      <c r="G7" s="94">
        <v>3</v>
      </c>
      <c r="H7" s="96" t="s">
        <v>26</v>
      </c>
      <c r="I7" s="32">
        <f t="shared" si="1"/>
        <v>3</v>
      </c>
      <c r="J7" s="32">
        <f>IF(I7=MAIN!I7,3,0)</f>
        <v>3</v>
      </c>
      <c r="K7" s="33">
        <f t="shared" si="0"/>
        <v>-3</v>
      </c>
      <c r="L7" s="34">
        <f>IF(K7=MAIN!J7,1,0)</f>
        <v>0</v>
      </c>
      <c r="M7" s="34">
        <f>IF(AND(BW!F7=MAIN!F7,BW!G7=MAIN!G7),1,0)</f>
        <v>0</v>
      </c>
      <c r="N7" s="31">
        <f>IF(ISBLANK(MAIN!F7),0,J7+L7+M7)</f>
        <v>3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96" t="s">
        <v>94</v>
      </c>
      <c r="F8" s="94">
        <v>0</v>
      </c>
      <c r="G8" s="94">
        <v>1</v>
      </c>
      <c r="H8" s="96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IF(AND(BW!F8=MAIN!F8,BW!G8=MAIN!G8),1,0)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96" t="s">
        <v>95</v>
      </c>
      <c r="F9" s="94">
        <v>1</v>
      </c>
      <c r="G9" s="94">
        <v>2</v>
      </c>
      <c r="H9" s="96" t="s">
        <v>23</v>
      </c>
      <c r="I9" s="32">
        <f t="shared" si="1"/>
        <v>3</v>
      </c>
      <c r="J9" s="32">
        <f>IF(I9=MAIN!I9,3,0)</f>
        <v>3</v>
      </c>
      <c r="K9" s="33">
        <f t="shared" si="0"/>
        <v>-1</v>
      </c>
      <c r="L9" s="34">
        <f>IF(K9=MAIN!J9,1,0)</f>
        <v>1</v>
      </c>
      <c r="M9" s="34">
        <f>IF(AND(BW!F9=MAIN!F9,BW!G9=MAIN!G9),1,0)</f>
        <v>0</v>
      </c>
      <c r="N9" s="31">
        <f>IF(ISBLANK(MAIN!F9),0,J9+L9+M9)</f>
        <v>4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96" t="s">
        <v>96</v>
      </c>
      <c r="F10" s="94">
        <v>0</v>
      </c>
      <c r="G10" s="94">
        <v>0</v>
      </c>
      <c r="H10" s="96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IF(AND(BW!F10=MAIN!F10,BW!G10=MAIN!G10),1,0)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96" t="s">
        <v>34</v>
      </c>
      <c r="F11" s="94">
        <v>2</v>
      </c>
      <c r="G11" s="94">
        <v>0</v>
      </c>
      <c r="H11" s="96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IF(AND(BW!F11=MAIN!F11,BW!G11=MAIN!G11),1,0)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7" t="s">
        <v>39</v>
      </c>
      <c r="F12" s="99">
        <v>0</v>
      </c>
      <c r="G12" s="99">
        <v>2</v>
      </c>
      <c r="H12" s="97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IF(AND(BW!F12=MAIN!F12,BW!G12=MAIN!G12),1,0)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94">
        <v>2</v>
      </c>
      <c r="G13" s="94">
        <v>0</v>
      </c>
      <c r="H13" s="96" t="s">
        <v>98</v>
      </c>
      <c r="I13" s="32">
        <f t="shared" si="1"/>
        <v>1</v>
      </c>
      <c r="J13" s="32">
        <f>IF(I13=MAIN!I13,3,0)</f>
        <v>3</v>
      </c>
      <c r="K13" s="33">
        <f t="shared" si="0"/>
        <v>2</v>
      </c>
      <c r="L13" s="34">
        <f>IF(K13=MAIN!J13,1,0)</f>
        <v>1</v>
      </c>
      <c r="M13" s="34">
        <f>IF(AND(BW!F13=MAIN!F13,BW!G13=MAIN!G13),1,0)</f>
        <v>0</v>
      </c>
      <c r="N13" s="31">
        <f>IF(ISBLANK(MAIN!F13),0,J13+L13+M13)</f>
        <v>4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96" t="s">
        <v>82</v>
      </c>
      <c r="F14" s="94">
        <v>1</v>
      </c>
      <c r="G14" s="94">
        <v>0</v>
      </c>
      <c r="H14" s="96" t="s">
        <v>97</v>
      </c>
      <c r="I14" s="32">
        <f t="shared" si="1"/>
        <v>1</v>
      </c>
      <c r="J14" s="32">
        <f>IF(I14=MAIN!I14,3,0)</f>
        <v>3</v>
      </c>
      <c r="K14" s="33">
        <f t="shared" si="0"/>
        <v>1</v>
      </c>
      <c r="L14" s="34">
        <f>IF(K14=MAIN!J14,1,0)</f>
        <v>1</v>
      </c>
      <c r="M14" s="34">
        <f>IF(AND(BW!F14=MAIN!F14,BW!G14=MAIN!G14),1,0)</f>
        <v>0</v>
      </c>
      <c r="N14" s="31">
        <f>IF(ISBLANK(MAIN!F14),0,J14+L14+M14)</f>
        <v>4</v>
      </c>
      <c r="O14" s="35">
        <f>SUM(N3:N14)</f>
        <v>30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94" t="s">
        <v>37</v>
      </c>
      <c r="F16" s="94">
        <v>1</v>
      </c>
      <c r="G16" s="94">
        <v>0</v>
      </c>
      <c r="H16" s="94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IF(AND(SLB!F16=BW!F16,SLB!G16=BW!G16),1,0)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94" t="s">
        <v>22</v>
      </c>
      <c r="F17" s="94">
        <v>3</v>
      </c>
      <c r="G17" s="94">
        <v>1</v>
      </c>
      <c r="H17" s="94" t="s">
        <v>48</v>
      </c>
      <c r="I17" s="32">
        <f t="shared" si="2"/>
        <v>1</v>
      </c>
      <c r="J17" s="32">
        <f>IF(I17=MAIN!I17,3,0)</f>
        <v>3</v>
      </c>
      <c r="K17" s="33">
        <f t="shared" si="3"/>
        <v>2</v>
      </c>
      <c r="L17" s="34">
        <f>IF(K17=MAIN!J17,1,0)</f>
        <v>1</v>
      </c>
      <c r="M17" s="34">
        <f>IF(AND(SLB!F17=BW!F17,SLB!G17=BW!G17),1,0)</f>
        <v>0</v>
      </c>
      <c r="N17" s="31">
        <f>IF(ISBLANK(MAIN!F17),0,J17+L17+M17)</f>
        <v>4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94" t="s">
        <v>92</v>
      </c>
      <c r="F18" s="94">
        <v>0</v>
      </c>
      <c r="G18" s="94">
        <v>2</v>
      </c>
      <c r="H18" s="94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IF(AND(SLB!F18=BW!F18,SLB!G18=BW!G18),1,0)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94" t="s">
        <v>94</v>
      </c>
      <c r="F19" s="94">
        <v>2</v>
      </c>
      <c r="G19" s="94">
        <v>2</v>
      </c>
      <c r="H19" s="94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IF(AND(SLB!F19=BW!F19,SLB!G19=BW!G19),1,0)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94" t="s">
        <v>32</v>
      </c>
      <c r="F20" s="94">
        <v>1</v>
      </c>
      <c r="G20" s="94">
        <v>2</v>
      </c>
      <c r="H20" s="94" t="s">
        <v>23</v>
      </c>
      <c r="I20" s="32">
        <f t="shared" si="2"/>
        <v>3</v>
      </c>
      <c r="J20" s="32">
        <f>IF(I20=MAIN!I20,3,0)</f>
        <v>0</v>
      </c>
      <c r="K20" s="33">
        <f t="shared" si="3"/>
        <v>-1</v>
      </c>
      <c r="L20" s="34">
        <f>IF(K20=MAIN!J20,1,0)</f>
        <v>0</v>
      </c>
      <c r="M20" s="34">
        <f>IF(AND(SLB!F20=BW!F20,SLB!G20=BW!G20),1,0)</f>
        <v>1</v>
      </c>
      <c r="N20" s="31">
        <f>IF(ISBLANK(MAIN!F20),0,J20+L20+M20)</f>
        <v>1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94" t="s">
        <v>24</v>
      </c>
      <c r="F21" s="94">
        <v>2</v>
      </c>
      <c r="G21" s="94">
        <v>1</v>
      </c>
      <c r="H21" s="94" t="s">
        <v>25</v>
      </c>
      <c r="I21" s="32">
        <f t="shared" si="2"/>
        <v>1</v>
      </c>
      <c r="J21" s="32">
        <f>IF(I21=MAIN!I21,3,0)</f>
        <v>3</v>
      </c>
      <c r="K21" s="33">
        <f t="shared" si="3"/>
        <v>1</v>
      </c>
      <c r="L21" s="34">
        <f>IF(K21=MAIN!J21,1,0)</f>
        <v>1</v>
      </c>
      <c r="M21" s="34">
        <f>IF(AND(SLB!F21=BW!F21,SLB!G21=BW!G21),1,0)</f>
        <v>0</v>
      </c>
      <c r="N21" s="31">
        <f>IF(ISBLANK(MAIN!F21),0,J21+L21+M21)</f>
        <v>4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2</v>
      </c>
      <c r="G22" s="88">
        <v>1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1</v>
      </c>
      <c r="L22" s="34">
        <f>IF(K22=MAIN!J22,1,0)</f>
        <v>0</v>
      </c>
      <c r="M22" s="34">
        <f>IF(AND(SLB!F22=BW!F22,SLB!G22=BW!G22),1,0)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94" t="s">
        <v>45</v>
      </c>
      <c r="F23" s="94">
        <v>1</v>
      </c>
      <c r="G23" s="94">
        <v>1</v>
      </c>
      <c r="H23" s="94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IF(AND(SLB!F23=BW!F23,SLB!G23=BW!G23),1,0)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9" t="s">
        <v>20</v>
      </c>
      <c r="F24" s="99">
        <v>3</v>
      </c>
      <c r="G24" s="99">
        <v>2</v>
      </c>
      <c r="H24" s="99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IF(AND(SLB!F24=BW!F24,SLB!G24=BW!G24),1,0)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94" t="s">
        <v>98</v>
      </c>
      <c r="F25" s="94">
        <v>1</v>
      </c>
      <c r="G25" s="94">
        <v>1</v>
      </c>
      <c r="H25" s="94" t="s">
        <v>97</v>
      </c>
      <c r="I25" s="32">
        <f t="shared" si="2"/>
        <v>2</v>
      </c>
      <c r="J25" s="32">
        <f>IF(I25=MAIN!I25,3,0)</f>
        <v>3</v>
      </c>
      <c r="K25" s="33">
        <f t="shared" si="3"/>
        <v>0</v>
      </c>
      <c r="L25" s="34">
        <f>IF(K25=MAIN!J25,1,0)</f>
        <v>1</v>
      </c>
      <c r="M25" s="34">
        <f>IF(AND(SLB!F25=BW!F25,SLB!G25=BW!G25),1,0)</f>
        <v>0</v>
      </c>
      <c r="N25" s="31">
        <f>IF(ISBLANK(MAIN!F25),0,J25+L25+M25)</f>
        <v>4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94" t="s">
        <v>28</v>
      </c>
      <c r="F26" s="94">
        <v>2</v>
      </c>
      <c r="G26" s="94">
        <v>2</v>
      </c>
      <c r="H26" s="94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IF(AND(SLB!F26=BW!F26,SLB!G26=BW!G26),1,0)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94" t="s">
        <v>34</v>
      </c>
      <c r="F27" s="94">
        <v>2</v>
      </c>
      <c r="G27" s="94">
        <v>1</v>
      </c>
      <c r="H27" s="94" t="s">
        <v>96</v>
      </c>
      <c r="I27" s="32">
        <f t="shared" si="2"/>
        <v>1</v>
      </c>
      <c r="J27" s="32">
        <f>IF(I27=MAIN!I27,3,0)</f>
        <v>3</v>
      </c>
      <c r="K27" s="33">
        <f t="shared" si="3"/>
        <v>1</v>
      </c>
      <c r="L27" s="34">
        <f>IF(K27=MAIN!J27,1,0)</f>
        <v>0</v>
      </c>
      <c r="M27" s="34">
        <f>IF(AND(SLB!F27=BW!F27,SLB!G27=BW!G27),1,0)</f>
        <v>0</v>
      </c>
      <c r="N27" s="31">
        <f>IF(ISBLANK(MAIN!F27),0,J27+L27+M27)</f>
        <v>3</v>
      </c>
      <c r="O27" s="35">
        <f>SUM(N16:N27)</f>
        <v>20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16" t="s">
        <v>30</v>
      </c>
      <c r="F29" s="16">
        <v>0</v>
      </c>
      <c r="G29" s="16">
        <v>1</v>
      </c>
      <c r="H29" s="16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-1</v>
      </c>
      <c r="L29" s="34">
        <f>IF(K29=MAIN!J29,1,0)</f>
        <v>0</v>
      </c>
      <c r="M29" s="34">
        <f>IF(AND(BW!F29=MAIN!F29,BW!G29=MAIN!G29),1,0)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16" t="s">
        <v>92</v>
      </c>
      <c r="F30" s="16">
        <v>1</v>
      </c>
      <c r="G30" s="16">
        <v>2</v>
      </c>
      <c r="H30" s="16" t="s">
        <v>48</v>
      </c>
      <c r="I30" s="32">
        <f t="shared" si="4"/>
        <v>3</v>
      </c>
      <c r="J30" s="32">
        <f>IF(I30=MAIN!I30,3,0)</f>
        <v>3</v>
      </c>
      <c r="K30" s="33">
        <f t="shared" si="5"/>
        <v>-1</v>
      </c>
      <c r="L30" s="34">
        <f>IF(K30=MAIN!J30,1,0)</f>
        <v>1</v>
      </c>
      <c r="M30" s="34">
        <f>IF(AND(BW!F30=MAIN!F30,BW!G30=MAIN!G30),1,0)</f>
        <v>0</v>
      </c>
      <c r="N30" s="31">
        <f>IF(ISBLANK(MAIN!F30),0,J30+L30+M30)</f>
        <v>4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16" t="s">
        <v>37</v>
      </c>
      <c r="F31" s="16">
        <v>0</v>
      </c>
      <c r="G31" s="16">
        <v>1</v>
      </c>
      <c r="H31" s="16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IF(AND(BW!F31=MAIN!F31,BW!G31=MAIN!G31),1,0)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16" t="s">
        <v>93</v>
      </c>
      <c r="F32" s="16">
        <v>0</v>
      </c>
      <c r="G32" s="16">
        <v>2</v>
      </c>
      <c r="H32" s="16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IF(AND(BW!F32=MAIN!F32,BW!G32=MAIN!G32),1,0)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16" t="s">
        <v>26</v>
      </c>
      <c r="F33" s="16">
        <v>0</v>
      </c>
      <c r="G33" s="16">
        <v>2</v>
      </c>
      <c r="H33" s="16" t="s">
        <v>39</v>
      </c>
      <c r="I33" s="32">
        <f t="shared" si="4"/>
        <v>3</v>
      </c>
      <c r="J33" s="32">
        <f>IF(I33=MAIN!I33,3,0)</f>
        <v>3</v>
      </c>
      <c r="K33" s="33">
        <f t="shared" si="5"/>
        <v>-2</v>
      </c>
      <c r="L33" s="34">
        <f>IF(K33=MAIN!J33,1,0)</f>
        <v>0</v>
      </c>
      <c r="M33" s="34">
        <f>IF(AND(BW!F33=MAIN!F33,BW!G33=MAIN!G33),1,0)</f>
        <v>0</v>
      </c>
      <c r="N33" s="31">
        <f>IF(ISBLANK(MAIN!F33),0,J33+L33+M33)</f>
        <v>3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22" t="s">
        <v>20</v>
      </c>
      <c r="F34" s="22">
        <v>3</v>
      </c>
      <c r="G34" s="22">
        <v>1</v>
      </c>
      <c r="H34" s="22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IF(AND(BW!F34=MAIN!F34,BW!G34=MAIN!G34),1,0)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16" t="s">
        <v>23</v>
      </c>
      <c r="F35" s="16">
        <v>2</v>
      </c>
      <c r="G35" s="16">
        <v>0</v>
      </c>
      <c r="H35" s="16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IF(AND(BW!F35=MAIN!F35,BW!G35=MAIN!G35),1,0)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16" t="s">
        <v>32</v>
      </c>
      <c r="F36" s="16">
        <v>2</v>
      </c>
      <c r="G36" s="16">
        <v>1</v>
      </c>
      <c r="H36" s="16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IF(AND(BW!F36=MAIN!F36,BW!G36=MAIN!G36),1,0)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16" t="s">
        <v>46</v>
      </c>
      <c r="F37" s="16">
        <v>2</v>
      </c>
      <c r="G37" s="16">
        <v>2</v>
      </c>
      <c r="H37" s="16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IF(AND(BW!F37=MAIN!F37,BW!G37=MAIN!G37),1,0)</f>
        <v>0</v>
      </c>
      <c r="N37" s="31">
        <f>IF(ISBLANK(MAIN!F37),0,J37+L37+M37)</f>
        <v>4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16" t="s">
        <v>41</v>
      </c>
      <c r="F38" s="16">
        <v>1</v>
      </c>
      <c r="G38" s="16">
        <v>2</v>
      </c>
      <c r="H38" s="16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IF(AND(BW!F38=MAIN!F38,BW!G38=MAIN!G38),1,0)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16" t="s">
        <v>97</v>
      </c>
      <c r="F39" s="16">
        <v>1</v>
      </c>
      <c r="G39" s="16">
        <v>1</v>
      </c>
      <c r="H39" s="16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IF(AND(BW!F39=MAIN!F39,BW!G39=MAIN!G39),1,0)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16" t="s">
        <v>98</v>
      </c>
      <c r="F40" s="16">
        <v>1</v>
      </c>
      <c r="G40" s="16">
        <v>2</v>
      </c>
      <c r="H40" s="16" t="s">
        <v>82</v>
      </c>
      <c r="I40" s="32">
        <f t="shared" si="4"/>
        <v>3</v>
      </c>
      <c r="J40" s="32">
        <f>IF(I40=MAIN!I40,3,0)</f>
        <v>0</v>
      </c>
      <c r="K40" s="33">
        <f t="shared" si="5"/>
        <v>-1</v>
      </c>
      <c r="L40" s="34">
        <f>IF(K40=MAIN!J40,1,0)</f>
        <v>0</v>
      </c>
      <c r="M40" s="34">
        <f>IF(AND(BW!F40=MAIN!F40,BW!G40=MAIN!G40),1,0)</f>
        <v>0</v>
      </c>
      <c r="N40" s="31">
        <f>IF(ISBLANK(MAIN!F40),0,J40+L40+M40)</f>
        <v>0</v>
      </c>
      <c r="O40" s="35">
        <f>SUM(N29:N40)</f>
        <v>14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>
        <v>2</v>
      </c>
      <c r="G43" s="16">
        <v>1</v>
      </c>
      <c r="H43" s="16" t="s">
        <v>25</v>
      </c>
      <c r="I43" s="32">
        <f t="shared" ref="I43:I50" si="6">IF(F43&gt;G43,1,IF(F43=G43,2,3))</f>
        <v>1</v>
      </c>
      <c r="J43" s="32">
        <f>IF(I43=MAIN!I43,3,0)</f>
        <v>3</v>
      </c>
      <c r="K43" s="33">
        <f t="shared" ref="K43:K50" si="7">F43-G43</f>
        <v>1</v>
      </c>
      <c r="L43" s="34">
        <f>IF(K43=MAIN!J43,1,0)</f>
        <v>0</v>
      </c>
      <c r="M43" s="34">
        <f>IF(AND(BW!F43=MAIN!F43,BW!G43=MAIN!G43),1,0)</f>
        <v>0</v>
      </c>
      <c r="N43" s="31">
        <f>IF(ISBLANK(MAIN!F43),0,J43+L43+M43)</f>
        <v>3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>
        <v>3</v>
      </c>
      <c r="G44" s="16">
        <v>1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2</v>
      </c>
      <c r="L44" s="34">
        <f>IF(K44=MAIN!J44,1,0)</f>
        <v>1</v>
      </c>
      <c r="M44" s="34">
        <f>IF(AND(BW!F44=MAIN!F44,BW!G44=MAIN!G44),1,0)</f>
        <v>0</v>
      </c>
      <c r="N44" s="31">
        <f>IF(ISBLANK(MAIN!F44),0,J44+L44+M44)</f>
        <v>4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>
        <v>1</v>
      </c>
      <c r="G45" s="16">
        <v>0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1</v>
      </c>
      <c r="L45" s="34">
        <f>IF(K45=MAIN!J45,1,0)</f>
        <v>1</v>
      </c>
      <c r="M45" s="34">
        <f>IF(AND(BW!F45=MAIN!F45,BW!G45=MAIN!G45),1,0)</f>
        <v>0</v>
      </c>
      <c r="N45" s="31">
        <f>IF(ISBLANK(MAIN!F45),0,J45+L45+M45)</f>
        <v>4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>
        <v>3</v>
      </c>
      <c r="G46" s="16">
        <v>1</v>
      </c>
      <c r="H46" s="16" t="s">
        <v>98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IF(AND(BW!F46=MAIN!F46,BW!G46=MAIN!G46),1,0)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>
        <v>2</v>
      </c>
      <c r="G47" s="16">
        <v>1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IF(AND(BW!F47=MAIN!F47,BW!G47=MAIN!G47),1,0)</f>
        <v>0</v>
      </c>
      <c r="N47" s="31">
        <f>IF(ISBLANK(MAIN!F47),0,J47+L47+M47)</f>
        <v>4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>
        <v>2</v>
      </c>
      <c r="G48" s="16">
        <v>0</v>
      </c>
      <c r="H48" s="16" t="s">
        <v>94</v>
      </c>
      <c r="I48" s="32">
        <f t="shared" si="6"/>
        <v>1</v>
      </c>
      <c r="J48" s="32">
        <f>IF(I48=MAIN!I48,3,0)</f>
        <v>0</v>
      </c>
      <c r="K48" s="33">
        <f t="shared" si="7"/>
        <v>2</v>
      </c>
      <c r="L48" s="34">
        <f>IF(K48=MAIN!J48,1,0)</f>
        <v>0</v>
      </c>
      <c r="M48" s="34">
        <f>IF(AND(BW!F48=MAIN!F48,BW!G48=MAIN!G48),1,0)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>
        <v>1</v>
      </c>
      <c r="G49" s="16">
        <v>2</v>
      </c>
      <c r="H49" s="16" t="s">
        <v>26</v>
      </c>
      <c r="I49" s="32">
        <f t="shared" si="6"/>
        <v>3</v>
      </c>
      <c r="J49" s="32">
        <f>IF(I49=MAIN!I49,3,0)</f>
        <v>3</v>
      </c>
      <c r="K49" s="33">
        <f t="shared" si="7"/>
        <v>-1</v>
      </c>
      <c r="L49" s="34">
        <f>IF(K49=MAIN!J49,1,0)</f>
        <v>0</v>
      </c>
      <c r="M49" s="34">
        <f>IF(AND(BW!F49=MAIN!F49,BW!G49=MAIN!G49),1,0)</f>
        <v>0</v>
      </c>
      <c r="N49" s="31">
        <f>IF(ISBLANK(MAIN!F49),0,J49+L49+M49)</f>
        <v>3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>
        <v>3</v>
      </c>
      <c r="G50" s="16">
        <v>1</v>
      </c>
      <c r="H50" s="16" t="s">
        <v>28</v>
      </c>
      <c r="I50" s="32">
        <f t="shared" si="6"/>
        <v>1</v>
      </c>
      <c r="J50" s="32">
        <f>IF(I50=MAIN!I50,3,0)</f>
        <v>0</v>
      </c>
      <c r="K50" s="33">
        <f t="shared" si="7"/>
        <v>2</v>
      </c>
      <c r="L50" s="34">
        <f>IF(K50=MAIN!J50,1,0)</f>
        <v>0</v>
      </c>
      <c r="M50" s="34">
        <f>IF(AND(BW!F50=MAIN!F50,BW!G50=MAIN!G50),1,0)</f>
        <v>0</v>
      </c>
      <c r="N50" s="31">
        <f>IF(ISBLANK(MAIN!F50),0,J50+L50+M50)</f>
        <v>0</v>
      </c>
      <c r="O50" s="35">
        <f>SUM(N43:N50)*2</f>
        <v>42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16"/>
      <c r="G53" s="16"/>
      <c r="H53" s="16" t="s">
        <v>22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IF(AND(BW!F53=MAIN!F53,BW!G53=MAIN!G53),1,0)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16"/>
      <c r="G54" s="16"/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IF(AND(BW!F54=MAIN!F54,BW!G54=MAIN!G54),1,0)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3"/>
      <c r="G55" s="3"/>
      <c r="H55" s="16" t="s">
        <v>30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IF(AND(BW!F55=MAIN!F53,BW!G55=MAIN!G53),1,0)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16"/>
      <c r="G56" s="16"/>
      <c r="H56" s="16" t="s">
        <v>28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IF(AND(BW!F56=MAIN!F56,BW!G56=MAIN!G56),1,0)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IF(AND(BW!F59=MAIN!F59,BW!G59=MAIN!G59),1,0)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IF(AND(BW!F60=MAIN!F60,BW!G60=MAIN!G60),1,0)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IF(AND(BW!F63=MAIN!F63,BW!G63=MAIN!G63),1,0)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79" priority="41">
      <formula>#REF!&gt;#REF!</formula>
    </cfRule>
    <cfRule type="expression" dxfId="78" priority="42">
      <formula>#REF!&lt;#REF!</formula>
    </cfRule>
    <cfRule type="expression" dxfId="77" priority="43">
      <formula>#REF!&lt;$G43</formula>
    </cfRule>
    <cfRule type="expression" dxfId="76" priority="44">
      <formula>#REF!&gt;$G43</formula>
    </cfRule>
  </conditionalFormatting>
  <conditionalFormatting sqref="E59:E60">
    <cfRule type="expression" dxfId="71" priority="33">
      <formula>#REF!&gt;#REF!</formula>
    </cfRule>
    <cfRule type="expression" dxfId="70" priority="34">
      <formula>#REF!&lt;#REF!</formula>
    </cfRule>
    <cfRule type="expression" dxfId="69" priority="35">
      <formula>#REF!&lt;$G59</formula>
    </cfRule>
    <cfRule type="expression" dxfId="68" priority="36">
      <formula>#REF!&gt;$G59</formula>
    </cfRule>
  </conditionalFormatting>
  <conditionalFormatting sqref="E63">
    <cfRule type="expression" dxfId="67" priority="25">
      <formula>#REF!&gt;#REF!</formula>
    </cfRule>
    <cfRule type="expression" dxfId="66" priority="26">
      <formula>#REF!&lt;#REF!</formula>
    </cfRule>
    <cfRule type="expression" dxfId="65" priority="27">
      <formula>#REF!&lt;$G63</formula>
    </cfRule>
    <cfRule type="expression" dxfId="64" priority="28">
      <formula>#REF!&gt;$G63</formula>
    </cfRule>
  </conditionalFormatting>
  <conditionalFormatting sqref="E16:G21 E23:G27">
    <cfRule type="expression" dxfId="63" priority="51" stopIfTrue="1">
      <formula>#REF!&lt;$G16</formula>
    </cfRule>
    <cfRule type="expression" dxfId="62" priority="52" stopIfTrue="1">
      <formula>#REF!&gt;$G16</formula>
    </cfRule>
  </conditionalFormatting>
  <conditionalFormatting sqref="E29:G40">
    <cfRule type="expression" dxfId="61" priority="55">
      <formula>#REF!&lt;$G29</formula>
    </cfRule>
    <cfRule type="expression" dxfId="60" priority="56">
      <formula>#REF!&gt;$G29</formula>
    </cfRule>
  </conditionalFormatting>
  <conditionalFormatting sqref="F3:G14">
    <cfRule type="expression" dxfId="59" priority="61" stopIfTrue="1">
      <formula>#REF!&lt;$G3</formula>
    </cfRule>
    <cfRule type="expression" dxfId="58" priority="62" stopIfTrue="1">
      <formula>#REF!&gt;$G3</formula>
    </cfRule>
  </conditionalFormatting>
  <conditionalFormatting sqref="H16:H21 H23:H27">
    <cfRule type="expression" dxfId="55" priority="49" stopIfTrue="1">
      <formula>#REF!&gt;$G16</formula>
    </cfRule>
    <cfRule type="expression" dxfId="54" priority="50" stopIfTrue="1">
      <formula>#REF!&lt;$G16</formula>
    </cfRule>
  </conditionalFormatting>
  <conditionalFormatting sqref="H29:H40">
    <cfRule type="expression" dxfId="53" priority="57">
      <formula>#REF!&gt;$G29</formula>
    </cfRule>
    <cfRule type="expression" dxfId="52" priority="58">
      <formula>#REF!&lt;$G29</formula>
    </cfRule>
  </conditionalFormatting>
  <conditionalFormatting sqref="H43:H50">
    <cfRule type="expression" dxfId="51" priority="45">
      <formula>#REF!&lt;#REF!</formula>
    </cfRule>
    <cfRule type="expression" dxfId="50" priority="46">
      <formula>#REF!&gt;#REF!</formula>
    </cfRule>
    <cfRule type="expression" dxfId="49" priority="47">
      <formula>#REF!&gt;$G43</formula>
    </cfRule>
    <cfRule type="expression" dxfId="48" priority="48">
      <formula>#REF!&lt;$G43</formula>
    </cfRule>
  </conditionalFormatting>
  <conditionalFormatting sqref="H59:H60">
    <cfRule type="expression" dxfId="39" priority="37">
      <formula>#REF!&lt;#REF!</formula>
    </cfRule>
    <cfRule type="expression" dxfId="38" priority="38">
      <formula>#REF!&gt;#REF!</formula>
    </cfRule>
    <cfRule type="expression" dxfId="37" priority="39">
      <formula>#REF!&gt;$G59</formula>
    </cfRule>
    <cfRule type="expression" dxfId="36" priority="40">
      <formula>#REF!&lt;$G59</formula>
    </cfRule>
  </conditionalFormatting>
  <conditionalFormatting sqref="H63">
    <cfRule type="expression" dxfId="35" priority="29">
      <formula>#REF!&lt;#REF!</formula>
    </cfRule>
    <cfRule type="expression" dxfId="34" priority="30">
      <formula>#REF!&gt;#REF!</formula>
    </cfRule>
    <cfRule type="expression" dxfId="33" priority="31">
      <formula>#REF!&gt;$G63</formula>
    </cfRule>
    <cfRule type="expression" dxfId="32" priority="32">
      <formula>#REF!&lt;$G63</formula>
    </cfRule>
  </conditionalFormatting>
  <conditionalFormatting sqref="E53:E56">
    <cfRule type="expression" dxfId="31" priority="5">
      <formula>#REF!&gt;#REF!</formula>
    </cfRule>
    <cfRule type="expression" dxfId="30" priority="6">
      <formula>#REF!&lt;#REF!</formula>
    </cfRule>
    <cfRule type="expression" dxfId="29" priority="7">
      <formula>#REF!&lt;$G53</formula>
    </cfRule>
    <cfRule type="expression" dxfId="28" priority="8">
      <formula>#REF!&gt;$G53</formula>
    </cfRule>
  </conditionalFormatting>
  <conditionalFormatting sqref="H53:H54 H56">
    <cfRule type="expression" dxfId="27" priority="9">
      <formula>#REF!&lt;#REF!</formula>
    </cfRule>
    <cfRule type="expression" dxfId="26" priority="10">
      <formula>#REF!&gt;#REF!</formula>
    </cfRule>
    <cfRule type="expression" dxfId="25" priority="11">
      <formula>#REF!&gt;$G53</formula>
    </cfRule>
    <cfRule type="expression" dxfId="24" priority="12">
      <formula>#REF!&lt;$G53</formula>
    </cfRule>
  </conditionalFormatting>
  <conditionalFormatting sqref="H55">
    <cfRule type="expression" dxfId="23" priority="1">
      <formula>#REF!&gt;#REF!</formula>
    </cfRule>
    <cfRule type="expression" dxfId="22" priority="2">
      <formula>#REF!&lt;#REF!</formula>
    </cfRule>
    <cfRule type="expression" dxfId="21" priority="3">
      <formula>#REF!&lt;$G55</formula>
    </cfRule>
    <cfRule type="expression" dxfId="20" priority="4">
      <formula>#REF!&gt;$G55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3" id="{065B9A03-729B-42CE-94E4-EE3D480ACBE2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84" id="{6BDF33A9-EC6A-4308-A658-503F6F7C6203}">
            <xm:f>MAIN!#REF!&gt;MAIN!$G3</xm:f>
            <x14:dxf>
              <font>
                <b/>
                <i val="0"/>
              </font>
            </x14:dxf>
          </x14:cfRule>
          <xm:sqref>E3:E14</xm:sqref>
        </x14:conditionalFormatting>
        <x14:conditionalFormatting xmlns:xm="http://schemas.microsoft.com/office/excel/2006/main">
          <x14:cfRule type="expression" priority="85" id="{BFCC8B57-7C74-4444-9EFB-9BE833957F7C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86" id="{98346D43-2BE7-4B6C-967C-C98CE9B7C342}">
            <xm:f>MAIN!#REF!&lt;MAIN!$G3</xm:f>
            <x14:dxf>
              <font>
                <b/>
                <i val="0"/>
              </font>
            </x14:dxf>
          </x14:cfRule>
          <xm:sqref>H3:H14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893C4-2BAF-42A0-BFC9-8BC22EDB9CAB}">
  <dimension ref="A1:K80"/>
  <sheetViews>
    <sheetView zoomScale="85" zoomScaleNormal="85" workbookViewId="0">
      <selection activeCell="H23" sqref="H23"/>
    </sheetView>
  </sheetViews>
  <sheetFormatPr defaultColWidth="14.54296875" defaultRowHeight="10.5" customHeight="1" x14ac:dyDescent="0.25"/>
  <cols>
    <col min="1" max="4" width="8.453125" style="3" customWidth="1"/>
    <col min="5" max="5" width="31.1796875" style="3" customWidth="1"/>
    <col min="6" max="7" width="5.81640625" style="3" customWidth="1"/>
    <col min="8" max="8" width="31.1796875" style="3" customWidth="1"/>
    <col min="9" max="10" width="11.54296875" style="3" customWidth="1"/>
    <col min="11" max="11" width="5" style="3" customWidth="1"/>
    <col min="12" max="16384" width="14.54296875" style="3"/>
  </cols>
  <sheetData>
    <row r="1" spans="1:11" ht="10.5" customHeight="1" thickBot="1" x14ac:dyDescent="0.3">
      <c r="A1" s="110" t="s">
        <v>0</v>
      </c>
      <c r="B1" s="111"/>
      <c r="C1" s="111"/>
      <c r="D1" s="111"/>
      <c r="E1" s="111"/>
      <c r="F1" s="111"/>
      <c r="G1" s="111"/>
      <c r="H1" s="111"/>
      <c r="I1" s="111"/>
      <c r="J1" s="112"/>
    </row>
    <row r="2" spans="1:11" ht="10.5" customHeight="1" x14ac:dyDescent="0.25">
      <c r="A2" s="113" t="s">
        <v>99</v>
      </c>
      <c r="B2" s="113"/>
      <c r="C2" s="113"/>
      <c r="D2" s="113"/>
      <c r="E2" s="113"/>
      <c r="F2" s="113"/>
      <c r="G2" s="113"/>
      <c r="H2" s="113"/>
      <c r="I2" s="13" t="s">
        <v>144</v>
      </c>
      <c r="J2" s="14" t="s">
        <v>2</v>
      </c>
      <c r="K2" s="15"/>
    </row>
    <row r="3" spans="1:11" ht="10.5" customHeight="1" x14ac:dyDescent="0.25">
      <c r="A3" s="16">
        <v>1</v>
      </c>
      <c r="B3" s="16" t="s">
        <v>27</v>
      </c>
      <c r="C3" s="21">
        <v>44361.875</v>
      </c>
      <c r="D3" s="17">
        <v>44358.875</v>
      </c>
      <c r="E3" s="16" t="s">
        <v>22</v>
      </c>
      <c r="F3" s="9">
        <v>5</v>
      </c>
      <c r="G3" s="9">
        <v>1</v>
      </c>
      <c r="H3" s="16" t="s">
        <v>92</v>
      </c>
      <c r="I3" s="98">
        <f>SUM(AS:BW!I3)/12</f>
        <v>1.25</v>
      </c>
      <c r="J3" s="19">
        <f>F3-G3</f>
        <v>4</v>
      </c>
    </row>
    <row r="4" spans="1:11" ht="10.5" customHeight="1" x14ac:dyDescent="0.25">
      <c r="A4" s="20">
        <v>2</v>
      </c>
      <c r="B4" s="16" t="s">
        <v>27</v>
      </c>
      <c r="C4" s="21">
        <v>44362.625</v>
      </c>
      <c r="D4" s="17">
        <v>44359.625</v>
      </c>
      <c r="E4" s="16" t="s">
        <v>48</v>
      </c>
      <c r="F4" s="9">
        <v>1</v>
      </c>
      <c r="G4" s="9">
        <v>3</v>
      </c>
      <c r="H4" s="16" t="s">
        <v>30</v>
      </c>
      <c r="I4" s="98">
        <f>SUM(AS:BW!I4)/12</f>
        <v>2.5833333333333335</v>
      </c>
      <c r="J4" s="19">
        <f t="shared" ref="J4:J14" si="0">F4-G4</f>
        <v>-2</v>
      </c>
    </row>
    <row r="5" spans="1:11" ht="10.5" customHeight="1" x14ac:dyDescent="0.25">
      <c r="A5" s="20">
        <v>3</v>
      </c>
      <c r="B5" s="16" t="s">
        <v>31</v>
      </c>
      <c r="C5" s="21">
        <v>44362.75</v>
      </c>
      <c r="D5" s="17">
        <v>44359.75</v>
      </c>
      <c r="E5" s="16" t="s">
        <v>24</v>
      </c>
      <c r="F5" s="9">
        <v>3</v>
      </c>
      <c r="G5" s="9">
        <v>0</v>
      </c>
      <c r="H5" s="16" t="s">
        <v>37</v>
      </c>
      <c r="I5" s="98">
        <f>SUM(AS:BW!I5)/12</f>
        <v>1.6666666666666667</v>
      </c>
      <c r="J5" s="19">
        <f t="shared" si="0"/>
        <v>3</v>
      </c>
    </row>
    <row r="6" spans="1:11" ht="10.5" customHeight="1" x14ac:dyDescent="0.25">
      <c r="A6" s="20">
        <v>4</v>
      </c>
      <c r="B6" s="16" t="s">
        <v>31</v>
      </c>
      <c r="C6" s="21">
        <v>44362.875</v>
      </c>
      <c r="D6" s="17">
        <v>44359.875</v>
      </c>
      <c r="E6" s="16" t="s">
        <v>25</v>
      </c>
      <c r="F6" s="9">
        <v>2</v>
      </c>
      <c r="G6" s="9">
        <v>1</v>
      </c>
      <c r="H6" s="16" t="s">
        <v>93</v>
      </c>
      <c r="I6" s="98">
        <f>SUM(AS:BW!I6)/12</f>
        <v>1.25</v>
      </c>
      <c r="J6" s="19">
        <f t="shared" si="0"/>
        <v>1</v>
      </c>
    </row>
    <row r="7" spans="1:11" ht="10.5" customHeight="1" x14ac:dyDescent="0.25">
      <c r="A7" s="20">
        <v>5</v>
      </c>
      <c r="B7" s="16" t="s">
        <v>36</v>
      </c>
      <c r="C7" s="21">
        <v>44363.625</v>
      </c>
      <c r="D7" s="17">
        <v>44360.625</v>
      </c>
      <c r="E7" s="16" t="s">
        <v>45</v>
      </c>
      <c r="F7" s="9">
        <v>1</v>
      </c>
      <c r="G7" s="9">
        <v>2</v>
      </c>
      <c r="H7" s="16" t="s">
        <v>26</v>
      </c>
      <c r="I7" s="98">
        <f>SUM(AS:BW!I7)/12</f>
        <v>2.8333333333333335</v>
      </c>
      <c r="J7" s="19">
        <f t="shared" si="0"/>
        <v>-1</v>
      </c>
    </row>
    <row r="8" spans="1:11" ht="10.5" customHeight="1" x14ac:dyDescent="0.25">
      <c r="A8" s="20">
        <v>6</v>
      </c>
      <c r="B8" s="16" t="s">
        <v>38</v>
      </c>
      <c r="C8" s="21">
        <v>44363.75</v>
      </c>
      <c r="D8" s="17">
        <v>44360.75</v>
      </c>
      <c r="E8" s="16" t="s">
        <v>94</v>
      </c>
      <c r="F8" s="9">
        <v>1</v>
      </c>
      <c r="G8" s="9">
        <v>1</v>
      </c>
      <c r="H8" s="16" t="s">
        <v>32</v>
      </c>
      <c r="I8" s="98">
        <f>SUM(AS:BW!I8)/12</f>
        <v>3.0833333333333335</v>
      </c>
      <c r="J8" s="19">
        <f t="shared" si="0"/>
        <v>0</v>
      </c>
    </row>
    <row r="9" spans="1:11" ht="10.5" customHeight="1" x14ac:dyDescent="0.25">
      <c r="A9" s="20">
        <v>7</v>
      </c>
      <c r="B9" s="16" t="s">
        <v>38</v>
      </c>
      <c r="C9" s="21">
        <v>44363.875</v>
      </c>
      <c r="D9" s="17">
        <v>44360.875</v>
      </c>
      <c r="E9" s="16" t="s">
        <v>95</v>
      </c>
      <c r="F9" s="9">
        <v>0</v>
      </c>
      <c r="G9" s="9">
        <v>1</v>
      </c>
      <c r="H9" s="16" t="s">
        <v>23</v>
      </c>
      <c r="I9" s="98">
        <f>SUM(AS:BW!I9)/12</f>
        <v>2.9166666666666665</v>
      </c>
      <c r="J9" s="19">
        <f t="shared" si="0"/>
        <v>-1</v>
      </c>
    </row>
    <row r="10" spans="1:11" ht="10.5" customHeight="1" x14ac:dyDescent="0.25">
      <c r="A10" s="20">
        <v>8</v>
      </c>
      <c r="B10" s="16" t="s">
        <v>44</v>
      </c>
      <c r="C10" s="21">
        <v>44364.625</v>
      </c>
      <c r="D10" s="17">
        <v>44361.625</v>
      </c>
      <c r="E10" s="16" t="s">
        <v>96</v>
      </c>
      <c r="F10" s="9">
        <v>3</v>
      </c>
      <c r="G10" s="9">
        <v>0</v>
      </c>
      <c r="H10" s="16" t="s">
        <v>41</v>
      </c>
      <c r="I10" s="98">
        <f>SUM(AS:BW!I10)/12</f>
        <v>2.4166666666666665</v>
      </c>
      <c r="J10" s="19">
        <f t="shared" si="0"/>
        <v>3</v>
      </c>
    </row>
    <row r="11" spans="1:11" ht="10.5" customHeight="1" x14ac:dyDescent="0.25">
      <c r="A11" s="20">
        <v>9</v>
      </c>
      <c r="B11" s="16" t="s">
        <v>44</v>
      </c>
      <c r="C11" s="21">
        <v>44364.75</v>
      </c>
      <c r="D11" s="17">
        <v>44361.75</v>
      </c>
      <c r="E11" s="16" t="s">
        <v>34</v>
      </c>
      <c r="F11" s="9">
        <v>0</v>
      </c>
      <c r="G11" s="9">
        <v>1</v>
      </c>
      <c r="H11" s="16" t="s">
        <v>46</v>
      </c>
      <c r="I11" s="98">
        <f>SUM(AS:BW!I11)/12</f>
        <v>1.1666666666666667</v>
      </c>
      <c r="J11" s="19">
        <f t="shared" si="0"/>
        <v>-1</v>
      </c>
    </row>
    <row r="12" spans="1:11" ht="10.5" customHeight="1" x14ac:dyDescent="0.25">
      <c r="A12" s="20">
        <v>10</v>
      </c>
      <c r="B12" s="16" t="s">
        <v>36</v>
      </c>
      <c r="C12" s="21">
        <v>44364.875</v>
      </c>
      <c r="D12" s="17">
        <v>44361.875</v>
      </c>
      <c r="E12" s="22" t="s">
        <v>39</v>
      </c>
      <c r="F12" s="12">
        <v>0</v>
      </c>
      <c r="G12" s="12">
        <v>1</v>
      </c>
      <c r="H12" s="22" t="s">
        <v>20</v>
      </c>
      <c r="I12" s="98">
        <f>SUM(AS:BW!I12)/12</f>
        <v>3.1666666666666665</v>
      </c>
      <c r="J12" s="19">
        <f t="shared" si="0"/>
        <v>-1</v>
      </c>
    </row>
    <row r="13" spans="1:11" ht="10.5" customHeight="1" x14ac:dyDescent="0.25">
      <c r="A13" s="20">
        <v>11</v>
      </c>
      <c r="B13" s="16" t="s">
        <v>47</v>
      </c>
      <c r="C13" s="21">
        <v>44365.75</v>
      </c>
      <c r="D13" s="17">
        <v>44362.75</v>
      </c>
      <c r="E13" s="14" t="s">
        <v>28</v>
      </c>
      <c r="F13" s="9"/>
      <c r="G13" s="9"/>
      <c r="H13" s="16" t="s">
        <v>98</v>
      </c>
      <c r="I13" s="98">
        <f>SUM(AS:BW!I13)/12</f>
        <v>1.3333333333333333</v>
      </c>
      <c r="J13" s="19">
        <f t="shared" si="0"/>
        <v>0</v>
      </c>
    </row>
    <row r="14" spans="1:11" ht="10.5" customHeight="1" x14ac:dyDescent="0.25">
      <c r="A14" s="20">
        <v>12</v>
      </c>
      <c r="B14" s="16" t="s">
        <v>47</v>
      </c>
      <c r="C14" s="21">
        <v>44365.875</v>
      </c>
      <c r="D14" s="17">
        <v>44362.875</v>
      </c>
      <c r="E14" s="16" t="s">
        <v>82</v>
      </c>
      <c r="F14" s="9"/>
      <c r="G14" s="9"/>
      <c r="H14" s="16" t="s">
        <v>97</v>
      </c>
      <c r="I14" s="98">
        <f>SUM(AS:BW!I14)/12</f>
        <v>1.3333333333333333</v>
      </c>
      <c r="J14" s="19">
        <f t="shared" si="0"/>
        <v>0</v>
      </c>
    </row>
    <row r="15" spans="1:11" ht="10.5" customHeight="1" x14ac:dyDescent="0.25">
      <c r="A15" s="113" t="s">
        <v>100</v>
      </c>
      <c r="B15" s="113"/>
      <c r="C15" s="113"/>
      <c r="D15" s="113"/>
      <c r="E15" s="113"/>
      <c r="F15" s="113"/>
      <c r="G15" s="113"/>
      <c r="H15" s="113"/>
      <c r="I15" s="14" t="s">
        <v>1</v>
      </c>
      <c r="J15" s="14" t="s">
        <v>2</v>
      </c>
    </row>
    <row r="16" spans="1:11" ht="10.5" customHeight="1" x14ac:dyDescent="0.25">
      <c r="A16" s="20">
        <v>13</v>
      </c>
      <c r="B16" s="16" t="s">
        <v>31</v>
      </c>
      <c r="C16" s="21">
        <v>44366.625</v>
      </c>
      <c r="D16" s="17">
        <v>44363.625</v>
      </c>
      <c r="E16" s="16" t="s">
        <v>37</v>
      </c>
      <c r="F16" s="16"/>
      <c r="G16" s="16"/>
      <c r="H16" s="16" t="s">
        <v>93</v>
      </c>
      <c r="I16" s="18">
        <f t="shared" ref="I16:I27" si="1">IF(F16&gt;G16,1,IF(F16=G16,2,3))</f>
        <v>2</v>
      </c>
      <c r="J16" s="19">
        <f t="shared" ref="J16:J27" si="2">F16-G16</f>
        <v>0</v>
      </c>
    </row>
    <row r="17" spans="1:10" ht="10.5" customHeight="1" x14ac:dyDescent="0.25">
      <c r="A17" s="20">
        <v>14</v>
      </c>
      <c r="B17" s="16" t="s">
        <v>27</v>
      </c>
      <c r="C17" s="21">
        <v>44366.75</v>
      </c>
      <c r="D17" s="17">
        <v>44363.75</v>
      </c>
      <c r="E17" s="16" t="s">
        <v>22</v>
      </c>
      <c r="F17" s="16"/>
      <c r="G17" s="16"/>
      <c r="H17" s="16" t="s">
        <v>48</v>
      </c>
      <c r="I17" s="18">
        <f t="shared" si="1"/>
        <v>2</v>
      </c>
      <c r="J17" s="19">
        <f t="shared" si="2"/>
        <v>0</v>
      </c>
    </row>
    <row r="18" spans="1:10" ht="10.5" customHeight="1" x14ac:dyDescent="0.25">
      <c r="A18" s="20">
        <v>15</v>
      </c>
      <c r="B18" s="16" t="s">
        <v>27</v>
      </c>
      <c r="C18" s="21">
        <v>44366.875</v>
      </c>
      <c r="D18" s="17">
        <v>44363.875</v>
      </c>
      <c r="E18" s="16" t="s">
        <v>92</v>
      </c>
      <c r="F18" s="16"/>
      <c r="G18" s="16"/>
      <c r="H18" s="16" t="s">
        <v>30</v>
      </c>
      <c r="I18" s="18">
        <f t="shared" si="1"/>
        <v>2</v>
      </c>
      <c r="J18" s="19">
        <f t="shared" si="2"/>
        <v>0</v>
      </c>
    </row>
    <row r="19" spans="1:10" ht="10.5" customHeight="1" x14ac:dyDescent="0.25">
      <c r="A19" s="20">
        <v>16</v>
      </c>
      <c r="B19" s="16" t="s">
        <v>38</v>
      </c>
      <c r="C19" s="21">
        <v>44367.625</v>
      </c>
      <c r="D19" s="17">
        <v>44364.625</v>
      </c>
      <c r="E19" s="16" t="s">
        <v>94</v>
      </c>
      <c r="F19" s="16"/>
      <c r="G19" s="16"/>
      <c r="H19" s="16" t="s">
        <v>95</v>
      </c>
      <c r="I19" s="18">
        <f t="shared" si="1"/>
        <v>2</v>
      </c>
      <c r="J19" s="19">
        <f t="shared" si="2"/>
        <v>0</v>
      </c>
    </row>
    <row r="20" spans="1:10" ht="10.5" customHeight="1" x14ac:dyDescent="0.25">
      <c r="A20" s="20">
        <v>17</v>
      </c>
      <c r="B20" s="16" t="s">
        <v>31</v>
      </c>
      <c r="C20" s="21">
        <v>44367.75</v>
      </c>
      <c r="D20" s="17">
        <v>44364.75</v>
      </c>
      <c r="E20" s="16" t="s">
        <v>32</v>
      </c>
      <c r="F20" s="16"/>
      <c r="G20" s="16"/>
      <c r="H20" s="16" t="s">
        <v>23</v>
      </c>
      <c r="I20" s="18">
        <f t="shared" si="1"/>
        <v>2</v>
      </c>
      <c r="J20" s="19">
        <f t="shared" si="2"/>
        <v>0</v>
      </c>
    </row>
    <row r="21" spans="1:10" ht="10.5" customHeight="1" x14ac:dyDescent="0.25">
      <c r="A21" s="20">
        <v>18</v>
      </c>
      <c r="B21" s="16" t="s">
        <v>38</v>
      </c>
      <c r="C21" s="21">
        <v>44367.875</v>
      </c>
      <c r="D21" s="17">
        <v>44364.875</v>
      </c>
      <c r="E21" s="16" t="s">
        <v>24</v>
      </c>
      <c r="F21" s="16"/>
      <c r="G21" s="16"/>
      <c r="H21" s="16" t="s">
        <v>25</v>
      </c>
      <c r="I21" s="18">
        <f t="shared" si="1"/>
        <v>2</v>
      </c>
      <c r="J21" s="19">
        <f t="shared" si="2"/>
        <v>0</v>
      </c>
    </row>
    <row r="22" spans="1:10" ht="10.5" customHeight="1" x14ac:dyDescent="0.25">
      <c r="A22" s="20">
        <v>19</v>
      </c>
      <c r="B22" s="16" t="s">
        <v>44</v>
      </c>
      <c r="C22" s="21">
        <v>44368.625</v>
      </c>
      <c r="D22" s="17">
        <v>44365.625</v>
      </c>
      <c r="E22" s="14" t="s">
        <v>46</v>
      </c>
      <c r="F22" s="14"/>
      <c r="G22" s="14"/>
      <c r="H22" s="14" t="s">
        <v>41</v>
      </c>
      <c r="I22" s="18">
        <f t="shared" si="1"/>
        <v>2</v>
      </c>
      <c r="J22" s="19">
        <f t="shared" si="2"/>
        <v>0</v>
      </c>
    </row>
    <row r="23" spans="1:10" ht="10.5" customHeight="1" x14ac:dyDescent="0.25">
      <c r="A23" s="20">
        <v>20</v>
      </c>
      <c r="B23" s="16" t="s">
        <v>36</v>
      </c>
      <c r="C23" s="21">
        <v>44368.75</v>
      </c>
      <c r="D23" s="17">
        <v>44365.75</v>
      </c>
      <c r="E23" s="16" t="s">
        <v>45</v>
      </c>
      <c r="F23" s="16"/>
      <c r="G23" s="16"/>
      <c r="H23" s="16" t="s">
        <v>39</v>
      </c>
      <c r="I23" s="18">
        <f t="shared" si="1"/>
        <v>2</v>
      </c>
      <c r="J23" s="19">
        <f t="shared" si="2"/>
        <v>0</v>
      </c>
    </row>
    <row r="24" spans="1:10" ht="10.5" customHeight="1" x14ac:dyDescent="0.25">
      <c r="A24" s="20">
        <v>21</v>
      </c>
      <c r="B24" s="16" t="s">
        <v>36</v>
      </c>
      <c r="C24" s="21">
        <v>44368.875</v>
      </c>
      <c r="D24" s="17">
        <v>44365.875</v>
      </c>
      <c r="E24" s="22" t="s">
        <v>20</v>
      </c>
      <c r="F24" s="22"/>
      <c r="G24" s="22"/>
      <c r="H24" s="22" t="s">
        <v>26</v>
      </c>
      <c r="I24" s="18">
        <f t="shared" si="1"/>
        <v>2</v>
      </c>
      <c r="J24" s="19">
        <f t="shared" si="2"/>
        <v>0</v>
      </c>
    </row>
    <row r="25" spans="1:10" ht="10.5" customHeight="1" x14ac:dyDescent="0.25">
      <c r="A25" s="20">
        <v>22</v>
      </c>
      <c r="B25" s="16" t="s">
        <v>47</v>
      </c>
      <c r="C25" s="21">
        <v>44369.625</v>
      </c>
      <c r="D25" s="17">
        <v>44366.625</v>
      </c>
      <c r="E25" s="16" t="s">
        <v>98</v>
      </c>
      <c r="F25" s="16"/>
      <c r="G25" s="16"/>
      <c r="H25" s="16" t="s">
        <v>97</v>
      </c>
      <c r="I25" s="18">
        <f t="shared" si="1"/>
        <v>2</v>
      </c>
      <c r="J25" s="19">
        <f t="shared" si="2"/>
        <v>0</v>
      </c>
    </row>
    <row r="26" spans="1:10" ht="10.5" customHeight="1" x14ac:dyDescent="0.25">
      <c r="A26" s="20">
        <v>23</v>
      </c>
      <c r="B26" s="16" t="s">
        <v>47</v>
      </c>
      <c r="C26" s="21">
        <v>44369.75</v>
      </c>
      <c r="D26" s="17">
        <v>44366.75</v>
      </c>
      <c r="E26" s="16" t="s">
        <v>28</v>
      </c>
      <c r="F26" s="16"/>
      <c r="G26" s="16"/>
      <c r="H26" s="16" t="s">
        <v>82</v>
      </c>
      <c r="I26" s="18">
        <f t="shared" si="1"/>
        <v>2</v>
      </c>
      <c r="J26" s="19">
        <f t="shared" si="2"/>
        <v>0</v>
      </c>
    </row>
    <row r="27" spans="1:10" ht="10.5" customHeight="1" x14ac:dyDescent="0.25">
      <c r="A27" s="20">
        <v>24</v>
      </c>
      <c r="B27" s="16" t="s">
        <v>44</v>
      </c>
      <c r="C27" s="21">
        <v>44369.875</v>
      </c>
      <c r="D27" s="17">
        <v>44366.875</v>
      </c>
      <c r="E27" s="16" t="s">
        <v>34</v>
      </c>
      <c r="F27" s="16"/>
      <c r="G27" s="16"/>
      <c r="H27" s="16" t="s">
        <v>96</v>
      </c>
      <c r="I27" s="18">
        <f t="shared" si="1"/>
        <v>2</v>
      </c>
      <c r="J27" s="19">
        <f t="shared" si="2"/>
        <v>0</v>
      </c>
    </row>
    <row r="28" spans="1:10" ht="10.5" customHeight="1" x14ac:dyDescent="0.25">
      <c r="A28" s="113" t="s">
        <v>101</v>
      </c>
      <c r="B28" s="113"/>
      <c r="C28" s="113"/>
      <c r="D28" s="113"/>
      <c r="E28" s="113"/>
      <c r="F28" s="113"/>
      <c r="G28" s="113"/>
      <c r="H28" s="113"/>
      <c r="I28" s="14" t="s">
        <v>1</v>
      </c>
      <c r="J28" s="14" t="s">
        <v>2</v>
      </c>
    </row>
    <row r="29" spans="1:10" ht="10.5" customHeight="1" x14ac:dyDescent="0.25">
      <c r="A29" s="20">
        <v>25</v>
      </c>
      <c r="B29" s="16" t="s">
        <v>27</v>
      </c>
      <c r="C29" s="21">
        <v>44370.875</v>
      </c>
      <c r="D29" s="55">
        <v>44370.875</v>
      </c>
      <c r="E29" s="16" t="s">
        <v>30</v>
      </c>
      <c r="F29" s="16"/>
      <c r="G29" s="16"/>
      <c r="H29" s="16" t="s">
        <v>22</v>
      </c>
      <c r="I29" s="18">
        <f t="shared" ref="I29:I40" si="3">IF(F29&gt;G29,1,IF(F29=G29,2,3))</f>
        <v>2</v>
      </c>
      <c r="J29" s="19">
        <f t="shared" ref="J29:J40" si="4">F29-G29</f>
        <v>0</v>
      </c>
    </row>
    <row r="30" spans="1:10" ht="10.5" customHeight="1" x14ac:dyDescent="0.25">
      <c r="A30" s="20">
        <v>26</v>
      </c>
      <c r="B30" s="16" t="s">
        <v>27</v>
      </c>
      <c r="C30" s="21">
        <v>44370.875</v>
      </c>
      <c r="D30" s="55">
        <v>44370.875</v>
      </c>
      <c r="E30" s="16" t="s">
        <v>92</v>
      </c>
      <c r="F30" s="16"/>
      <c r="G30" s="16"/>
      <c r="H30" s="16" t="s">
        <v>48</v>
      </c>
      <c r="I30" s="18">
        <f t="shared" si="3"/>
        <v>2</v>
      </c>
      <c r="J30" s="19">
        <f t="shared" si="4"/>
        <v>0</v>
      </c>
    </row>
    <row r="31" spans="1:10" ht="10.5" customHeight="1" x14ac:dyDescent="0.25">
      <c r="A31" s="20">
        <v>27</v>
      </c>
      <c r="B31" s="16" t="s">
        <v>38</v>
      </c>
      <c r="C31" s="21">
        <v>44371.75</v>
      </c>
      <c r="D31" s="17">
        <v>44371.875</v>
      </c>
      <c r="E31" s="16" t="s">
        <v>37</v>
      </c>
      <c r="F31" s="16"/>
      <c r="G31" s="16"/>
      <c r="H31" s="16" t="s">
        <v>25</v>
      </c>
      <c r="I31" s="18">
        <f t="shared" si="3"/>
        <v>2</v>
      </c>
      <c r="J31" s="19">
        <f t="shared" si="4"/>
        <v>0</v>
      </c>
    </row>
    <row r="32" spans="1:10" ht="10.5" customHeight="1" x14ac:dyDescent="0.25">
      <c r="A32" s="20">
        <v>28</v>
      </c>
      <c r="B32" s="16" t="s">
        <v>38</v>
      </c>
      <c r="C32" s="21">
        <v>44371.75</v>
      </c>
      <c r="D32" s="17">
        <v>44371.875</v>
      </c>
      <c r="E32" s="16" t="s">
        <v>93</v>
      </c>
      <c r="F32" s="16"/>
      <c r="G32" s="16"/>
      <c r="H32" s="16" t="s">
        <v>24</v>
      </c>
      <c r="I32" s="18">
        <f t="shared" si="3"/>
        <v>2</v>
      </c>
      <c r="J32" s="19">
        <f t="shared" si="4"/>
        <v>0</v>
      </c>
    </row>
    <row r="33" spans="1:10" ht="10.5" customHeight="1" x14ac:dyDescent="0.25">
      <c r="A33" s="20">
        <v>29</v>
      </c>
      <c r="B33" s="16" t="s">
        <v>31</v>
      </c>
      <c r="C33" s="21">
        <v>44372.75</v>
      </c>
      <c r="D33" s="17">
        <v>44372.75</v>
      </c>
      <c r="E33" s="16" t="s">
        <v>26</v>
      </c>
      <c r="F33" s="16"/>
      <c r="G33" s="16"/>
      <c r="H33" s="16" t="s">
        <v>39</v>
      </c>
      <c r="I33" s="18">
        <f t="shared" si="3"/>
        <v>2</v>
      </c>
      <c r="J33" s="19">
        <f t="shared" si="4"/>
        <v>0</v>
      </c>
    </row>
    <row r="34" spans="1:10" ht="10.5" customHeight="1" x14ac:dyDescent="0.25">
      <c r="A34" s="20">
        <v>30</v>
      </c>
      <c r="B34" s="16" t="s">
        <v>31</v>
      </c>
      <c r="C34" s="21">
        <v>44372.75</v>
      </c>
      <c r="D34" s="17">
        <v>44372.75</v>
      </c>
      <c r="E34" s="22" t="s">
        <v>20</v>
      </c>
      <c r="F34" s="22"/>
      <c r="G34" s="22"/>
      <c r="H34" s="22" t="s">
        <v>45</v>
      </c>
      <c r="I34" s="18">
        <f t="shared" si="3"/>
        <v>2</v>
      </c>
      <c r="J34" s="19">
        <f t="shared" si="4"/>
        <v>0</v>
      </c>
    </row>
    <row r="35" spans="1:10" ht="10.5" customHeight="1" x14ac:dyDescent="0.25">
      <c r="A35" s="20">
        <v>31</v>
      </c>
      <c r="B35" s="16" t="s">
        <v>36</v>
      </c>
      <c r="C35" s="21">
        <v>44372.875</v>
      </c>
      <c r="D35" s="17">
        <v>44372.875</v>
      </c>
      <c r="E35" s="16" t="s">
        <v>23</v>
      </c>
      <c r="F35" s="16"/>
      <c r="G35" s="16"/>
      <c r="H35" s="16" t="s">
        <v>94</v>
      </c>
      <c r="I35" s="18">
        <f t="shared" si="3"/>
        <v>2</v>
      </c>
      <c r="J35" s="19">
        <f t="shared" si="4"/>
        <v>0</v>
      </c>
    </row>
    <row r="36" spans="1:10" ht="10.5" customHeight="1" x14ac:dyDescent="0.25">
      <c r="A36" s="20">
        <v>32</v>
      </c>
      <c r="B36" s="16" t="s">
        <v>36</v>
      </c>
      <c r="C36" s="21">
        <v>44372.875</v>
      </c>
      <c r="D36" s="17">
        <v>44372.875</v>
      </c>
      <c r="E36" s="16" t="s">
        <v>32</v>
      </c>
      <c r="F36" s="16"/>
      <c r="G36" s="16"/>
      <c r="H36" s="16" t="s">
        <v>95</v>
      </c>
      <c r="I36" s="18">
        <f t="shared" si="3"/>
        <v>2</v>
      </c>
      <c r="J36" s="19">
        <f t="shared" si="4"/>
        <v>0</v>
      </c>
    </row>
    <row r="37" spans="1:10" ht="10.5" customHeight="1" x14ac:dyDescent="0.25">
      <c r="A37" s="20">
        <v>33</v>
      </c>
      <c r="B37" s="16" t="s">
        <v>44</v>
      </c>
      <c r="C37" s="21">
        <v>44373.75</v>
      </c>
      <c r="D37" s="17">
        <v>44373.75</v>
      </c>
      <c r="E37" s="16" t="s">
        <v>46</v>
      </c>
      <c r="F37" s="16"/>
      <c r="G37" s="16"/>
      <c r="H37" s="16" t="s">
        <v>96</v>
      </c>
      <c r="I37" s="18">
        <f t="shared" si="3"/>
        <v>2</v>
      </c>
      <c r="J37" s="19">
        <f t="shared" si="4"/>
        <v>0</v>
      </c>
    </row>
    <row r="38" spans="1:10" ht="10.5" customHeight="1" x14ac:dyDescent="0.25">
      <c r="A38" s="20">
        <v>34</v>
      </c>
      <c r="B38" s="16" t="s">
        <v>44</v>
      </c>
      <c r="C38" s="21">
        <v>44373.75</v>
      </c>
      <c r="D38" s="17">
        <v>44373.75</v>
      </c>
      <c r="E38" s="16" t="s">
        <v>41</v>
      </c>
      <c r="F38" s="16"/>
      <c r="G38" s="16"/>
      <c r="H38" s="16" t="s">
        <v>34</v>
      </c>
      <c r="I38" s="18">
        <f t="shared" si="3"/>
        <v>2</v>
      </c>
      <c r="J38" s="19">
        <f t="shared" si="4"/>
        <v>0</v>
      </c>
    </row>
    <row r="39" spans="1:10" ht="10.5" customHeight="1" x14ac:dyDescent="0.25">
      <c r="A39" s="20">
        <v>35</v>
      </c>
      <c r="B39" s="16" t="s">
        <v>47</v>
      </c>
      <c r="C39" s="21">
        <v>44373.875</v>
      </c>
      <c r="D39" s="17">
        <v>44373.875</v>
      </c>
      <c r="E39" s="16" t="s">
        <v>97</v>
      </c>
      <c r="F39" s="16"/>
      <c r="G39" s="16"/>
      <c r="H39" s="16" t="s">
        <v>28</v>
      </c>
      <c r="I39" s="18">
        <f t="shared" si="3"/>
        <v>2</v>
      </c>
      <c r="J39" s="19">
        <f t="shared" si="4"/>
        <v>0</v>
      </c>
    </row>
    <row r="40" spans="1:10" ht="10.5" customHeight="1" thickBot="1" x14ac:dyDescent="0.3">
      <c r="A40" s="20">
        <v>36</v>
      </c>
      <c r="B40" s="16" t="s">
        <v>47</v>
      </c>
      <c r="C40" s="21">
        <v>44373.875</v>
      </c>
      <c r="D40" s="17">
        <v>44373.875</v>
      </c>
      <c r="E40" s="16" t="s">
        <v>98</v>
      </c>
      <c r="F40" s="16"/>
      <c r="G40" s="16"/>
      <c r="H40" s="16" t="s">
        <v>82</v>
      </c>
      <c r="I40" s="23">
        <f t="shared" si="3"/>
        <v>2</v>
      </c>
      <c r="J40" s="19">
        <f t="shared" si="4"/>
        <v>0</v>
      </c>
    </row>
    <row r="41" spans="1:10" ht="10.5" customHeight="1" thickBot="1" x14ac:dyDescent="0.3">
      <c r="A41" s="110" t="s">
        <v>3</v>
      </c>
      <c r="B41" s="111"/>
      <c r="C41" s="111"/>
      <c r="D41" s="111"/>
      <c r="E41" s="111"/>
      <c r="F41" s="111"/>
      <c r="G41" s="111"/>
      <c r="H41" s="111"/>
      <c r="I41" s="111"/>
      <c r="J41" s="112"/>
    </row>
    <row r="42" spans="1:10" ht="10.5" customHeight="1" x14ac:dyDescent="0.25">
      <c r="A42" s="113" t="s">
        <v>102</v>
      </c>
      <c r="B42" s="113"/>
      <c r="C42" s="113"/>
      <c r="D42" s="113"/>
      <c r="E42" s="113"/>
      <c r="F42" s="113"/>
      <c r="G42" s="113"/>
      <c r="H42" s="113"/>
      <c r="I42" s="13" t="s">
        <v>1</v>
      </c>
      <c r="J42" s="14" t="s">
        <v>2</v>
      </c>
    </row>
    <row r="43" spans="1:10" ht="10.5" customHeight="1" x14ac:dyDescent="0.2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49</v>
      </c>
      <c r="F43" s="16"/>
      <c r="G43" s="16"/>
      <c r="H43" s="16" t="s">
        <v>50</v>
      </c>
      <c r="I43" s="18">
        <f t="shared" ref="I43:I50" si="5">IF(F43&gt;G43,1,IF(F43=G43,2,3))</f>
        <v>2</v>
      </c>
      <c r="J43" s="19">
        <f t="shared" ref="J43:J50" si="6">F43-G43</f>
        <v>0</v>
      </c>
    </row>
    <row r="44" spans="1:10" ht="10.5" customHeight="1" x14ac:dyDescent="0.25">
      <c r="A44" s="20">
        <v>38</v>
      </c>
      <c r="B44" s="24"/>
      <c r="C44" s="21">
        <v>44376.75</v>
      </c>
      <c r="D44" s="17">
        <v>44376.875</v>
      </c>
      <c r="E44" s="16" t="s">
        <v>51</v>
      </c>
      <c r="F44" s="16"/>
      <c r="G44" s="16"/>
      <c r="H44" s="16" t="s">
        <v>52</v>
      </c>
      <c r="I44" s="18">
        <f t="shared" si="5"/>
        <v>2</v>
      </c>
      <c r="J44" s="19">
        <f t="shared" si="6"/>
        <v>0</v>
      </c>
    </row>
    <row r="45" spans="1:10" ht="10.5" customHeight="1" x14ac:dyDescent="0.25">
      <c r="A45" s="20">
        <v>39</v>
      </c>
      <c r="B45" s="24"/>
      <c r="C45" s="21">
        <v>44377.75</v>
      </c>
      <c r="D45" s="17">
        <v>44377.75</v>
      </c>
      <c r="E45" s="16" t="s">
        <v>53</v>
      </c>
      <c r="F45" s="16"/>
      <c r="G45" s="16"/>
      <c r="H45" s="16" t="s">
        <v>54</v>
      </c>
      <c r="I45" s="18">
        <f t="shared" si="5"/>
        <v>2</v>
      </c>
      <c r="J45" s="19">
        <f t="shared" si="6"/>
        <v>0</v>
      </c>
    </row>
    <row r="46" spans="1:10" ht="10.5" customHeight="1" x14ac:dyDescent="0.25">
      <c r="A46" s="20">
        <v>40</v>
      </c>
      <c r="B46" s="24"/>
      <c r="C46" s="21">
        <v>44377.875</v>
      </c>
      <c r="D46" s="17">
        <v>44377.875</v>
      </c>
      <c r="E46" s="16" t="s">
        <v>55</v>
      </c>
      <c r="F46" s="16"/>
      <c r="G46" s="16"/>
      <c r="H46" s="16" t="s">
        <v>56</v>
      </c>
      <c r="I46" s="18">
        <f t="shared" si="5"/>
        <v>2</v>
      </c>
      <c r="J46" s="19">
        <f t="shared" si="6"/>
        <v>0</v>
      </c>
    </row>
    <row r="47" spans="1:10" ht="10.5" customHeight="1" x14ac:dyDescent="0.25">
      <c r="A47" s="20">
        <v>41</v>
      </c>
      <c r="B47" s="24"/>
      <c r="C47" s="21">
        <v>44378.75</v>
      </c>
      <c r="D47" s="17">
        <v>44378.75</v>
      </c>
      <c r="E47" s="16" t="s">
        <v>57</v>
      </c>
      <c r="F47" s="16"/>
      <c r="G47" s="16"/>
      <c r="H47" s="16" t="s">
        <v>58</v>
      </c>
      <c r="I47" s="18">
        <f t="shared" si="5"/>
        <v>2</v>
      </c>
      <c r="J47" s="19">
        <f t="shared" si="6"/>
        <v>0</v>
      </c>
    </row>
    <row r="48" spans="1:10" ht="10.5" customHeight="1" x14ac:dyDescent="0.25">
      <c r="A48" s="20">
        <v>42</v>
      </c>
      <c r="B48" s="24"/>
      <c r="C48" s="21">
        <v>44378.875</v>
      </c>
      <c r="D48" s="17">
        <v>44378.875</v>
      </c>
      <c r="E48" s="16" t="s">
        <v>59</v>
      </c>
      <c r="F48" s="16"/>
      <c r="G48" s="16"/>
      <c r="H48" s="16" t="s">
        <v>60</v>
      </c>
      <c r="I48" s="18">
        <f t="shared" si="5"/>
        <v>2</v>
      </c>
      <c r="J48" s="19">
        <f t="shared" si="6"/>
        <v>0</v>
      </c>
    </row>
    <row r="49" spans="1:10" ht="10.5" customHeight="1" x14ac:dyDescent="0.25">
      <c r="A49" s="20">
        <v>43</v>
      </c>
      <c r="B49" s="24"/>
      <c r="C49" s="21">
        <v>44379.75</v>
      </c>
      <c r="D49" s="17">
        <v>44379.75</v>
      </c>
      <c r="E49" s="16" t="s">
        <v>61</v>
      </c>
      <c r="F49" s="16"/>
      <c r="G49" s="16"/>
      <c r="H49" s="16" t="s">
        <v>62</v>
      </c>
      <c r="I49" s="18">
        <f t="shared" si="5"/>
        <v>2</v>
      </c>
      <c r="J49" s="19">
        <f t="shared" si="6"/>
        <v>0</v>
      </c>
    </row>
    <row r="50" spans="1:10" ht="10.5" customHeight="1" thickBot="1" x14ac:dyDescent="0.3">
      <c r="A50" s="20">
        <v>44</v>
      </c>
      <c r="B50" s="24"/>
      <c r="C50" s="21">
        <v>44379.875</v>
      </c>
      <c r="D50" s="17">
        <v>44379.875</v>
      </c>
      <c r="E50" s="16" t="s">
        <v>63</v>
      </c>
      <c r="F50" s="16"/>
      <c r="G50" s="16"/>
      <c r="H50" s="16" t="s">
        <v>64</v>
      </c>
      <c r="I50" s="23">
        <f t="shared" si="5"/>
        <v>2</v>
      </c>
      <c r="J50" s="19">
        <f t="shared" si="6"/>
        <v>0</v>
      </c>
    </row>
    <row r="51" spans="1:10" ht="10.5" customHeight="1" thickBot="1" x14ac:dyDescent="0.3">
      <c r="A51" s="110" t="s">
        <v>4</v>
      </c>
      <c r="B51" s="111"/>
      <c r="C51" s="111"/>
      <c r="D51" s="111"/>
      <c r="E51" s="111"/>
      <c r="F51" s="111"/>
      <c r="G51" s="111"/>
      <c r="H51" s="111"/>
      <c r="I51" s="111"/>
      <c r="J51" s="112"/>
    </row>
    <row r="52" spans="1:10" ht="10.5" customHeight="1" x14ac:dyDescent="0.25">
      <c r="A52" s="113" t="s">
        <v>103</v>
      </c>
      <c r="B52" s="113"/>
      <c r="C52" s="113"/>
      <c r="D52" s="113"/>
      <c r="E52" s="113"/>
      <c r="F52" s="113"/>
      <c r="G52" s="113"/>
      <c r="H52" s="113"/>
      <c r="I52" s="13" t="s">
        <v>1</v>
      </c>
      <c r="J52" s="14" t="s">
        <v>2</v>
      </c>
    </row>
    <row r="53" spans="1:10" ht="10.5" customHeight="1" x14ac:dyDescent="0.25">
      <c r="A53" s="16">
        <v>45</v>
      </c>
      <c r="B53" s="24" t="s">
        <v>65</v>
      </c>
      <c r="C53" s="21">
        <v>44382.75</v>
      </c>
      <c r="D53" s="17">
        <v>44382.75</v>
      </c>
      <c r="E53" s="16" t="s">
        <v>70</v>
      </c>
      <c r="F53" s="16"/>
      <c r="G53" s="16"/>
      <c r="H53" s="16" t="s">
        <v>71</v>
      </c>
      <c r="I53" s="18">
        <f t="shared" ref="I53:I56" si="7">IF(F53&gt;G53,1,IF(F53=G53,2,3))</f>
        <v>2</v>
      </c>
      <c r="J53" s="19">
        <f t="shared" ref="J53:J56" si="8">F53-G53</f>
        <v>0</v>
      </c>
    </row>
    <row r="54" spans="1:10" ht="10.5" customHeight="1" x14ac:dyDescent="0.25">
      <c r="A54" s="20">
        <v>46</v>
      </c>
      <c r="B54" s="24"/>
      <c r="C54" s="21">
        <v>44382.875</v>
      </c>
      <c r="D54" s="17">
        <v>44382.875</v>
      </c>
      <c r="E54" s="16" t="s">
        <v>67</v>
      </c>
      <c r="F54" s="16"/>
      <c r="G54" s="16"/>
      <c r="H54" s="16" t="s">
        <v>66</v>
      </c>
      <c r="I54" s="18">
        <f t="shared" si="7"/>
        <v>2</v>
      </c>
      <c r="J54" s="19">
        <f t="shared" si="8"/>
        <v>0</v>
      </c>
    </row>
    <row r="55" spans="1:10" ht="10.5" customHeight="1" x14ac:dyDescent="0.25">
      <c r="A55" s="20">
        <v>47</v>
      </c>
      <c r="B55" s="24"/>
      <c r="C55" s="21">
        <v>44383.75</v>
      </c>
      <c r="D55" s="17">
        <v>44383.75</v>
      </c>
      <c r="E55" s="16" t="s">
        <v>69</v>
      </c>
      <c r="H55" s="16" t="s">
        <v>68</v>
      </c>
      <c r="I55" s="18">
        <f>IF(F53&gt;G53,1,IF(F53=G53,2,3))</f>
        <v>2</v>
      </c>
      <c r="J55" s="19">
        <f>F53-G53</f>
        <v>0</v>
      </c>
    </row>
    <row r="56" spans="1:10" ht="10.5" customHeight="1" thickBot="1" x14ac:dyDescent="0.3">
      <c r="A56" s="20">
        <v>48</v>
      </c>
      <c r="B56" s="24"/>
      <c r="C56" s="21">
        <v>44383.875</v>
      </c>
      <c r="D56" s="17">
        <v>44383.875</v>
      </c>
      <c r="E56" s="16" t="s">
        <v>72</v>
      </c>
      <c r="F56" s="16"/>
      <c r="G56" s="16"/>
      <c r="H56" s="16" t="s">
        <v>73</v>
      </c>
      <c r="I56" s="23">
        <f t="shared" si="7"/>
        <v>2</v>
      </c>
      <c r="J56" s="19">
        <f t="shared" si="8"/>
        <v>0</v>
      </c>
    </row>
    <row r="57" spans="1:10" ht="10.5" customHeight="1" thickBot="1" x14ac:dyDescent="0.3">
      <c r="A57" s="110" t="s">
        <v>5</v>
      </c>
      <c r="B57" s="111"/>
      <c r="C57" s="111"/>
      <c r="D57" s="111"/>
      <c r="E57" s="111"/>
      <c r="F57" s="111"/>
      <c r="G57" s="111"/>
      <c r="H57" s="111"/>
      <c r="I57" s="111"/>
      <c r="J57" s="112"/>
    </row>
    <row r="58" spans="1:10" ht="10.5" customHeight="1" x14ac:dyDescent="0.25">
      <c r="A58" s="113" t="s">
        <v>104</v>
      </c>
      <c r="B58" s="113"/>
      <c r="C58" s="113"/>
      <c r="D58" s="113"/>
      <c r="E58" s="113"/>
      <c r="F58" s="113"/>
      <c r="G58" s="113"/>
      <c r="H58" s="113"/>
      <c r="I58" s="13" t="s">
        <v>1</v>
      </c>
      <c r="J58" s="14" t="s">
        <v>2</v>
      </c>
    </row>
    <row r="59" spans="1:10" ht="10.5" customHeight="1" x14ac:dyDescent="0.2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18">
        <f t="shared" ref="I59:I60" si="9">IF(F59&gt;G59,1,IF(F59=G59,2,3))</f>
        <v>2</v>
      </c>
      <c r="J59" s="19">
        <f t="shared" ref="J59:J60" si="10">F59-G59</f>
        <v>0</v>
      </c>
    </row>
    <row r="60" spans="1:10" ht="10.5" customHeight="1" thickBot="1" x14ac:dyDescent="0.3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23">
        <f t="shared" si="9"/>
        <v>2</v>
      </c>
      <c r="J60" s="19">
        <f t="shared" si="10"/>
        <v>0</v>
      </c>
    </row>
    <row r="61" spans="1:10" ht="10.5" customHeight="1" thickBot="1" x14ac:dyDescent="0.3">
      <c r="A61" s="110" t="s">
        <v>13</v>
      </c>
      <c r="B61" s="111"/>
      <c r="C61" s="111"/>
      <c r="D61" s="111"/>
      <c r="E61" s="111"/>
      <c r="F61" s="111"/>
      <c r="G61" s="111"/>
      <c r="H61" s="111"/>
      <c r="I61" s="111"/>
      <c r="J61" s="112"/>
    </row>
    <row r="62" spans="1:10" ht="10.5" customHeight="1" x14ac:dyDescent="0.25">
      <c r="A62" s="113" t="s">
        <v>105</v>
      </c>
      <c r="B62" s="113"/>
      <c r="C62" s="113"/>
      <c r="D62" s="113"/>
      <c r="E62" s="113"/>
      <c r="F62" s="113"/>
      <c r="G62" s="113"/>
      <c r="H62" s="113"/>
      <c r="I62" s="14" t="s">
        <v>1</v>
      </c>
      <c r="J62" s="14" t="s">
        <v>2</v>
      </c>
    </row>
    <row r="63" spans="1:10" ht="10.5" customHeight="1" x14ac:dyDescent="0.2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18">
        <f t="shared" ref="I63" si="11">IF(F63&gt;G63,1,IF(F63=G63,2,3))</f>
        <v>2</v>
      </c>
      <c r="J63" s="19">
        <f t="shared" ref="J63" si="12">F63-G63</f>
        <v>0</v>
      </c>
    </row>
    <row r="64" spans="1:10" ht="10.5" customHeight="1" x14ac:dyDescent="0.25">
      <c r="H64" s="14"/>
    </row>
    <row r="65" spans="8:8" ht="10.5" customHeight="1" x14ac:dyDescent="0.25">
      <c r="H65" s="14"/>
    </row>
    <row r="66" spans="8:8" ht="10.5" customHeight="1" x14ac:dyDescent="0.25">
      <c r="H66" s="14"/>
    </row>
    <row r="67" spans="8:8" ht="10.5" customHeight="1" x14ac:dyDescent="0.25">
      <c r="H67" s="14"/>
    </row>
    <row r="68" spans="8:8" ht="10.5" customHeight="1" x14ac:dyDescent="0.25">
      <c r="H68" s="14"/>
    </row>
    <row r="69" spans="8:8" ht="10.5" customHeight="1" x14ac:dyDescent="0.25">
      <c r="H69" s="14"/>
    </row>
    <row r="70" spans="8:8" ht="10.5" customHeight="1" x14ac:dyDescent="0.25">
      <c r="H70" s="14"/>
    </row>
    <row r="71" spans="8:8" ht="10.5" customHeight="1" x14ac:dyDescent="0.25">
      <c r="H71" s="14"/>
    </row>
    <row r="72" spans="8:8" ht="10.5" customHeight="1" x14ac:dyDescent="0.25">
      <c r="H72" s="14"/>
    </row>
    <row r="73" spans="8:8" ht="10.5" customHeight="1" x14ac:dyDescent="0.25">
      <c r="H73" s="14"/>
    </row>
    <row r="74" spans="8:8" ht="10.5" customHeight="1" x14ac:dyDescent="0.25">
      <c r="H74" s="14"/>
    </row>
    <row r="75" spans="8:8" ht="10.5" customHeight="1" x14ac:dyDescent="0.25">
      <c r="H75" s="14"/>
    </row>
    <row r="76" spans="8:8" ht="10.5" customHeight="1" x14ac:dyDescent="0.25">
      <c r="H76" s="14"/>
    </row>
    <row r="77" spans="8:8" ht="10.5" customHeight="1" x14ac:dyDescent="0.25">
      <c r="H77" s="14"/>
    </row>
    <row r="78" spans="8:8" ht="10.5" customHeight="1" x14ac:dyDescent="0.25">
      <c r="H78" s="14"/>
    </row>
    <row r="79" spans="8:8" ht="10.5" customHeight="1" x14ac:dyDescent="0.25">
      <c r="H79" s="14"/>
    </row>
    <row r="80" spans="8:8" ht="10.5" customHeight="1" x14ac:dyDescent="0.25">
      <c r="H80" s="14"/>
    </row>
  </sheetData>
  <sheetProtection selectLockedCells="1" selectUnlockedCells="1"/>
  <mergeCells count="12">
    <mergeCell ref="A62:H62"/>
    <mergeCell ref="A1:J1"/>
    <mergeCell ref="A2:H2"/>
    <mergeCell ref="A15:H15"/>
    <mergeCell ref="A28:H28"/>
    <mergeCell ref="A41:J41"/>
    <mergeCell ref="A42:H42"/>
    <mergeCell ref="A51:J51"/>
    <mergeCell ref="A52:H52"/>
    <mergeCell ref="A57:J57"/>
    <mergeCell ref="A58:H58"/>
    <mergeCell ref="A61:J61"/>
  </mergeCells>
  <conditionalFormatting sqref="E3:E12 E16:G21 E23:G27 E29:G40">
    <cfRule type="expression" dxfId="19" priority="7">
      <formula>#REF!&lt;$G3</formula>
    </cfRule>
    <cfRule type="expression" dxfId="18" priority="8">
      <formula>#REF!&gt;$G3</formula>
    </cfRule>
  </conditionalFormatting>
  <conditionalFormatting sqref="E14">
    <cfRule type="expression" dxfId="17" priority="11">
      <formula>#REF!&lt;$G13</formula>
    </cfRule>
    <cfRule type="expression" dxfId="16" priority="12">
      <formula>#REF!&gt;$G13</formula>
    </cfRule>
  </conditionalFormatting>
  <conditionalFormatting sqref="E43:E50 E53:E56 E59:E60 E63">
    <cfRule type="expression" dxfId="15" priority="13">
      <formula>#REF!&gt;#REF!</formula>
    </cfRule>
    <cfRule type="expression" dxfId="14" priority="14">
      <formula>#REF!&lt;#REF!</formula>
    </cfRule>
    <cfRule type="expression" dxfId="13" priority="15">
      <formula>#REF!&lt;$G43</formula>
    </cfRule>
    <cfRule type="expression" dxfId="12" priority="16">
      <formula>#REF!&gt;$G43</formula>
    </cfRule>
  </conditionalFormatting>
  <conditionalFormatting sqref="F3:G14">
    <cfRule type="expression" dxfId="11" priority="5">
      <formula>#REF!&lt;$G3</formula>
    </cfRule>
    <cfRule type="expression" dxfId="10" priority="6">
      <formula>#REF!&gt;$G3</formula>
    </cfRule>
  </conditionalFormatting>
  <conditionalFormatting sqref="H3:H14 H16:H21 H23:H27 H29:H40">
    <cfRule type="expression" dxfId="9" priority="9">
      <formula>#REF!&gt;$G3</formula>
    </cfRule>
    <cfRule type="expression" dxfId="8" priority="10">
      <formula>#REF!&lt;$G3</formula>
    </cfRule>
  </conditionalFormatting>
  <conditionalFormatting sqref="H43:H50 H53:H54 H56 H59:H60 H63">
    <cfRule type="expression" dxfId="7" priority="17">
      <formula>#REF!&lt;#REF!</formula>
    </cfRule>
    <cfRule type="expression" dxfId="6" priority="18">
      <formula>#REF!&gt;#REF!</formula>
    </cfRule>
    <cfRule type="expression" dxfId="5" priority="19">
      <formula>#REF!&gt;$G43</formula>
    </cfRule>
    <cfRule type="expression" dxfId="4" priority="20">
      <formula>#REF!&lt;$G43</formula>
    </cfRule>
  </conditionalFormatting>
  <conditionalFormatting sqref="H55">
    <cfRule type="expression" dxfId="3" priority="1">
      <formula>#REF!&gt;#REF!</formula>
    </cfRule>
    <cfRule type="expression" dxfId="2" priority="2">
      <formula>#REF!&lt;#REF!</formula>
    </cfRule>
    <cfRule type="expression" dxfId="1" priority="3">
      <formula>#REF!&lt;$G55</formula>
    </cfRule>
    <cfRule type="expression" dxfId="0" priority="4">
      <formula>#REF!&gt;$G55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A3692-39A0-4A74-8B85-9DAAF1DF578B}">
  <dimension ref="A1:J68"/>
  <sheetViews>
    <sheetView topLeftCell="A49" zoomScale="85" zoomScaleNormal="85" workbookViewId="0">
      <selection activeCell="A57" sqref="A57:H61"/>
    </sheetView>
  </sheetViews>
  <sheetFormatPr defaultRowHeight="12.5" x14ac:dyDescent="0.25"/>
  <cols>
    <col min="1" max="1" width="8.7265625" style="67" customWidth="1"/>
    <col min="2" max="2" width="14.6328125" style="67" bestFit="1" customWidth="1"/>
    <col min="3" max="4" width="8.7265625" style="67" customWidth="1"/>
    <col min="5" max="5" width="19.90625" style="67" bestFit="1" customWidth="1"/>
    <col min="6" max="6" width="12.7265625" style="67" customWidth="1"/>
    <col min="7" max="7" width="12.36328125" style="67" customWidth="1"/>
    <col min="8" max="8" width="27.81640625" style="67" bestFit="1" customWidth="1"/>
    <col min="9" max="9" width="38.81640625" style="67" bestFit="1" customWidth="1"/>
    <col min="10" max="16384" width="8.7265625" style="67"/>
  </cols>
  <sheetData>
    <row r="1" spans="1:10" ht="15" thickBot="1" x14ac:dyDescent="0.3">
      <c r="A1" s="107" t="s">
        <v>125</v>
      </c>
      <c r="B1" s="107"/>
      <c r="C1" s="107"/>
      <c r="D1" s="107"/>
      <c r="E1" s="107"/>
      <c r="F1" s="107"/>
      <c r="G1" s="107"/>
      <c r="H1" s="107"/>
    </row>
    <row r="2" spans="1:10" ht="14.5" x14ac:dyDescent="0.25">
      <c r="A2" s="104" t="s">
        <v>133</v>
      </c>
      <c r="B2" s="104"/>
      <c r="C2" s="104"/>
      <c r="D2" s="104"/>
      <c r="E2" s="104"/>
      <c r="F2" s="104"/>
      <c r="G2" s="104"/>
      <c r="H2" s="104"/>
      <c r="I2" s="67" t="s">
        <v>134</v>
      </c>
    </row>
    <row r="3" spans="1:10" ht="13" x14ac:dyDescent="0.3">
      <c r="A3" s="68"/>
      <c r="B3" s="68"/>
      <c r="C3" s="68"/>
      <c r="D3" s="68"/>
      <c r="E3" s="68"/>
      <c r="F3" s="108" t="s">
        <v>135</v>
      </c>
      <c r="G3" s="108"/>
      <c r="H3" s="68"/>
    </row>
    <row r="4" spans="1:10" ht="14.5" x14ac:dyDescent="0.25">
      <c r="A4" s="69" t="s">
        <v>108</v>
      </c>
      <c r="B4" s="69" t="s">
        <v>136</v>
      </c>
      <c r="C4" s="70" t="s">
        <v>110</v>
      </c>
      <c r="D4" s="71" t="s">
        <v>111</v>
      </c>
      <c r="E4" s="69" t="s">
        <v>112</v>
      </c>
      <c r="F4" s="69">
        <v>3</v>
      </c>
      <c r="G4" s="69">
        <v>1</v>
      </c>
      <c r="H4" s="69" t="s">
        <v>113</v>
      </c>
    </row>
    <row r="5" spans="1:10" ht="14.5" x14ac:dyDescent="0.25">
      <c r="A5" s="69" t="s">
        <v>108</v>
      </c>
      <c r="B5" s="69" t="s">
        <v>136</v>
      </c>
      <c r="C5" s="70" t="s">
        <v>110</v>
      </c>
      <c r="D5" s="71" t="s">
        <v>111</v>
      </c>
      <c r="E5" s="69" t="s">
        <v>114</v>
      </c>
      <c r="F5" s="69">
        <v>0</v>
      </c>
      <c r="G5" s="69">
        <v>0</v>
      </c>
      <c r="H5" s="69" t="s">
        <v>115</v>
      </c>
    </row>
    <row r="6" spans="1:10" ht="15" thickBot="1" x14ac:dyDescent="0.3">
      <c r="A6" s="109" t="s">
        <v>0</v>
      </c>
      <c r="B6" s="109"/>
      <c r="C6" s="109"/>
      <c r="D6" s="109"/>
      <c r="E6" s="109"/>
      <c r="F6" s="109"/>
      <c r="G6" s="109"/>
      <c r="H6" s="109"/>
      <c r="I6" s="72"/>
      <c r="J6" s="72"/>
    </row>
    <row r="7" spans="1:10" ht="14.5" x14ac:dyDescent="0.25">
      <c r="A7" s="105" t="s">
        <v>99</v>
      </c>
      <c r="B7" s="105"/>
      <c r="C7" s="105"/>
      <c r="D7" s="105"/>
      <c r="E7" s="105"/>
      <c r="F7" s="105"/>
      <c r="G7" s="105"/>
      <c r="H7" s="105"/>
      <c r="I7" s="73" t="s">
        <v>137</v>
      </c>
    </row>
    <row r="8" spans="1:10" ht="14.5" x14ac:dyDescent="0.25">
      <c r="A8" s="74">
        <v>1</v>
      </c>
      <c r="B8" s="74" t="s">
        <v>27</v>
      </c>
      <c r="C8" s="75">
        <v>44361.875</v>
      </c>
      <c r="D8" s="76">
        <v>44358.875</v>
      </c>
      <c r="E8" s="74" t="s">
        <v>22</v>
      </c>
      <c r="F8" s="74"/>
      <c r="G8" s="74"/>
      <c r="H8" s="74" t="s">
        <v>92</v>
      </c>
      <c r="I8" s="77"/>
      <c r="J8" s="77"/>
    </row>
    <row r="9" spans="1:10" ht="14.5" x14ac:dyDescent="0.25">
      <c r="A9" s="78">
        <v>2</v>
      </c>
      <c r="B9" s="74" t="s">
        <v>27</v>
      </c>
      <c r="C9" s="75">
        <v>44362.625</v>
      </c>
      <c r="D9" s="76">
        <v>44359.625</v>
      </c>
      <c r="E9" s="74" t="s">
        <v>48</v>
      </c>
      <c r="F9" s="74"/>
      <c r="G9" s="74"/>
      <c r="H9" s="74" t="s">
        <v>30</v>
      </c>
      <c r="I9" s="77"/>
      <c r="J9" s="77"/>
    </row>
    <row r="10" spans="1:10" ht="14.5" x14ac:dyDescent="0.25">
      <c r="A10" s="78">
        <v>3</v>
      </c>
      <c r="B10" s="74" t="s">
        <v>31</v>
      </c>
      <c r="C10" s="75">
        <v>44362.75</v>
      </c>
      <c r="D10" s="76">
        <v>44359.75</v>
      </c>
      <c r="E10" s="74" t="s">
        <v>24</v>
      </c>
      <c r="F10" s="74"/>
      <c r="G10" s="74"/>
      <c r="H10" s="74" t="s">
        <v>37</v>
      </c>
      <c r="I10" s="77"/>
      <c r="J10" s="77"/>
    </row>
    <row r="11" spans="1:10" ht="14.5" x14ac:dyDescent="0.25">
      <c r="A11" s="78">
        <v>4</v>
      </c>
      <c r="B11" s="74" t="s">
        <v>31</v>
      </c>
      <c r="C11" s="75">
        <v>44362.875</v>
      </c>
      <c r="D11" s="76">
        <v>44359.875</v>
      </c>
      <c r="E11" s="74" t="s">
        <v>25</v>
      </c>
      <c r="F11" s="74"/>
      <c r="G11" s="74"/>
      <c r="H11" s="74" t="s">
        <v>93</v>
      </c>
      <c r="I11" s="77"/>
      <c r="J11" s="77"/>
    </row>
    <row r="12" spans="1:10" ht="14.5" x14ac:dyDescent="0.25">
      <c r="A12" s="78">
        <v>5</v>
      </c>
      <c r="B12" s="74" t="s">
        <v>36</v>
      </c>
      <c r="C12" s="75">
        <v>44363.625</v>
      </c>
      <c r="D12" s="76">
        <v>44360.625</v>
      </c>
      <c r="E12" s="74" t="s">
        <v>45</v>
      </c>
      <c r="F12" s="74"/>
      <c r="G12" s="74"/>
      <c r="H12" s="74" t="s">
        <v>26</v>
      </c>
      <c r="I12" s="77"/>
      <c r="J12" s="77"/>
    </row>
    <row r="13" spans="1:10" ht="14.5" x14ac:dyDescent="0.25">
      <c r="A13" s="78">
        <v>6</v>
      </c>
      <c r="B13" s="74" t="s">
        <v>38</v>
      </c>
      <c r="C13" s="75">
        <v>44363.75</v>
      </c>
      <c r="D13" s="76">
        <v>44360.75</v>
      </c>
      <c r="E13" s="74" t="s">
        <v>94</v>
      </c>
      <c r="F13" s="74"/>
      <c r="G13" s="74"/>
      <c r="H13" s="74" t="s">
        <v>32</v>
      </c>
      <c r="I13" s="77"/>
      <c r="J13" s="77"/>
    </row>
    <row r="14" spans="1:10" ht="14.5" x14ac:dyDescent="0.25">
      <c r="A14" s="78">
        <v>7</v>
      </c>
      <c r="B14" s="74" t="s">
        <v>38</v>
      </c>
      <c r="C14" s="75">
        <v>44363.875</v>
      </c>
      <c r="D14" s="76">
        <v>44360.875</v>
      </c>
      <c r="E14" s="74" t="s">
        <v>95</v>
      </c>
      <c r="F14" s="74"/>
      <c r="G14" s="74"/>
      <c r="H14" s="74" t="s">
        <v>23</v>
      </c>
      <c r="I14" s="77"/>
      <c r="J14" s="77"/>
    </row>
    <row r="15" spans="1:10" ht="14.5" x14ac:dyDescent="0.25">
      <c r="A15" s="78">
        <v>8</v>
      </c>
      <c r="B15" s="74" t="s">
        <v>44</v>
      </c>
      <c r="C15" s="75">
        <v>44364.625</v>
      </c>
      <c r="D15" s="76">
        <v>44361.625</v>
      </c>
      <c r="E15" s="74" t="s">
        <v>96</v>
      </c>
      <c r="F15" s="74"/>
      <c r="G15" s="74"/>
      <c r="H15" s="74" t="s">
        <v>41</v>
      </c>
      <c r="I15" s="77"/>
      <c r="J15" s="77"/>
    </row>
    <row r="16" spans="1:10" ht="14.5" x14ac:dyDescent="0.25">
      <c r="A16" s="78">
        <v>9</v>
      </c>
      <c r="B16" s="74" t="s">
        <v>44</v>
      </c>
      <c r="C16" s="75">
        <v>44364.75</v>
      </c>
      <c r="D16" s="76">
        <v>44361.75</v>
      </c>
      <c r="E16" s="74" t="s">
        <v>34</v>
      </c>
      <c r="F16" s="74"/>
      <c r="G16" s="74"/>
      <c r="H16" s="74" t="s">
        <v>46</v>
      </c>
      <c r="I16" s="77"/>
      <c r="J16" s="77"/>
    </row>
    <row r="17" spans="1:10" ht="14.5" x14ac:dyDescent="0.25">
      <c r="A17" s="78">
        <v>10</v>
      </c>
      <c r="B17" s="74" t="s">
        <v>36</v>
      </c>
      <c r="C17" s="75">
        <v>44364.875</v>
      </c>
      <c r="D17" s="76">
        <v>44361.875</v>
      </c>
      <c r="E17" s="79" t="s">
        <v>39</v>
      </c>
      <c r="F17" s="79"/>
      <c r="G17" s="79"/>
      <c r="H17" s="79" t="s">
        <v>20</v>
      </c>
      <c r="I17" s="77"/>
      <c r="J17" s="77"/>
    </row>
    <row r="18" spans="1:10" ht="14.5" x14ac:dyDescent="0.25">
      <c r="A18" s="78">
        <v>11</v>
      </c>
      <c r="B18" s="74" t="s">
        <v>47</v>
      </c>
      <c r="C18" s="75">
        <v>44365.75</v>
      </c>
      <c r="D18" s="76">
        <v>44362.75</v>
      </c>
      <c r="E18" s="60" t="s">
        <v>28</v>
      </c>
      <c r="F18" s="74"/>
      <c r="G18" s="74"/>
      <c r="H18" s="74" t="s">
        <v>98</v>
      </c>
      <c r="I18" s="77"/>
      <c r="J18" s="77"/>
    </row>
    <row r="19" spans="1:10" ht="14.5" x14ac:dyDescent="0.25">
      <c r="A19" s="78">
        <v>12</v>
      </c>
      <c r="B19" s="74" t="s">
        <v>47</v>
      </c>
      <c r="C19" s="75">
        <v>44365.875</v>
      </c>
      <c r="D19" s="76">
        <v>44362.875</v>
      </c>
      <c r="E19" s="74" t="s">
        <v>82</v>
      </c>
      <c r="F19" s="74"/>
      <c r="G19" s="74"/>
      <c r="H19" s="74" t="s">
        <v>97</v>
      </c>
      <c r="I19" s="77"/>
      <c r="J19" s="77"/>
    </row>
    <row r="20" spans="1:10" ht="14.5" x14ac:dyDescent="0.25">
      <c r="A20" s="106" t="s">
        <v>100</v>
      </c>
      <c r="B20" s="106"/>
      <c r="C20" s="106"/>
      <c r="D20" s="106"/>
      <c r="E20" s="106"/>
      <c r="F20" s="106"/>
      <c r="G20" s="106"/>
      <c r="H20" s="106"/>
      <c r="I20" s="80" t="s">
        <v>138</v>
      </c>
    </row>
    <row r="21" spans="1:10" ht="14.5" x14ac:dyDescent="0.25">
      <c r="A21" s="78">
        <v>13</v>
      </c>
      <c r="B21" s="74" t="s">
        <v>31</v>
      </c>
      <c r="C21" s="75">
        <v>44366.625</v>
      </c>
      <c r="D21" s="76">
        <v>44363.625</v>
      </c>
      <c r="E21" s="74" t="s">
        <v>37</v>
      </c>
      <c r="F21" s="74"/>
      <c r="G21" s="74"/>
      <c r="H21" s="74" t="s">
        <v>93</v>
      </c>
      <c r="I21" s="77"/>
      <c r="J21" s="77"/>
    </row>
    <row r="22" spans="1:10" ht="14.5" x14ac:dyDescent="0.25">
      <c r="A22" s="78">
        <v>14</v>
      </c>
      <c r="B22" s="74" t="s">
        <v>27</v>
      </c>
      <c r="C22" s="75">
        <v>44366.75</v>
      </c>
      <c r="D22" s="76">
        <v>44363.75</v>
      </c>
      <c r="E22" s="74" t="s">
        <v>22</v>
      </c>
      <c r="F22" s="74"/>
      <c r="G22" s="74"/>
      <c r="H22" s="74" t="s">
        <v>48</v>
      </c>
      <c r="I22" s="77"/>
      <c r="J22" s="77"/>
    </row>
    <row r="23" spans="1:10" ht="14.5" x14ac:dyDescent="0.25">
      <c r="A23" s="78">
        <v>15</v>
      </c>
      <c r="B23" s="74" t="s">
        <v>27</v>
      </c>
      <c r="C23" s="75">
        <v>44366.875</v>
      </c>
      <c r="D23" s="76">
        <v>44363.875</v>
      </c>
      <c r="E23" s="74" t="s">
        <v>92</v>
      </c>
      <c r="F23" s="74"/>
      <c r="G23" s="74"/>
      <c r="H23" s="74" t="s">
        <v>30</v>
      </c>
      <c r="I23" s="77"/>
      <c r="J23" s="77"/>
    </row>
    <row r="24" spans="1:10" ht="14.5" x14ac:dyDescent="0.25">
      <c r="A24" s="78">
        <v>16</v>
      </c>
      <c r="B24" s="74" t="s">
        <v>38</v>
      </c>
      <c r="C24" s="75">
        <v>44367.625</v>
      </c>
      <c r="D24" s="76">
        <v>44364.625</v>
      </c>
      <c r="E24" s="74" t="s">
        <v>94</v>
      </c>
      <c r="F24" s="74"/>
      <c r="G24" s="74"/>
      <c r="H24" s="74" t="s">
        <v>95</v>
      </c>
      <c r="I24" s="77"/>
      <c r="J24" s="77"/>
    </row>
    <row r="25" spans="1:10" ht="14.5" x14ac:dyDescent="0.25">
      <c r="A25" s="78">
        <v>17</v>
      </c>
      <c r="B25" s="74" t="s">
        <v>31</v>
      </c>
      <c r="C25" s="75">
        <v>44367.75</v>
      </c>
      <c r="D25" s="76">
        <v>44364.75</v>
      </c>
      <c r="E25" s="74" t="s">
        <v>32</v>
      </c>
      <c r="F25" s="74"/>
      <c r="G25" s="74"/>
      <c r="H25" s="74" t="s">
        <v>23</v>
      </c>
      <c r="I25" s="77"/>
      <c r="J25" s="77"/>
    </row>
    <row r="26" spans="1:10" ht="14.5" x14ac:dyDescent="0.25">
      <c r="A26" s="78">
        <v>18</v>
      </c>
      <c r="B26" s="74" t="s">
        <v>38</v>
      </c>
      <c r="C26" s="75">
        <v>44367.875</v>
      </c>
      <c r="D26" s="76">
        <v>44364.875</v>
      </c>
      <c r="E26" s="74" t="s">
        <v>24</v>
      </c>
      <c r="F26" s="74"/>
      <c r="G26" s="74"/>
      <c r="H26" s="74" t="s">
        <v>25</v>
      </c>
      <c r="I26" s="77"/>
      <c r="J26" s="77"/>
    </row>
    <row r="27" spans="1:10" ht="14.5" x14ac:dyDescent="0.25">
      <c r="A27" s="78">
        <v>19</v>
      </c>
      <c r="B27" s="74" t="s">
        <v>44</v>
      </c>
      <c r="C27" s="75">
        <v>44368.625</v>
      </c>
      <c r="D27" s="76">
        <v>44365.625</v>
      </c>
      <c r="E27" s="60" t="s">
        <v>46</v>
      </c>
      <c r="F27" s="60"/>
      <c r="G27" s="60"/>
      <c r="H27" s="60" t="s">
        <v>41</v>
      </c>
      <c r="I27" s="77"/>
      <c r="J27" s="77"/>
    </row>
    <row r="28" spans="1:10" ht="14.5" x14ac:dyDescent="0.25">
      <c r="A28" s="78">
        <v>20</v>
      </c>
      <c r="B28" s="74" t="s">
        <v>36</v>
      </c>
      <c r="C28" s="75">
        <v>44368.75</v>
      </c>
      <c r="D28" s="76">
        <v>44365.75</v>
      </c>
      <c r="E28" s="74" t="s">
        <v>45</v>
      </c>
      <c r="F28" s="74"/>
      <c r="G28" s="74"/>
      <c r="H28" s="74" t="s">
        <v>39</v>
      </c>
      <c r="I28" s="77"/>
      <c r="J28" s="77"/>
    </row>
    <row r="29" spans="1:10" ht="14.5" x14ac:dyDescent="0.25">
      <c r="A29" s="78">
        <v>21</v>
      </c>
      <c r="B29" s="74" t="s">
        <v>36</v>
      </c>
      <c r="C29" s="75">
        <v>44368.875</v>
      </c>
      <c r="D29" s="76">
        <v>44365.875</v>
      </c>
      <c r="E29" s="79" t="s">
        <v>20</v>
      </c>
      <c r="F29" s="79"/>
      <c r="G29" s="79"/>
      <c r="H29" s="79" t="s">
        <v>26</v>
      </c>
      <c r="I29" s="77"/>
      <c r="J29" s="77"/>
    </row>
    <row r="30" spans="1:10" ht="14.5" x14ac:dyDescent="0.25">
      <c r="A30" s="78">
        <v>22</v>
      </c>
      <c r="B30" s="74" t="s">
        <v>47</v>
      </c>
      <c r="C30" s="75">
        <v>44369.625</v>
      </c>
      <c r="D30" s="76">
        <v>44366.625</v>
      </c>
      <c r="E30" s="74" t="s">
        <v>98</v>
      </c>
      <c r="F30" s="74"/>
      <c r="G30" s="74"/>
      <c r="H30" s="74" t="s">
        <v>97</v>
      </c>
      <c r="I30" s="77"/>
      <c r="J30" s="77"/>
    </row>
    <row r="31" spans="1:10" ht="14.5" x14ac:dyDescent="0.25">
      <c r="A31" s="78">
        <v>23</v>
      </c>
      <c r="B31" s="74" t="s">
        <v>47</v>
      </c>
      <c r="C31" s="75">
        <v>44369.75</v>
      </c>
      <c r="D31" s="76">
        <v>44366.75</v>
      </c>
      <c r="E31" s="74" t="s">
        <v>28</v>
      </c>
      <c r="F31" s="74"/>
      <c r="G31" s="74"/>
      <c r="H31" s="74" t="s">
        <v>82</v>
      </c>
      <c r="I31" s="77"/>
      <c r="J31" s="77"/>
    </row>
    <row r="32" spans="1:10" ht="14.5" x14ac:dyDescent="0.25">
      <c r="A32" s="78">
        <v>24</v>
      </c>
      <c r="B32" s="74" t="s">
        <v>44</v>
      </c>
      <c r="C32" s="75">
        <v>44369.875</v>
      </c>
      <c r="D32" s="76">
        <v>44366.875</v>
      </c>
      <c r="E32" s="74" t="s">
        <v>34</v>
      </c>
      <c r="F32" s="74"/>
      <c r="G32" s="74"/>
      <c r="H32" s="74" t="s">
        <v>96</v>
      </c>
      <c r="I32" s="77"/>
      <c r="J32" s="77"/>
    </row>
    <row r="33" spans="1:10" ht="14.5" x14ac:dyDescent="0.25">
      <c r="A33" s="106" t="s">
        <v>101</v>
      </c>
      <c r="B33" s="106"/>
      <c r="C33" s="106"/>
      <c r="D33" s="106"/>
      <c r="E33" s="106"/>
      <c r="F33" s="106"/>
      <c r="G33" s="106"/>
      <c r="H33" s="106"/>
      <c r="I33" s="73" t="s">
        <v>137</v>
      </c>
      <c r="J33" s="60"/>
    </row>
    <row r="34" spans="1:10" ht="14.5" x14ac:dyDescent="0.25">
      <c r="A34" s="78">
        <v>25</v>
      </c>
      <c r="B34" s="74" t="s">
        <v>27</v>
      </c>
      <c r="C34" s="75">
        <v>44370.875</v>
      </c>
      <c r="D34" s="81">
        <v>44370.875</v>
      </c>
      <c r="E34" s="74" t="s">
        <v>30</v>
      </c>
      <c r="F34" s="74"/>
      <c r="G34" s="74"/>
      <c r="H34" s="74" t="s">
        <v>22</v>
      </c>
      <c r="I34" s="77"/>
      <c r="J34" s="77"/>
    </row>
    <row r="35" spans="1:10" ht="14.5" x14ac:dyDescent="0.25">
      <c r="A35" s="78">
        <v>26</v>
      </c>
      <c r="B35" s="74" t="s">
        <v>27</v>
      </c>
      <c r="C35" s="75">
        <v>44370.875</v>
      </c>
      <c r="D35" s="81">
        <v>44370.875</v>
      </c>
      <c r="E35" s="74" t="s">
        <v>92</v>
      </c>
      <c r="F35" s="74"/>
      <c r="G35" s="74"/>
      <c r="H35" s="74" t="s">
        <v>48</v>
      </c>
      <c r="I35" s="77"/>
      <c r="J35" s="77"/>
    </row>
    <row r="36" spans="1:10" ht="14.5" x14ac:dyDescent="0.25">
      <c r="A36" s="78">
        <v>27</v>
      </c>
      <c r="B36" s="74" t="s">
        <v>38</v>
      </c>
      <c r="C36" s="75">
        <v>44371.75</v>
      </c>
      <c r="D36" s="76">
        <v>44371.875</v>
      </c>
      <c r="E36" s="74" t="s">
        <v>37</v>
      </c>
      <c r="F36" s="74"/>
      <c r="G36" s="74"/>
      <c r="H36" s="74" t="s">
        <v>25</v>
      </c>
      <c r="I36" s="77"/>
      <c r="J36" s="77"/>
    </row>
    <row r="37" spans="1:10" ht="14.5" x14ac:dyDescent="0.25">
      <c r="A37" s="78">
        <v>28</v>
      </c>
      <c r="B37" s="74" t="s">
        <v>38</v>
      </c>
      <c r="C37" s="75">
        <v>44371.75</v>
      </c>
      <c r="D37" s="76">
        <v>44371.875</v>
      </c>
      <c r="E37" s="74" t="s">
        <v>93</v>
      </c>
      <c r="F37" s="74"/>
      <c r="G37" s="74"/>
      <c r="H37" s="74" t="s">
        <v>24</v>
      </c>
      <c r="I37" s="77"/>
      <c r="J37" s="77"/>
    </row>
    <row r="38" spans="1:10" ht="14.5" x14ac:dyDescent="0.25">
      <c r="A38" s="78">
        <v>29</v>
      </c>
      <c r="B38" s="74" t="s">
        <v>31</v>
      </c>
      <c r="C38" s="75">
        <v>44372.75</v>
      </c>
      <c r="D38" s="76">
        <v>44372.75</v>
      </c>
      <c r="E38" s="74" t="s">
        <v>26</v>
      </c>
      <c r="F38" s="74"/>
      <c r="G38" s="74"/>
      <c r="H38" s="74" t="s">
        <v>39</v>
      </c>
      <c r="I38" s="77"/>
      <c r="J38" s="77"/>
    </row>
    <row r="39" spans="1:10" ht="14.5" x14ac:dyDescent="0.25">
      <c r="A39" s="78">
        <v>30</v>
      </c>
      <c r="B39" s="74" t="s">
        <v>31</v>
      </c>
      <c r="C39" s="75">
        <v>44372.75</v>
      </c>
      <c r="D39" s="76">
        <v>44372.75</v>
      </c>
      <c r="E39" s="79" t="s">
        <v>20</v>
      </c>
      <c r="F39" s="79"/>
      <c r="G39" s="79"/>
      <c r="H39" s="79" t="s">
        <v>45</v>
      </c>
      <c r="I39" s="77"/>
      <c r="J39" s="77"/>
    </row>
    <row r="40" spans="1:10" ht="14.5" x14ac:dyDescent="0.25">
      <c r="A40" s="78">
        <v>31</v>
      </c>
      <c r="B40" s="74" t="s">
        <v>36</v>
      </c>
      <c r="C40" s="75">
        <v>44372.875</v>
      </c>
      <c r="D40" s="76">
        <v>44372.875</v>
      </c>
      <c r="E40" s="74" t="s">
        <v>23</v>
      </c>
      <c r="F40" s="74"/>
      <c r="G40" s="74"/>
      <c r="H40" s="74" t="s">
        <v>94</v>
      </c>
      <c r="I40" s="77"/>
      <c r="J40" s="77"/>
    </row>
    <row r="41" spans="1:10" ht="14.5" x14ac:dyDescent="0.25">
      <c r="A41" s="78">
        <v>32</v>
      </c>
      <c r="B41" s="74" t="s">
        <v>36</v>
      </c>
      <c r="C41" s="75">
        <v>44372.875</v>
      </c>
      <c r="D41" s="76">
        <v>44372.875</v>
      </c>
      <c r="E41" s="74" t="s">
        <v>32</v>
      </c>
      <c r="F41" s="74"/>
      <c r="G41" s="74"/>
      <c r="H41" s="74" t="s">
        <v>95</v>
      </c>
      <c r="I41" s="77"/>
      <c r="J41" s="77"/>
    </row>
    <row r="42" spans="1:10" ht="14.5" x14ac:dyDescent="0.25">
      <c r="A42" s="78">
        <v>33</v>
      </c>
      <c r="B42" s="74" t="s">
        <v>44</v>
      </c>
      <c r="C42" s="75">
        <v>44373.75</v>
      </c>
      <c r="D42" s="76">
        <v>44373.75</v>
      </c>
      <c r="E42" s="74" t="s">
        <v>46</v>
      </c>
      <c r="F42" s="74"/>
      <c r="G42" s="74"/>
      <c r="H42" s="74" t="s">
        <v>96</v>
      </c>
      <c r="I42" s="77"/>
      <c r="J42" s="77"/>
    </row>
    <row r="43" spans="1:10" ht="14.5" x14ac:dyDescent="0.25">
      <c r="A43" s="78">
        <v>34</v>
      </c>
      <c r="B43" s="74" t="s">
        <v>44</v>
      </c>
      <c r="C43" s="75">
        <v>44373.75</v>
      </c>
      <c r="D43" s="76">
        <v>44373.75</v>
      </c>
      <c r="E43" s="74" t="s">
        <v>41</v>
      </c>
      <c r="F43" s="74"/>
      <c r="G43" s="74"/>
      <c r="H43" s="74" t="s">
        <v>34</v>
      </c>
      <c r="I43" s="77"/>
      <c r="J43" s="77"/>
    </row>
    <row r="44" spans="1:10" ht="14.5" x14ac:dyDescent="0.25">
      <c r="A44" s="78">
        <v>35</v>
      </c>
      <c r="B44" s="74" t="s">
        <v>47</v>
      </c>
      <c r="C44" s="75">
        <v>44373.875</v>
      </c>
      <c r="D44" s="76">
        <v>44373.875</v>
      </c>
      <c r="E44" s="74" t="s">
        <v>97</v>
      </c>
      <c r="F44" s="74"/>
      <c r="G44" s="74"/>
      <c r="H44" s="74" t="s">
        <v>28</v>
      </c>
      <c r="I44" s="77"/>
      <c r="J44" s="77"/>
    </row>
    <row r="45" spans="1:10" ht="15" thickBot="1" x14ac:dyDescent="0.3">
      <c r="A45" s="78">
        <v>36</v>
      </c>
      <c r="B45" s="74" t="s">
        <v>47</v>
      </c>
      <c r="C45" s="75">
        <v>44373.875</v>
      </c>
      <c r="D45" s="76">
        <v>44373.875</v>
      </c>
      <c r="E45" s="74" t="s">
        <v>98</v>
      </c>
      <c r="F45" s="74"/>
      <c r="G45" s="74"/>
      <c r="H45" s="74" t="s">
        <v>82</v>
      </c>
      <c r="I45" s="77"/>
      <c r="J45" s="77"/>
    </row>
    <row r="46" spans="1:10" ht="15" thickBot="1" x14ac:dyDescent="0.3">
      <c r="A46" s="103" t="s">
        <v>3</v>
      </c>
      <c r="B46" s="103"/>
      <c r="C46" s="103"/>
      <c r="D46" s="103"/>
      <c r="E46" s="103"/>
      <c r="F46" s="103"/>
      <c r="G46" s="103"/>
      <c r="H46" s="103"/>
      <c r="I46" s="72"/>
      <c r="J46" s="72"/>
    </row>
    <row r="47" spans="1:10" ht="14.5" x14ac:dyDescent="0.25">
      <c r="A47" s="105" t="s">
        <v>102</v>
      </c>
      <c r="B47" s="105"/>
      <c r="C47" s="105"/>
      <c r="D47" s="105"/>
      <c r="E47" s="105"/>
      <c r="F47" s="105"/>
      <c r="G47" s="105"/>
      <c r="H47" s="105"/>
      <c r="I47" s="80" t="s">
        <v>138</v>
      </c>
      <c r="J47" s="60"/>
    </row>
    <row r="48" spans="1:10" ht="14.5" x14ac:dyDescent="0.25">
      <c r="A48" s="74">
        <v>37</v>
      </c>
      <c r="B48" s="82" t="s">
        <v>83</v>
      </c>
      <c r="C48" s="75">
        <v>44376.75</v>
      </c>
      <c r="D48" s="76">
        <v>44376.75</v>
      </c>
      <c r="E48" s="74" t="s">
        <v>49</v>
      </c>
      <c r="F48" s="74"/>
      <c r="G48" s="74"/>
      <c r="H48" s="74" t="s">
        <v>50</v>
      </c>
      <c r="I48" s="77"/>
      <c r="J48" s="77"/>
    </row>
    <row r="49" spans="1:10" ht="14.5" x14ac:dyDescent="0.25">
      <c r="A49" s="78">
        <v>38</v>
      </c>
      <c r="B49" s="82"/>
      <c r="C49" s="75">
        <v>44376.75</v>
      </c>
      <c r="D49" s="76">
        <v>44376.875</v>
      </c>
      <c r="E49" s="74" t="s">
        <v>51</v>
      </c>
      <c r="F49" s="74"/>
      <c r="G49" s="74"/>
      <c r="H49" s="74" t="s">
        <v>52</v>
      </c>
      <c r="I49" s="77"/>
      <c r="J49" s="77"/>
    </row>
    <row r="50" spans="1:10" ht="14.5" x14ac:dyDescent="0.25">
      <c r="A50" s="78">
        <v>39</v>
      </c>
      <c r="B50" s="82"/>
      <c r="C50" s="75">
        <v>44377.75</v>
      </c>
      <c r="D50" s="76">
        <v>44377.75</v>
      </c>
      <c r="E50" s="74" t="s">
        <v>53</v>
      </c>
      <c r="F50" s="74"/>
      <c r="G50" s="74"/>
      <c r="H50" s="74" t="s">
        <v>54</v>
      </c>
      <c r="I50" s="77"/>
      <c r="J50" s="77"/>
    </row>
    <row r="51" spans="1:10" ht="14.5" x14ac:dyDescent="0.25">
      <c r="A51" s="78">
        <v>40</v>
      </c>
      <c r="B51" s="82"/>
      <c r="C51" s="75">
        <v>44377.875</v>
      </c>
      <c r="D51" s="76">
        <v>44377.875</v>
      </c>
      <c r="E51" s="74" t="s">
        <v>55</v>
      </c>
      <c r="F51" s="74"/>
      <c r="G51" s="74"/>
      <c r="H51" s="74" t="s">
        <v>56</v>
      </c>
      <c r="I51" s="77"/>
      <c r="J51" s="77"/>
    </row>
    <row r="52" spans="1:10" ht="14.5" x14ac:dyDescent="0.25">
      <c r="A52" s="78">
        <v>41</v>
      </c>
      <c r="B52" s="82"/>
      <c r="C52" s="75">
        <v>44378.75</v>
      </c>
      <c r="D52" s="76">
        <v>44378.75</v>
      </c>
      <c r="E52" s="74" t="s">
        <v>57</v>
      </c>
      <c r="F52" s="74"/>
      <c r="G52" s="74"/>
      <c r="H52" s="74" t="s">
        <v>58</v>
      </c>
      <c r="I52" s="77"/>
      <c r="J52" s="77"/>
    </row>
    <row r="53" spans="1:10" ht="14.5" x14ac:dyDescent="0.25">
      <c r="A53" s="78">
        <v>42</v>
      </c>
      <c r="B53" s="82"/>
      <c r="C53" s="75">
        <v>44378.875</v>
      </c>
      <c r="D53" s="76">
        <v>44378.875</v>
      </c>
      <c r="E53" s="74" t="s">
        <v>59</v>
      </c>
      <c r="F53" s="74"/>
      <c r="G53" s="74"/>
      <c r="H53" s="74" t="s">
        <v>60</v>
      </c>
      <c r="I53" s="77"/>
      <c r="J53" s="77"/>
    </row>
    <row r="54" spans="1:10" ht="14.5" x14ac:dyDescent="0.25">
      <c r="A54" s="78">
        <v>43</v>
      </c>
      <c r="B54" s="82"/>
      <c r="C54" s="75">
        <v>44379.75</v>
      </c>
      <c r="D54" s="76">
        <v>44379.75</v>
      </c>
      <c r="E54" s="74" t="s">
        <v>61</v>
      </c>
      <c r="F54" s="74"/>
      <c r="G54" s="74"/>
      <c r="H54" s="74" t="s">
        <v>62</v>
      </c>
      <c r="I54" s="77"/>
      <c r="J54" s="77"/>
    </row>
    <row r="55" spans="1:10" ht="15" thickBot="1" x14ac:dyDescent="0.3">
      <c r="A55" s="78">
        <v>44</v>
      </c>
      <c r="B55" s="82"/>
      <c r="C55" s="75">
        <v>44379.875</v>
      </c>
      <c r="D55" s="76">
        <v>44379.875</v>
      </c>
      <c r="E55" s="74" t="s">
        <v>63</v>
      </c>
      <c r="F55" s="74"/>
      <c r="G55" s="74"/>
      <c r="H55" s="74" t="s">
        <v>64</v>
      </c>
      <c r="I55" s="77"/>
      <c r="J55" s="77"/>
    </row>
    <row r="56" spans="1:10" ht="15" thickBot="1" x14ac:dyDescent="0.3">
      <c r="A56" s="103" t="s">
        <v>4</v>
      </c>
      <c r="B56" s="103"/>
      <c r="C56" s="103"/>
      <c r="D56" s="103"/>
      <c r="E56" s="103"/>
      <c r="F56" s="103"/>
      <c r="G56" s="103"/>
      <c r="H56" s="103"/>
      <c r="I56" s="72"/>
      <c r="J56" s="72"/>
    </row>
    <row r="57" spans="1:10" ht="14.5" x14ac:dyDescent="0.25">
      <c r="A57" s="105" t="s">
        <v>103</v>
      </c>
      <c r="B57" s="105"/>
      <c r="C57" s="105"/>
      <c r="D57" s="105"/>
      <c r="E57" s="105"/>
      <c r="F57" s="105"/>
      <c r="G57" s="105"/>
      <c r="H57" s="105"/>
      <c r="I57" s="73" t="s">
        <v>137</v>
      </c>
      <c r="J57" s="60"/>
    </row>
    <row r="58" spans="1:10" ht="14.5" x14ac:dyDescent="0.25">
      <c r="A58" s="74">
        <v>45</v>
      </c>
      <c r="B58" s="82" t="s">
        <v>65</v>
      </c>
      <c r="C58" s="75">
        <v>44382.75</v>
      </c>
      <c r="D58" s="76">
        <v>44382.75</v>
      </c>
      <c r="E58" s="74" t="s">
        <v>70</v>
      </c>
      <c r="F58" s="74"/>
      <c r="G58" s="74"/>
      <c r="H58" s="74" t="s">
        <v>71</v>
      </c>
      <c r="I58" s="77"/>
      <c r="J58" s="77"/>
    </row>
    <row r="59" spans="1:10" ht="14.5" x14ac:dyDescent="0.25">
      <c r="A59" s="78">
        <v>46</v>
      </c>
      <c r="B59" s="82"/>
      <c r="C59" s="75">
        <v>44382.875</v>
      </c>
      <c r="D59" s="76">
        <v>44382.875</v>
      </c>
      <c r="E59" s="74" t="s">
        <v>67</v>
      </c>
      <c r="F59" s="74"/>
      <c r="G59" s="74"/>
      <c r="H59" s="74" t="s">
        <v>66</v>
      </c>
      <c r="I59" s="77"/>
      <c r="J59" s="77"/>
    </row>
    <row r="60" spans="1:10" ht="14.5" x14ac:dyDescent="0.25">
      <c r="A60" s="78">
        <v>47</v>
      </c>
      <c r="B60" s="82"/>
      <c r="C60" s="75">
        <v>44383.75</v>
      </c>
      <c r="D60" s="76">
        <v>44383.75</v>
      </c>
      <c r="E60" s="74" t="s">
        <v>69</v>
      </c>
      <c r="F60" s="83"/>
      <c r="G60" s="83"/>
      <c r="H60" s="74" t="s">
        <v>68</v>
      </c>
      <c r="I60" s="77"/>
      <c r="J60" s="77"/>
    </row>
    <row r="61" spans="1:10" ht="15" thickBot="1" x14ac:dyDescent="0.3">
      <c r="A61" s="78">
        <v>48</v>
      </c>
      <c r="B61" s="82"/>
      <c r="C61" s="75">
        <v>44383.875</v>
      </c>
      <c r="D61" s="76">
        <v>44383.875</v>
      </c>
      <c r="E61" s="74" t="s">
        <v>72</v>
      </c>
      <c r="F61" s="74"/>
      <c r="G61" s="74"/>
      <c r="H61" s="74" t="s">
        <v>73</v>
      </c>
      <c r="I61" s="77"/>
      <c r="J61" s="77"/>
    </row>
    <row r="62" spans="1:10" ht="15" thickBot="1" x14ac:dyDescent="0.3">
      <c r="A62" s="103" t="s">
        <v>5</v>
      </c>
      <c r="B62" s="103"/>
      <c r="C62" s="103"/>
      <c r="D62" s="103"/>
      <c r="E62" s="103"/>
      <c r="F62" s="103"/>
      <c r="G62" s="103"/>
      <c r="H62" s="103"/>
      <c r="I62" s="72"/>
      <c r="J62" s="72"/>
    </row>
    <row r="63" spans="1:10" ht="14.5" x14ac:dyDescent="0.25">
      <c r="A63" s="105" t="s">
        <v>104</v>
      </c>
      <c r="B63" s="105"/>
      <c r="C63" s="105"/>
      <c r="D63" s="105"/>
      <c r="E63" s="105"/>
      <c r="F63" s="105"/>
      <c r="G63" s="105"/>
      <c r="H63" s="105"/>
      <c r="I63" s="80" t="s">
        <v>138</v>
      </c>
      <c r="J63" s="60"/>
    </row>
    <row r="64" spans="1:10" ht="14.5" x14ac:dyDescent="0.25">
      <c r="A64" s="84">
        <v>49</v>
      </c>
      <c r="B64" s="85" t="s">
        <v>74</v>
      </c>
      <c r="C64" s="86">
        <v>44386.875</v>
      </c>
      <c r="D64" s="76">
        <v>44383.875</v>
      </c>
      <c r="E64" s="74" t="s">
        <v>75</v>
      </c>
      <c r="F64" s="74"/>
      <c r="G64" s="74"/>
      <c r="H64" s="74" t="s">
        <v>76</v>
      </c>
      <c r="I64" s="77"/>
      <c r="J64" s="77"/>
    </row>
    <row r="65" spans="1:10" ht="15" thickBot="1" x14ac:dyDescent="0.3">
      <c r="A65" s="78">
        <v>50</v>
      </c>
      <c r="B65" s="82"/>
      <c r="C65" s="75">
        <v>44387.875</v>
      </c>
      <c r="D65" s="76">
        <v>44384.875</v>
      </c>
      <c r="E65" s="74" t="s">
        <v>77</v>
      </c>
      <c r="F65" s="74"/>
      <c r="G65" s="74"/>
      <c r="H65" s="74" t="s">
        <v>78</v>
      </c>
      <c r="I65" s="77"/>
      <c r="J65" s="77"/>
    </row>
    <row r="66" spans="1:10" ht="15" thickBot="1" x14ac:dyDescent="0.3">
      <c r="A66" s="103" t="s">
        <v>13</v>
      </c>
      <c r="B66" s="103"/>
      <c r="C66" s="103"/>
      <c r="D66" s="103"/>
      <c r="E66" s="103"/>
      <c r="F66" s="103"/>
      <c r="G66" s="103"/>
      <c r="H66" s="103"/>
      <c r="I66" s="72"/>
      <c r="J66" s="72"/>
    </row>
    <row r="67" spans="1:10" ht="15" thickBot="1" x14ac:dyDescent="0.3">
      <c r="A67" s="105" t="s">
        <v>105</v>
      </c>
      <c r="B67" s="105"/>
      <c r="C67" s="105"/>
      <c r="D67" s="105"/>
      <c r="E67" s="105"/>
      <c r="F67" s="105"/>
      <c r="G67" s="105"/>
      <c r="H67" s="105"/>
      <c r="I67" s="80" t="s">
        <v>138</v>
      </c>
      <c r="J67" s="60"/>
    </row>
    <row r="68" spans="1:10" ht="14.5" x14ac:dyDescent="0.25">
      <c r="A68" s="74">
        <v>51</v>
      </c>
      <c r="B68" s="87" t="s">
        <v>79</v>
      </c>
      <c r="C68" s="75">
        <v>44391.875</v>
      </c>
      <c r="D68" s="76">
        <v>44388.875</v>
      </c>
      <c r="E68" s="74" t="s">
        <v>106</v>
      </c>
      <c r="F68" s="74"/>
      <c r="G68" s="74"/>
      <c r="H68" s="74" t="s">
        <v>107</v>
      </c>
      <c r="I68" s="77"/>
      <c r="J68" s="77"/>
    </row>
  </sheetData>
  <mergeCells count="15">
    <mergeCell ref="A33:H33"/>
    <mergeCell ref="A46:H46"/>
    <mergeCell ref="A47:H47"/>
    <mergeCell ref="A56:H56"/>
    <mergeCell ref="A1:H1"/>
    <mergeCell ref="A2:H2"/>
    <mergeCell ref="F3:G3"/>
    <mergeCell ref="A6:H6"/>
    <mergeCell ref="A7:H7"/>
    <mergeCell ref="A20:H20"/>
    <mergeCell ref="A57:H57"/>
    <mergeCell ref="A62:H62"/>
    <mergeCell ref="A63:H63"/>
    <mergeCell ref="A66:H66"/>
    <mergeCell ref="A67:H67"/>
  </mergeCells>
  <conditionalFormatting sqref="E8:E17 E21:G26 E28:G32 E34:G45">
    <cfRule type="expression" dxfId="803" priority="1" stopIfTrue="1">
      <formula>#REF!&lt;$G8</formula>
    </cfRule>
    <cfRule type="expression" dxfId="802" priority="2" stopIfTrue="1">
      <formula>#REF!&gt;$G8</formula>
    </cfRule>
  </conditionalFormatting>
  <conditionalFormatting sqref="E19">
    <cfRule type="expression" dxfId="801" priority="7" stopIfTrue="1">
      <formula>#REF!&lt;$G18</formula>
    </cfRule>
    <cfRule type="expression" dxfId="800" priority="8" stopIfTrue="1">
      <formula>#REF!&gt;$G18</formula>
    </cfRule>
  </conditionalFormatting>
  <conditionalFormatting sqref="E48:E55 E58:E61 E64:E65 E68">
    <cfRule type="expression" dxfId="799" priority="9" stopIfTrue="1">
      <formula>#REF!&gt;#REF!</formula>
    </cfRule>
    <cfRule type="expression" dxfId="798" priority="10" stopIfTrue="1">
      <formula>#REF!&lt;#REF!</formula>
    </cfRule>
    <cfRule type="expression" dxfId="797" priority="11" stopIfTrue="1">
      <formula>#REF!&lt;$G48</formula>
    </cfRule>
    <cfRule type="expression" dxfId="796" priority="12" stopIfTrue="1">
      <formula>#REF!&gt;$G48</formula>
    </cfRule>
  </conditionalFormatting>
  <conditionalFormatting sqref="F8:G19">
    <cfRule type="expression" dxfId="795" priority="5" stopIfTrue="1">
      <formula>#REF!&lt;$G8</formula>
    </cfRule>
    <cfRule type="expression" dxfId="794" priority="6" stopIfTrue="1">
      <formula>#REF!&gt;$G8</formula>
    </cfRule>
  </conditionalFormatting>
  <conditionalFormatting sqref="H8:H19 H21:H26 H28:H32 H34:H45 H48:H55">
    <cfRule type="expression" dxfId="793" priority="3" stopIfTrue="1">
      <formula>#REF!&gt;$G8</formula>
    </cfRule>
    <cfRule type="expression" dxfId="792" priority="4" stopIfTrue="1">
      <formula>#REF!&lt;$G8</formula>
    </cfRule>
  </conditionalFormatting>
  <conditionalFormatting sqref="H48:H55 H58:H59 H61 H64:H65 H68">
    <cfRule type="expression" dxfId="791" priority="13" stopIfTrue="1">
      <formula>#REF!&lt;#REF!</formula>
    </cfRule>
    <cfRule type="expression" dxfId="790" priority="14" stopIfTrue="1">
      <formula>#REF!&gt;#REF!</formula>
    </cfRule>
  </conditionalFormatting>
  <conditionalFormatting sqref="H58:H59 H61 H64:H65 H68">
    <cfRule type="expression" dxfId="789" priority="15" stopIfTrue="1">
      <formula>#REF!&gt;$G58</formula>
    </cfRule>
    <cfRule type="expression" dxfId="788" priority="16" stopIfTrue="1">
      <formula>#REF!&lt;$G58</formula>
    </cfRule>
  </conditionalFormatting>
  <conditionalFormatting sqref="H60">
    <cfRule type="expression" dxfId="787" priority="17" stopIfTrue="1">
      <formula>#REF!&gt;#REF!</formula>
    </cfRule>
    <cfRule type="expression" dxfId="786" priority="18" stopIfTrue="1">
      <formula>#REF!&lt;#REF!</formula>
    </cfRule>
    <cfRule type="expression" dxfId="785" priority="19" stopIfTrue="1">
      <formula>#REF!&lt;$G60</formula>
    </cfRule>
    <cfRule type="expression" dxfId="784" priority="20" stopIfTrue="1">
      <formula>#REF!&gt;$G60</formula>
    </cfRule>
  </conditionalFormatting>
  <hyperlinks>
    <hyperlink ref="I7" r:id="rId1" xr:uid="{BE640407-8A8D-4B96-A67C-7183B69B20FC}"/>
    <hyperlink ref="I33" r:id="rId2" xr:uid="{6CDA727B-3039-44E6-8C80-FFFC5D34D8BE}"/>
    <hyperlink ref="I57" r:id="rId3" xr:uid="{ABF5EE1B-4A5A-492C-98E8-00023FAF0DF3}"/>
  </hyperlinks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7"/>
  </sheetPr>
  <dimension ref="A1:K80"/>
  <sheetViews>
    <sheetView topLeftCell="A37" zoomScale="85" zoomScaleNormal="85" workbookViewId="0">
      <selection activeCell="E47" sqref="E47"/>
    </sheetView>
  </sheetViews>
  <sheetFormatPr defaultColWidth="14.54296875" defaultRowHeight="10.5" customHeight="1" x14ac:dyDescent="0.25"/>
  <cols>
    <col min="1" max="4" width="8.453125" style="3" customWidth="1"/>
    <col min="5" max="5" width="31.1796875" style="3" customWidth="1"/>
    <col min="6" max="7" width="5.81640625" style="3" customWidth="1"/>
    <col min="8" max="8" width="31.1796875" style="3" customWidth="1"/>
    <col min="9" max="10" width="11.54296875" style="3" customWidth="1"/>
    <col min="11" max="11" width="5" style="3" customWidth="1"/>
    <col min="12" max="16384" width="14.54296875" style="3"/>
  </cols>
  <sheetData>
    <row r="1" spans="1:11" ht="10.5" customHeight="1" thickBot="1" x14ac:dyDescent="0.3">
      <c r="A1" s="110" t="s">
        <v>0</v>
      </c>
      <c r="B1" s="111"/>
      <c r="C1" s="111"/>
      <c r="D1" s="111"/>
      <c r="E1" s="111"/>
      <c r="F1" s="111"/>
      <c r="G1" s="111"/>
      <c r="H1" s="111"/>
      <c r="I1" s="111"/>
      <c r="J1" s="112"/>
    </row>
    <row r="2" spans="1:11" ht="10.5" customHeight="1" x14ac:dyDescent="0.25">
      <c r="A2" s="113" t="s">
        <v>99</v>
      </c>
      <c r="B2" s="113"/>
      <c r="C2" s="113"/>
      <c r="D2" s="113"/>
      <c r="E2" s="113"/>
      <c r="F2" s="113"/>
      <c r="G2" s="113"/>
      <c r="H2" s="113"/>
      <c r="I2" s="13" t="s">
        <v>1</v>
      </c>
      <c r="J2" s="14" t="s">
        <v>2</v>
      </c>
      <c r="K2" s="15"/>
    </row>
    <row r="3" spans="1:11" ht="10.5" customHeight="1" x14ac:dyDescent="0.25">
      <c r="A3" s="16">
        <v>1</v>
      </c>
      <c r="B3" s="16" t="s">
        <v>27</v>
      </c>
      <c r="C3" s="21">
        <v>44361.875</v>
      </c>
      <c r="D3" s="17">
        <v>44358.875</v>
      </c>
      <c r="E3" s="16" t="s">
        <v>22</v>
      </c>
      <c r="F3" s="9">
        <v>5</v>
      </c>
      <c r="G3" s="9">
        <v>1</v>
      </c>
      <c r="H3" s="16" t="s">
        <v>92</v>
      </c>
      <c r="I3" s="18">
        <f>IF(F3&gt;G3,1,IF(F3=G3,2,3))</f>
        <v>1</v>
      </c>
      <c r="J3" s="19">
        <f>F3-G3</f>
        <v>4</v>
      </c>
    </row>
    <row r="4" spans="1:11" ht="10.5" customHeight="1" x14ac:dyDescent="0.25">
      <c r="A4" s="20">
        <v>2</v>
      </c>
      <c r="B4" s="16" t="s">
        <v>27</v>
      </c>
      <c r="C4" s="21">
        <v>44362.625</v>
      </c>
      <c r="D4" s="17">
        <v>44359.625</v>
      </c>
      <c r="E4" s="16" t="s">
        <v>48</v>
      </c>
      <c r="F4" s="9">
        <v>1</v>
      </c>
      <c r="G4" s="9">
        <v>3</v>
      </c>
      <c r="H4" s="16" t="s">
        <v>30</v>
      </c>
      <c r="I4" s="18">
        <f t="shared" ref="I4:I14" si="0">IF(F4&gt;G4,1,IF(F4=G4,2,3))</f>
        <v>3</v>
      </c>
      <c r="J4" s="19">
        <f t="shared" ref="J4:J14" si="1">F4-G4</f>
        <v>-2</v>
      </c>
    </row>
    <row r="5" spans="1:11" ht="10.5" customHeight="1" x14ac:dyDescent="0.25">
      <c r="A5" s="20">
        <v>3</v>
      </c>
      <c r="B5" s="16" t="s">
        <v>31</v>
      </c>
      <c r="C5" s="21">
        <v>44362.75</v>
      </c>
      <c r="D5" s="17">
        <v>44359.75</v>
      </c>
      <c r="E5" s="16" t="s">
        <v>24</v>
      </c>
      <c r="F5" s="9">
        <v>3</v>
      </c>
      <c r="G5" s="9">
        <v>0</v>
      </c>
      <c r="H5" s="16" t="s">
        <v>37</v>
      </c>
      <c r="I5" s="18">
        <f t="shared" si="0"/>
        <v>1</v>
      </c>
      <c r="J5" s="19">
        <f t="shared" si="1"/>
        <v>3</v>
      </c>
    </row>
    <row r="6" spans="1:11" ht="10.5" customHeight="1" x14ac:dyDescent="0.25">
      <c r="A6" s="20">
        <v>4</v>
      </c>
      <c r="B6" s="16" t="s">
        <v>31</v>
      </c>
      <c r="C6" s="21">
        <v>44362.875</v>
      </c>
      <c r="D6" s="17">
        <v>44359.875</v>
      </c>
      <c r="E6" s="16" t="s">
        <v>25</v>
      </c>
      <c r="F6" s="9">
        <v>2</v>
      </c>
      <c r="G6" s="9">
        <v>1</v>
      </c>
      <c r="H6" s="16" t="s">
        <v>93</v>
      </c>
      <c r="I6" s="18">
        <f t="shared" si="0"/>
        <v>1</v>
      </c>
      <c r="J6" s="19">
        <f t="shared" si="1"/>
        <v>1</v>
      </c>
    </row>
    <row r="7" spans="1:11" ht="10.5" customHeight="1" x14ac:dyDescent="0.25">
      <c r="A7" s="20">
        <v>5</v>
      </c>
      <c r="B7" s="16" t="s">
        <v>36</v>
      </c>
      <c r="C7" s="21">
        <v>44363.625</v>
      </c>
      <c r="D7" s="17">
        <v>44360.625</v>
      </c>
      <c r="E7" s="16" t="s">
        <v>45</v>
      </c>
      <c r="F7" s="9">
        <v>1</v>
      </c>
      <c r="G7" s="9">
        <v>2</v>
      </c>
      <c r="H7" s="16" t="s">
        <v>26</v>
      </c>
      <c r="I7" s="18">
        <f t="shared" si="0"/>
        <v>3</v>
      </c>
      <c r="J7" s="19">
        <f t="shared" si="1"/>
        <v>-1</v>
      </c>
    </row>
    <row r="8" spans="1:11" ht="10.5" customHeight="1" x14ac:dyDescent="0.25">
      <c r="A8" s="20">
        <v>6</v>
      </c>
      <c r="B8" s="16" t="s">
        <v>38</v>
      </c>
      <c r="C8" s="21">
        <v>44363.75</v>
      </c>
      <c r="D8" s="17">
        <v>44360.75</v>
      </c>
      <c r="E8" s="16" t="s">
        <v>94</v>
      </c>
      <c r="F8" s="9">
        <v>1</v>
      </c>
      <c r="G8" s="9">
        <v>1</v>
      </c>
      <c r="H8" s="16" t="s">
        <v>32</v>
      </c>
      <c r="I8" s="18">
        <f t="shared" si="0"/>
        <v>2</v>
      </c>
      <c r="J8" s="19">
        <f t="shared" si="1"/>
        <v>0</v>
      </c>
    </row>
    <row r="9" spans="1:11" ht="10.5" customHeight="1" x14ac:dyDescent="0.25">
      <c r="A9" s="20">
        <v>7</v>
      </c>
      <c r="B9" s="16" t="s">
        <v>38</v>
      </c>
      <c r="C9" s="21">
        <v>44363.875</v>
      </c>
      <c r="D9" s="17">
        <v>44360.875</v>
      </c>
      <c r="E9" s="16" t="s">
        <v>95</v>
      </c>
      <c r="F9" s="9">
        <v>0</v>
      </c>
      <c r="G9" s="9">
        <v>1</v>
      </c>
      <c r="H9" s="16" t="s">
        <v>23</v>
      </c>
      <c r="I9" s="18">
        <f t="shared" si="0"/>
        <v>3</v>
      </c>
      <c r="J9" s="19">
        <f t="shared" si="1"/>
        <v>-1</v>
      </c>
    </row>
    <row r="10" spans="1:11" ht="10.5" customHeight="1" x14ac:dyDescent="0.25">
      <c r="A10" s="20">
        <v>8</v>
      </c>
      <c r="B10" s="16" t="s">
        <v>44</v>
      </c>
      <c r="C10" s="21">
        <v>44364.625</v>
      </c>
      <c r="D10" s="17">
        <v>44361.625</v>
      </c>
      <c r="E10" s="16" t="s">
        <v>96</v>
      </c>
      <c r="F10" s="9">
        <v>3</v>
      </c>
      <c r="G10" s="9">
        <v>0</v>
      </c>
      <c r="H10" s="16" t="s">
        <v>41</v>
      </c>
      <c r="I10" s="18">
        <f t="shared" si="0"/>
        <v>1</v>
      </c>
      <c r="J10" s="19">
        <f t="shared" si="1"/>
        <v>3</v>
      </c>
    </row>
    <row r="11" spans="1:11" ht="10.5" customHeight="1" x14ac:dyDescent="0.25">
      <c r="A11" s="20">
        <v>9</v>
      </c>
      <c r="B11" s="16" t="s">
        <v>44</v>
      </c>
      <c r="C11" s="21">
        <v>44364.75</v>
      </c>
      <c r="D11" s="17">
        <v>44361.75</v>
      </c>
      <c r="E11" s="16" t="s">
        <v>34</v>
      </c>
      <c r="F11" s="9">
        <v>0</v>
      </c>
      <c r="G11" s="9">
        <v>1</v>
      </c>
      <c r="H11" s="16" t="s">
        <v>46</v>
      </c>
      <c r="I11" s="18">
        <f t="shared" si="0"/>
        <v>3</v>
      </c>
      <c r="J11" s="19">
        <f t="shared" si="1"/>
        <v>-1</v>
      </c>
    </row>
    <row r="12" spans="1:11" ht="10.5" customHeight="1" x14ac:dyDescent="0.25">
      <c r="A12" s="20">
        <v>10</v>
      </c>
      <c r="B12" s="16" t="s">
        <v>36</v>
      </c>
      <c r="C12" s="21">
        <v>44364.875</v>
      </c>
      <c r="D12" s="17">
        <v>44361.875</v>
      </c>
      <c r="E12" s="22" t="s">
        <v>39</v>
      </c>
      <c r="F12" s="12">
        <v>0</v>
      </c>
      <c r="G12" s="12">
        <v>1</v>
      </c>
      <c r="H12" s="22" t="s">
        <v>20</v>
      </c>
      <c r="I12" s="18">
        <f t="shared" si="0"/>
        <v>3</v>
      </c>
      <c r="J12" s="19">
        <f t="shared" si="1"/>
        <v>-1</v>
      </c>
    </row>
    <row r="13" spans="1:11" ht="10.5" customHeight="1" x14ac:dyDescent="0.25">
      <c r="A13" s="20">
        <v>11</v>
      </c>
      <c r="B13" s="16" t="s">
        <v>47</v>
      </c>
      <c r="C13" s="21">
        <v>44365.75</v>
      </c>
      <c r="D13" s="17">
        <v>44362.75</v>
      </c>
      <c r="E13" s="14" t="s">
        <v>28</v>
      </c>
      <c r="F13" s="9">
        <v>3</v>
      </c>
      <c r="G13" s="9">
        <v>1</v>
      </c>
      <c r="H13" s="16" t="s">
        <v>98</v>
      </c>
      <c r="I13" s="18">
        <f t="shared" si="0"/>
        <v>1</v>
      </c>
      <c r="J13" s="19">
        <f t="shared" si="1"/>
        <v>2</v>
      </c>
    </row>
    <row r="14" spans="1:11" ht="10.5" customHeight="1" x14ac:dyDescent="0.25">
      <c r="A14" s="20">
        <v>12</v>
      </c>
      <c r="B14" s="16" t="s">
        <v>47</v>
      </c>
      <c r="C14" s="21">
        <v>44365.875</v>
      </c>
      <c r="D14" s="17">
        <v>44362.875</v>
      </c>
      <c r="E14" s="16" t="s">
        <v>82</v>
      </c>
      <c r="F14" s="9">
        <v>2</v>
      </c>
      <c r="G14" s="9">
        <v>1</v>
      </c>
      <c r="H14" s="16" t="s">
        <v>97</v>
      </c>
      <c r="I14" s="18">
        <f t="shared" si="0"/>
        <v>1</v>
      </c>
      <c r="J14" s="19">
        <f t="shared" si="1"/>
        <v>1</v>
      </c>
    </row>
    <row r="15" spans="1:11" ht="10.5" customHeight="1" x14ac:dyDescent="0.25">
      <c r="A15" s="113" t="s">
        <v>100</v>
      </c>
      <c r="B15" s="113"/>
      <c r="C15" s="113"/>
      <c r="D15" s="113"/>
      <c r="E15" s="113"/>
      <c r="F15" s="113"/>
      <c r="G15" s="113"/>
      <c r="H15" s="113"/>
      <c r="I15" s="14" t="s">
        <v>1</v>
      </c>
      <c r="J15" s="14" t="s">
        <v>2</v>
      </c>
    </row>
    <row r="16" spans="1:11" ht="10.5" customHeight="1" x14ac:dyDescent="0.25">
      <c r="A16" s="20">
        <v>13</v>
      </c>
      <c r="B16" s="16" t="s">
        <v>31</v>
      </c>
      <c r="C16" s="21">
        <v>44366.625</v>
      </c>
      <c r="D16" s="17">
        <v>44363.625</v>
      </c>
      <c r="E16" s="16" t="s">
        <v>37</v>
      </c>
      <c r="F16" s="14">
        <v>2</v>
      </c>
      <c r="G16" s="14">
        <v>2</v>
      </c>
      <c r="H16" s="16" t="s">
        <v>93</v>
      </c>
      <c r="I16" s="18">
        <f t="shared" ref="I16" si="2">IF(F16&gt;G16,1,IF(F16=G16,2,3))</f>
        <v>2</v>
      </c>
      <c r="J16" s="19">
        <f t="shared" ref="J16" si="3">F16-G16</f>
        <v>0</v>
      </c>
    </row>
    <row r="17" spans="1:10" ht="10.5" customHeight="1" x14ac:dyDescent="0.25">
      <c r="A17" s="20">
        <v>14</v>
      </c>
      <c r="B17" s="16" t="s">
        <v>27</v>
      </c>
      <c r="C17" s="21">
        <v>44366.75</v>
      </c>
      <c r="D17" s="17">
        <v>44363.75</v>
      </c>
      <c r="E17" s="16" t="s">
        <v>22</v>
      </c>
      <c r="F17" s="14">
        <v>2</v>
      </c>
      <c r="G17" s="14">
        <v>0</v>
      </c>
      <c r="H17" s="16" t="s">
        <v>48</v>
      </c>
      <c r="I17" s="18">
        <f t="shared" ref="I17:I27" si="4">IF(F17&gt;G17,1,IF(F17=G17,2,3))</f>
        <v>1</v>
      </c>
      <c r="J17" s="19">
        <f t="shared" ref="J17:J27" si="5">F17-G17</f>
        <v>2</v>
      </c>
    </row>
    <row r="18" spans="1:10" ht="10.5" customHeight="1" x14ac:dyDescent="0.25">
      <c r="A18" s="20">
        <v>15</v>
      </c>
      <c r="B18" s="16" t="s">
        <v>27</v>
      </c>
      <c r="C18" s="21">
        <v>44366.875</v>
      </c>
      <c r="D18" s="17">
        <v>44363.875</v>
      </c>
      <c r="E18" s="16" t="s">
        <v>92</v>
      </c>
      <c r="F18" s="14">
        <v>1</v>
      </c>
      <c r="G18" s="14">
        <v>1</v>
      </c>
      <c r="H18" s="16" t="s">
        <v>30</v>
      </c>
      <c r="I18" s="18">
        <f t="shared" si="4"/>
        <v>2</v>
      </c>
      <c r="J18" s="19">
        <f t="shared" si="5"/>
        <v>0</v>
      </c>
    </row>
    <row r="19" spans="1:10" ht="10.5" customHeight="1" x14ac:dyDescent="0.25">
      <c r="A19" s="20">
        <v>16</v>
      </c>
      <c r="B19" s="16" t="s">
        <v>38</v>
      </c>
      <c r="C19" s="21">
        <v>44367.625</v>
      </c>
      <c r="D19" s="17">
        <v>44364.625</v>
      </c>
      <c r="E19" s="16" t="s">
        <v>94</v>
      </c>
      <c r="F19" s="14">
        <v>1</v>
      </c>
      <c r="G19" s="14">
        <v>1</v>
      </c>
      <c r="H19" s="16" t="s">
        <v>95</v>
      </c>
      <c r="I19" s="18">
        <f t="shared" si="4"/>
        <v>2</v>
      </c>
      <c r="J19" s="19">
        <f t="shared" si="5"/>
        <v>0</v>
      </c>
    </row>
    <row r="20" spans="1:10" ht="10.5" customHeight="1" x14ac:dyDescent="0.25">
      <c r="A20" s="20">
        <v>17</v>
      </c>
      <c r="B20" s="16" t="s">
        <v>31</v>
      </c>
      <c r="C20" s="21">
        <v>44367.75</v>
      </c>
      <c r="D20" s="17">
        <v>44364.75</v>
      </c>
      <c r="E20" s="16" t="s">
        <v>32</v>
      </c>
      <c r="F20" s="14">
        <v>1</v>
      </c>
      <c r="G20" s="14">
        <v>1</v>
      </c>
      <c r="H20" s="16" t="s">
        <v>23</v>
      </c>
      <c r="I20" s="18">
        <f t="shared" si="4"/>
        <v>2</v>
      </c>
      <c r="J20" s="19">
        <f t="shared" si="5"/>
        <v>0</v>
      </c>
    </row>
    <row r="21" spans="1:10" ht="10.5" customHeight="1" x14ac:dyDescent="0.25">
      <c r="A21" s="20">
        <v>18</v>
      </c>
      <c r="B21" s="16" t="s">
        <v>38</v>
      </c>
      <c r="C21" s="21">
        <v>44367.875</v>
      </c>
      <c r="D21" s="17">
        <v>44364.875</v>
      </c>
      <c r="E21" s="16" t="s">
        <v>24</v>
      </c>
      <c r="F21" s="14">
        <v>1</v>
      </c>
      <c r="G21" s="14">
        <v>0</v>
      </c>
      <c r="H21" s="16" t="s">
        <v>25</v>
      </c>
      <c r="I21" s="18">
        <f t="shared" si="4"/>
        <v>1</v>
      </c>
      <c r="J21" s="19">
        <f t="shared" si="5"/>
        <v>1</v>
      </c>
    </row>
    <row r="22" spans="1:10" ht="10.5" customHeight="1" x14ac:dyDescent="0.25">
      <c r="A22" s="20">
        <v>19</v>
      </c>
      <c r="B22" s="16" t="s">
        <v>44</v>
      </c>
      <c r="C22" s="21">
        <v>44368.625</v>
      </c>
      <c r="D22" s="17">
        <v>44365.625</v>
      </c>
      <c r="E22" s="14" t="s">
        <v>46</v>
      </c>
      <c r="F22" s="14">
        <v>1</v>
      </c>
      <c r="G22" s="14">
        <v>2</v>
      </c>
      <c r="H22" s="14" t="s">
        <v>41</v>
      </c>
      <c r="I22" s="18">
        <f t="shared" si="4"/>
        <v>3</v>
      </c>
      <c r="J22" s="19">
        <f t="shared" si="5"/>
        <v>-1</v>
      </c>
    </row>
    <row r="23" spans="1:10" ht="10.5" customHeight="1" x14ac:dyDescent="0.25">
      <c r="A23" s="20">
        <v>20</v>
      </c>
      <c r="B23" s="16" t="s">
        <v>36</v>
      </c>
      <c r="C23" s="21">
        <v>44368.75</v>
      </c>
      <c r="D23" s="17">
        <v>44365.75</v>
      </c>
      <c r="E23" s="16" t="s">
        <v>45</v>
      </c>
      <c r="F23" s="14">
        <v>1</v>
      </c>
      <c r="G23" s="14">
        <v>3</v>
      </c>
      <c r="H23" s="16" t="s">
        <v>39</v>
      </c>
      <c r="I23" s="18">
        <f t="shared" si="4"/>
        <v>3</v>
      </c>
      <c r="J23" s="19">
        <f t="shared" si="5"/>
        <v>-2</v>
      </c>
    </row>
    <row r="24" spans="1:10" ht="10.5" customHeight="1" x14ac:dyDescent="0.25">
      <c r="A24" s="20">
        <v>21</v>
      </c>
      <c r="B24" s="16" t="s">
        <v>36</v>
      </c>
      <c r="C24" s="21">
        <v>44368.875</v>
      </c>
      <c r="D24" s="17">
        <v>44365.875</v>
      </c>
      <c r="E24" s="22" t="s">
        <v>20</v>
      </c>
      <c r="F24" s="14">
        <v>0</v>
      </c>
      <c r="G24" s="14">
        <v>0</v>
      </c>
      <c r="H24" s="22" t="s">
        <v>26</v>
      </c>
      <c r="I24" s="18">
        <f t="shared" si="4"/>
        <v>2</v>
      </c>
      <c r="J24" s="19">
        <f t="shared" si="5"/>
        <v>0</v>
      </c>
    </row>
    <row r="25" spans="1:10" ht="10.5" customHeight="1" x14ac:dyDescent="0.25">
      <c r="A25" s="20">
        <v>22</v>
      </c>
      <c r="B25" s="16" t="s">
        <v>47</v>
      </c>
      <c r="C25" s="21">
        <v>44369.625</v>
      </c>
      <c r="D25" s="17">
        <v>44366.625</v>
      </c>
      <c r="E25" s="16" t="s">
        <v>98</v>
      </c>
      <c r="F25" s="14">
        <v>1</v>
      </c>
      <c r="G25" s="14">
        <v>1</v>
      </c>
      <c r="H25" s="16" t="s">
        <v>97</v>
      </c>
      <c r="I25" s="18">
        <f t="shared" si="4"/>
        <v>2</v>
      </c>
      <c r="J25" s="19">
        <f t="shared" si="5"/>
        <v>0</v>
      </c>
    </row>
    <row r="26" spans="1:10" ht="10.5" customHeight="1" x14ac:dyDescent="0.25">
      <c r="A26" s="20">
        <v>23</v>
      </c>
      <c r="B26" s="16" t="s">
        <v>47</v>
      </c>
      <c r="C26" s="21">
        <v>44369.75</v>
      </c>
      <c r="D26" s="17">
        <v>44366.75</v>
      </c>
      <c r="E26" s="16" t="s">
        <v>28</v>
      </c>
      <c r="F26" s="14">
        <v>0</v>
      </c>
      <c r="G26" s="14">
        <v>3</v>
      </c>
      <c r="H26" s="16" t="s">
        <v>82</v>
      </c>
      <c r="I26" s="18">
        <f t="shared" si="4"/>
        <v>3</v>
      </c>
      <c r="J26" s="19">
        <f t="shared" si="5"/>
        <v>-3</v>
      </c>
    </row>
    <row r="27" spans="1:10" ht="10.5" customHeight="1" x14ac:dyDescent="0.25">
      <c r="A27" s="20">
        <v>24</v>
      </c>
      <c r="B27" s="16" t="s">
        <v>44</v>
      </c>
      <c r="C27" s="21">
        <v>44369.875</v>
      </c>
      <c r="D27" s="17">
        <v>44366.875</v>
      </c>
      <c r="E27" s="16" t="s">
        <v>34</v>
      </c>
      <c r="F27" s="14">
        <v>2</v>
      </c>
      <c r="G27" s="14">
        <v>0</v>
      </c>
      <c r="H27" s="16" t="s">
        <v>96</v>
      </c>
      <c r="I27" s="18">
        <f t="shared" si="4"/>
        <v>1</v>
      </c>
      <c r="J27" s="19">
        <f t="shared" si="5"/>
        <v>2</v>
      </c>
    </row>
    <row r="28" spans="1:10" ht="10.5" customHeight="1" x14ac:dyDescent="0.25">
      <c r="A28" s="113" t="s">
        <v>101</v>
      </c>
      <c r="B28" s="113"/>
      <c r="C28" s="113"/>
      <c r="D28" s="113"/>
      <c r="E28" s="113"/>
      <c r="F28" s="113"/>
      <c r="G28" s="113"/>
      <c r="H28" s="113"/>
      <c r="I28" s="14" t="s">
        <v>1</v>
      </c>
      <c r="J28" s="14" t="s">
        <v>2</v>
      </c>
    </row>
    <row r="29" spans="1:10" ht="10.5" customHeight="1" x14ac:dyDescent="0.25">
      <c r="A29" s="20">
        <v>25</v>
      </c>
      <c r="B29" s="16" t="s">
        <v>27</v>
      </c>
      <c r="C29" s="21">
        <v>44370.875</v>
      </c>
      <c r="D29" s="55">
        <v>44370.875</v>
      </c>
      <c r="E29" s="16" t="s">
        <v>30</v>
      </c>
      <c r="F29" s="16">
        <v>1</v>
      </c>
      <c r="G29" s="16">
        <v>1</v>
      </c>
      <c r="H29" s="16" t="s">
        <v>22</v>
      </c>
      <c r="I29" s="18">
        <f t="shared" ref="I29" si="6">IF(F29&gt;G29,1,IF(F29=G29,2,3))</f>
        <v>2</v>
      </c>
      <c r="J29" s="19">
        <f t="shared" ref="J29" si="7">F29-G29</f>
        <v>0</v>
      </c>
    </row>
    <row r="30" spans="1:10" ht="10.5" customHeight="1" x14ac:dyDescent="0.25">
      <c r="A30" s="20">
        <v>26</v>
      </c>
      <c r="B30" s="16" t="s">
        <v>27</v>
      </c>
      <c r="C30" s="21">
        <v>44370.875</v>
      </c>
      <c r="D30" s="55">
        <v>44370.875</v>
      </c>
      <c r="E30" s="16" t="s">
        <v>92</v>
      </c>
      <c r="F30" s="16">
        <v>0</v>
      </c>
      <c r="G30" s="16">
        <v>1</v>
      </c>
      <c r="H30" s="16" t="s">
        <v>48</v>
      </c>
      <c r="I30" s="18">
        <f t="shared" ref="I30:I40" si="8">IF(F30&gt;G30,1,IF(F30=G30,2,3))</f>
        <v>3</v>
      </c>
      <c r="J30" s="19">
        <f t="shared" ref="J30:J40" si="9">F30-G30</f>
        <v>-1</v>
      </c>
    </row>
    <row r="31" spans="1:10" ht="10.5" customHeight="1" x14ac:dyDescent="0.25">
      <c r="A31" s="20">
        <v>27</v>
      </c>
      <c r="B31" s="16" t="s">
        <v>38</v>
      </c>
      <c r="C31" s="21">
        <v>44371.75</v>
      </c>
      <c r="D31" s="17">
        <v>44371.875</v>
      </c>
      <c r="E31" s="16" t="s">
        <v>37</v>
      </c>
      <c r="F31" s="16">
        <v>1</v>
      </c>
      <c r="G31" s="16">
        <v>1</v>
      </c>
      <c r="H31" s="16" t="s">
        <v>25</v>
      </c>
      <c r="I31" s="18">
        <f t="shared" si="8"/>
        <v>2</v>
      </c>
      <c r="J31" s="19">
        <f t="shared" si="9"/>
        <v>0</v>
      </c>
    </row>
    <row r="32" spans="1:10" ht="10.5" customHeight="1" x14ac:dyDescent="0.25">
      <c r="A32" s="20">
        <v>28</v>
      </c>
      <c r="B32" s="16" t="s">
        <v>38</v>
      </c>
      <c r="C32" s="21">
        <v>44371.75</v>
      </c>
      <c r="D32" s="17">
        <v>44371.875</v>
      </c>
      <c r="E32" s="16" t="s">
        <v>93</v>
      </c>
      <c r="F32" s="16">
        <v>0</v>
      </c>
      <c r="G32" s="16">
        <v>1</v>
      </c>
      <c r="H32" s="16" t="s">
        <v>24</v>
      </c>
      <c r="I32" s="18">
        <f t="shared" si="8"/>
        <v>3</v>
      </c>
      <c r="J32" s="19">
        <f t="shared" si="9"/>
        <v>-1</v>
      </c>
    </row>
    <row r="33" spans="1:10" ht="10.5" customHeight="1" x14ac:dyDescent="0.25">
      <c r="A33" s="20">
        <v>29</v>
      </c>
      <c r="B33" s="16" t="s">
        <v>31</v>
      </c>
      <c r="C33" s="21">
        <v>44372.75</v>
      </c>
      <c r="D33" s="17">
        <v>44372.75</v>
      </c>
      <c r="E33" s="16" t="s">
        <v>26</v>
      </c>
      <c r="F33" s="16">
        <v>2</v>
      </c>
      <c r="G33" s="16">
        <v>3</v>
      </c>
      <c r="H33" s="16" t="s">
        <v>39</v>
      </c>
      <c r="I33" s="18">
        <f t="shared" si="8"/>
        <v>3</v>
      </c>
      <c r="J33" s="19">
        <f t="shared" si="9"/>
        <v>-1</v>
      </c>
    </row>
    <row r="34" spans="1:10" ht="10.5" customHeight="1" x14ac:dyDescent="0.25">
      <c r="A34" s="20">
        <v>30</v>
      </c>
      <c r="B34" s="16" t="s">
        <v>31</v>
      </c>
      <c r="C34" s="21">
        <v>44372.75</v>
      </c>
      <c r="D34" s="17">
        <v>44372.75</v>
      </c>
      <c r="E34" s="22" t="s">
        <v>20</v>
      </c>
      <c r="F34" s="22">
        <v>1</v>
      </c>
      <c r="G34" s="22">
        <v>1</v>
      </c>
      <c r="H34" s="22" t="s">
        <v>45</v>
      </c>
      <c r="I34" s="18">
        <f t="shared" si="8"/>
        <v>2</v>
      </c>
      <c r="J34" s="19">
        <f t="shared" si="9"/>
        <v>0</v>
      </c>
    </row>
    <row r="35" spans="1:10" ht="10.5" customHeight="1" x14ac:dyDescent="0.25">
      <c r="A35" s="20">
        <v>31</v>
      </c>
      <c r="B35" s="16" t="s">
        <v>36</v>
      </c>
      <c r="C35" s="21">
        <v>44372.875</v>
      </c>
      <c r="D35" s="17">
        <v>44372.875</v>
      </c>
      <c r="E35" s="16" t="s">
        <v>23</v>
      </c>
      <c r="F35" s="16">
        <v>0</v>
      </c>
      <c r="G35" s="16">
        <v>0</v>
      </c>
      <c r="H35" s="16" t="s">
        <v>94</v>
      </c>
      <c r="I35" s="18">
        <f t="shared" si="8"/>
        <v>2</v>
      </c>
      <c r="J35" s="19">
        <f t="shared" si="9"/>
        <v>0</v>
      </c>
    </row>
    <row r="36" spans="1:10" ht="10.5" customHeight="1" x14ac:dyDescent="0.25">
      <c r="A36" s="20">
        <v>32</v>
      </c>
      <c r="B36" s="16" t="s">
        <v>36</v>
      </c>
      <c r="C36" s="21">
        <v>44372.875</v>
      </c>
      <c r="D36" s="17">
        <v>44372.875</v>
      </c>
      <c r="E36" s="16" t="s">
        <v>32</v>
      </c>
      <c r="F36" s="16">
        <v>0</v>
      </c>
      <c r="G36" s="16">
        <v>0</v>
      </c>
      <c r="H36" s="16" t="s">
        <v>95</v>
      </c>
      <c r="I36" s="18">
        <f t="shared" si="8"/>
        <v>2</v>
      </c>
      <c r="J36" s="19">
        <f t="shared" si="9"/>
        <v>0</v>
      </c>
    </row>
    <row r="37" spans="1:10" ht="10.5" customHeight="1" x14ac:dyDescent="0.25">
      <c r="A37" s="20">
        <v>33</v>
      </c>
      <c r="B37" s="16" t="s">
        <v>44</v>
      </c>
      <c r="C37" s="21">
        <v>44373.75</v>
      </c>
      <c r="D37" s="17">
        <v>44373.75</v>
      </c>
      <c r="E37" s="16" t="s">
        <v>46</v>
      </c>
      <c r="F37" s="16">
        <v>1</v>
      </c>
      <c r="G37" s="16">
        <v>1</v>
      </c>
      <c r="H37" s="16" t="s">
        <v>96</v>
      </c>
      <c r="I37" s="18">
        <f t="shared" si="8"/>
        <v>2</v>
      </c>
      <c r="J37" s="19">
        <f t="shared" si="9"/>
        <v>0</v>
      </c>
    </row>
    <row r="38" spans="1:10" ht="10.5" customHeight="1" x14ac:dyDescent="0.25">
      <c r="A38" s="20">
        <v>34</v>
      </c>
      <c r="B38" s="16" t="s">
        <v>44</v>
      </c>
      <c r="C38" s="21">
        <v>44373.75</v>
      </c>
      <c r="D38" s="17">
        <v>44373.75</v>
      </c>
      <c r="E38" s="16" t="s">
        <v>41</v>
      </c>
      <c r="F38" s="16">
        <v>0</v>
      </c>
      <c r="G38" s="16">
        <v>0</v>
      </c>
      <c r="H38" s="16" t="s">
        <v>34</v>
      </c>
      <c r="I38" s="18">
        <f t="shared" si="8"/>
        <v>2</v>
      </c>
      <c r="J38" s="19">
        <f t="shared" si="9"/>
        <v>0</v>
      </c>
    </row>
    <row r="39" spans="1:10" ht="10.5" customHeight="1" x14ac:dyDescent="0.25">
      <c r="A39" s="20">
        <v>35</v>
      </c>
      <c r="B39" s="16" t="s">
        <v>47</v>
      </c>
      <c r="C39" s="21">
        <v>44373.875</v>
      </c>
      <c r="D39" s="17">
        <v>44373.875</v>
      </c>
      <c r="E39" s="16" t="s">
        <v>97</v>
      </c>
      <c r="F39" s="16">
        <v>1</v>
      </c>
      <c r="G39" s="16">
        <v>2</v>
      </c>
      <c r="H39" s="16" t="s">
        <v>28</v>
      </c>
      <c r="I39" s="18">
        <f t="shared" si="8"/>
        <v>3</v>
      </c>
      <c r="J39" s="19">
        <f t="shared" si="9"/>
        <v>-1</v>
      </c>
    </row>
    <row r="40" spans="1:10" ht="10.5" customHeight="1" thickBot="1" x14ac:dyDescent="0.3">
      <c r="A40" s="20">
        <v>36</v>
      </c>
      <c r="B40" s="16" t="s">
        <v>47</v>
      </c>
      <c r="C40" s="21">
        <v>44373.875</v>
      </c>
      <c r="D40" s="17">
        <v>44373.875</v>
      </c>
      <c r="E40" s="16" t="s">
        <v>98</v>
      </c>
      <c r="F40" s="16">
        <v>2</v>
      </c>
      <c r="G40" s="16">
        <v>0</v>
      </c>
      <c r="H40" s="16" t="s">
        <v>82</v>
      </c>
      <c r="I40" s="23">
        <f t="shared" si="8"/>
        <v>1</v>
      </c>
      <c r="J40" s="19">
        <f t="shared" si="9"/>
        <v>2</v>
      </c>
    </row>
    <row r="41" spans="1:10" ht="10.5" customHeight="1" thickBot="1" x14ac:dyDescent="0.3">
      <c r="A41" s="110" t="s">
        <v>3</v>
      </c>
      <c r="B41" s="111"/>
      <c r="C41" s="111"/>
      <c r="D41" s="111"/>
      <c r="E41" s="111"/>
      <c r="F41" s="111"/>
      <c r="G41" s="111"/>
      <c r="H41" s="111"/>
      <c r="I41" s="111"/>
      <c r="J41" s="112"/>
    </row>
    <row r="42" spans="1:10" ht="10.5" customHeight="1" x14ac:dyDescent="0.25">
      <c r="A42" s="113" t="s">
        <v>102</v>
      </c>
      <c r="B42" s="113"/>
      <c r="C42" s="113"/>
      <c r="D42" s="113"/>
      <c r="E42" s="113"/>
      <c r="F42" s="113"/>
      <c r="G42" s="113"/>
      <c r="H42" s="113"/>
      <c r="I42" s="13" t="s">
        <v>1</v>
      </c>
      <c r="J42" s="14" t="s">
        <v>2</v>
      </c>
    </row>
    <row r="43" spans="1:10" ht="10.5" customHeight="1" x14ac:dyDescent="0.2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>
        <v>2</v>
      </c>
      <c r="G43" s="16">
        <v>0</v>
      </c>
      <c r="H43" s="16" t="s">
        <v>25</v>
      </c>
      <c r="I43" s="18">
        <f t="shared" ref="I43" si="10">IF(F43&gt;G43,1,IF(F43=G43,2,3))</f>
        <v>1</v>
      </c>
      <c r="J43" s="19">
        <f t="shared" ref="J43" si="11">F43-G43</f>
        <v>2</v>
      </c>
    </row>
    <row r="44" spans="1:10" ht="10.5" customHeight="1" x14ac:dyDescent="0.2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>
        <v>2</v>
      </c>
      <c r="G44" s="16">
        <v>0</v>
      </c>
      <c r="H44" s="16" t="s">
        <v>32</v>
      </c>
      <c r="I44" s="18">
        <f t="shared" ref="I44:I48" si="12">IF(F44&gt;G44,1,IF(F44=G44,2,3))</f>
        <v>1</v>
      </c>
      <c r="J44" s="19">
        <f t="shared" ref="J44:J48" si="13">F44-G44</f>
        <v>2</v>
      </c>
    </row>
    <row r="45" spans="1:10" ht="10.5" customHeight="1" x14ac:dyDescent="0.2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>
        <v>2</v>
      </c>
      <c r="G45" s="16">
        <v>1</v>
      </c>
      <c r="H45" s="16" t="s">
        <v>46</v>
      </c>
      <c r="I45" s="18">
        <f t="shared" si="12"/>
        <v>1</v>
      </c>
      <c r="J45" s="19">
        <f t="shared" si="13"/>
        <v>1</v>
      </c>
    </row>
    <row r="46" spans="1:10" ht="10.5" customHeight="1" x14ac:dyDescent="0.2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>
        <v>4</v>
      </c>
      <c r="G46" s="16">
        <v>1</v>
      </c>
      <c r="H46" s="16" t="s">
        <v>98</v>
      </c>
      <c r="I46" s="18">
        <f t="shared" si="12"/>
        <v>1</v>
      </c>
      <c r="J46" s="19">
        <f t="shared" si="13"/>
        <v>3</v>
      </c>
    </row>
    <row r="47" spans="1:10" ht="10.5" customHeight="1" x14ac:dyDescent="0.2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>
        <v>1</v>
      </c>
      <c r="G47" s="16">
        <v>0</v>
      </c>
      <c r="H47" s="16" t="s">
        <v>34</v>
      </c>
      <c r="I47" s="18">
        <f t="shared" si="12"/>
        <v>1</v>
      </c>
      <c r="J47" s="19">
        <f t="shared" si="13"/>
        <v>1</v>
      </c>
    </row>
    <row r="48" spans="1:10" ht="10.5" customHeight="1" x14ac:dyDescent="0.2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>
        <v>0</v>
      </c>
      <c r="G48" s="16">
        <v>0</v>
      </c>
      <c r="H48" s="16" t="s">
        <v>94</v>
      </c>
      <c r="I48" s="18">
        <f t="shared" si="12"/>
        <v>2</v>
      </c>
      <c r="J48" s="19">
        <f t="shared" si="13"/>
        <v>0</v>
      </c>
    </row>
    <row r="49" spans="1:10" ht="10.5" customHeight="1" x14ac:dyDescent="0.2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>
        <v>0</v>
      </c>
      <c r="G49" s="16">
        <v>3</v>
      </c>
      <c r="H49" s="16" t="s">
        <v>26</v>
      </c>
      <c r="I49" s="18">
        <f>IF(F49&gt;G49,1,IF(F49=G49,2,3))</f>
        <v>3</v>
      </c>
      <c r="J49" s="19">
        <f>F49-G49</f>
        <v>-3</v>
      </c>
    </row>
    <row r="50" spans="1:10" ht="10.5" customHeight="1" thickBot="1" x14ac:dyDescent="0.3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>
        <v>1</v>
      </c>
      <c r="G50" s="16">
        <v>2</v>
      </c>
      <c r="H50" s="16" t="s">
        <v>28</v>
      </c>
      <c r="I50" s="23">
        <f>IF(F50&gt;G50,1,IF(F50=G50,2,3))</f>
        <v>3</v>
      </c>
      <c r="J50" s="19">
        <f>F50-G50</f>
        <v>-1</v>
      </c>
    </row>
    <row r="51" spans="1:10" ht="10.5" customHeight="1" thickBot="1" x14ac:dyDescent="0.3">
      <c r="A51" s="110" t="s">
        <v>4</v>
      </c>
      <c r="B51" s="111"/>
      <c r="C51" s="111"/>
      <c r="D51" s="111"/>
      <c r="E51" s="111"/>
      <c r="F51" s="111"/>
      <c r="G51" s="111"/>
      <c r="H51" s="111"/>
      <c r="I51" s="111"/>
      <c r="J51" s="112"/>
    </row>
    <row r="52" spans="1:10" ht="10.5" customHeight="1" x14ac:dyDescent="0.25">
      <c r="A52" s="113" t="s">
        <v>103</v>
      </c>
      <c r="B52" s="113"/>
      <c r="C52" s="113"/>
      <c r="D52" s="113"/>
      <c r="E52" s="113"/>
      <c r="F52" s="113"/>
      <c r="G52" s="113"/>
      <c r="H52" s="113"/>
      <c r="I52" s="13" t="s">
        <v>1</v>
      </c>
      <c r="J52" s="14" t="s">
        <v>2</v>
      </c>
    </row>
    <row r="53" spans="1:10" ht="10.5" customHeight="1" x14ac:dyDescent="0.25">
      <c r="A53" s="16">
        <v>45</v>
      </c>
      <c r="B53" s="24" t="s">
        <v>65</v>
      </c>
      <c r="C53" s="21">
        <v>44382.75</v>
      </c>
      <c r="D53" s="17">
        <v>44382.75</v>
      </c>
      <c r="E53" s="16" t="s">
        <v>24</v>
      </c>
      <c r="F53" s="16"/>
      <c r="G53" s="16"/>
      <c r="H53" s="16" t="s">
        <v>22</v>
      </c>
      <c r="I53" s="18">
        <f t="shared" ref="I53" si="14">IF(F53&gt;G53,1,IF(F53=G53,2,3))</f>
        <v>2</v>
      </c>
      <c r="J53" s="19">
        <f t="shared" ref="J53" si="15">F53-G53</f>
        <v>0</v>
      </c>
    </row>
    <row r="54" spans="1:10" ht="10.5" customHeight="1" x14ac:dyDescent="0.25">
      <c r="A54" s="20">
        <v>46</v>
      </c>
      <c r="B54" s="24"/>
      <c r="C54" s="21">
        <v>44382.875</v>
      </c>
      <c r="D54" s="17">
        <v>44382.875</v>
      </c>
      <c r="E54" s="16" t="s">
        <v>20</v>
      </c>
      <c r="F54" s="16"/>
      <c r="G54" s="16"/>
      <c r="H54" s="16" t="s">
        <v>82</v>
      </c>
      <c r="I54" s="18">
        <f t="shared" ref="I54:I56" si="16">IF(F54&gt;G54,1,IF(F54=G54,2,3))</f>
        <v>2</v>
      </c>
      <c r="J54" s="19">
        <f t="shared" ref="J54:J56" si="17">F54-G54</f>
        <v>0</v>
      </c>
    </row>
    <row r="55" spans="1:10" ht="10.5" customHeight="1" x14ac:dyDescent="0.25">
      <c r="A55" s="20">
        <v>47</v>
      </c>
      <c r="B55" s="24"/>
      <c r="C55" s="21">
        <v>44383.75</v>
      </c>
      <c r="D55" s="17">
        <v>44383.75</v>
      </c>
      <c r="E55" s="16" t="s">
        <v>23</v>
      </c>
      <c r="H55" s="16" t="s">
        <v>30</v>
      </c>
      <c r="I55" s="18">
        <f>IF(F53&gt;G53,1,IF(F53=G53,2,3))</f>
        <v>2</v>
      </c>
      <c r="J55" s="19">
        <f>F53-G53</f>
        <v>0</v>
      </c>
    </row>
    <row r="56" spans="1:10" ht="10.5" customHeight="1" thickBot="1" x14ac:dyDescent="0.3">
      <c r="A56" s="20">
        <v>48</v>
      </c>
      <c r="B56" s="24"/>
      <c r="C56" s="21">
        <v>44383.875</v>
      </c>
      <c r="D56" s="17">
        <v>44383.875</v>
      </c>
      <c r="E56" s="16" t="s">
        <v>26</v>
      </c>
      <c r="F56" s="16"/>
      <c r="G56" s="16"/>
      <c r="H56" s="16" t="s">
        <v>28</v>
      </c>
      <c r="I56" s="23">
        <f t="shared" si="16"/>
        <v>2</v>
      </c>
      <c r="J56" s="19">
        <f t="shared" si="17"/>
        <v>0</v>
      </c>
    </row>
    <row r="57" spans="1:10" ht="10.5" customHeight="1" thickBot="1" x14ac:dyDescent="0.3">
      <c r="A57" s="110" t="s">
        <v>5</v>
      </c>
      <c r="B57" s="111"/>
      <c r="C57" s="111"/>
      <c r="D57" s="111"/>
      <c r="E57" s="111"/>
      <c r="F57" s="111"/>
      <c r="G57" s="111"/>
      <c r="H57" s="111"/>
      <c r="I57" s="111"/>
      <c r="J57" s="112"/>
    </row>
    <row r="58" spans="1:10" ht="10.5" customHeight="1" x14ac:dyDescent="0.25">
      <c r="A58" s="113" t="s">
        <v>104</v>
      </c>
      <c r="B58" s="113"/>
      <c r="C58" s="113"/>
      <c r="D58" s="113"/>
      <c r="E58" s="113"/>
      <c r="F58" s="113"/>
      <c r="G58" s="113"/>
      <c r="H58" s="113"/>
      <c r="I58" s="13" t="s">
        <v>1</v>
      </c>
      <c r="J58" s="14" t="s">
        <v>2</v>
      </c>
    </row>
    <row r="59" spans="1:10" ht="10.5" customHeight="1" x14ac:dyDescent="0.2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18">
        <f t="shared" ref="I59" si="18">IF(F59&gt;G59,1,IF(F59=G59,2,3))</f>
        <v>2</v>
      </c>
      <c r="J59" s="19">
        <f t="shared" ref="J59" si="19">F59-G59</f>
        <v>0</v>
      </c>
    </row>
    <row r="60" spans="1:10" ht="10.5" customHeight="1" thickBot="1" x14ac:dyDescent="0.3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23">
        <f t="shared" ref="I60" si="20">IF(F60&gt;G60,1,IF(F60=G60,2,3))</f>
        <v>2</v>
      </c>
      <c r="J60" s="19">
        <f t="shared" ref="J60" si="21">F60-G60</f>
        <v>0</v>
      </c>
    </row>
    <row r="61" spans="1:10" ht="10.5" customHeight="1" thickBot="1" x14ac:dyDescent="0.3">
      <c r="A61" s="110" t="s">
        <v>13</v>
      </c>
      <c r="B61" s="111"/>
      <c r="C61" s="111"/>
      <c r="D61" s="111"/>
      <c r="E61" s="111"/>
      <c r="F61" s="111"/>
      <c r="G61" s="111"/>
      <c r="H61" s="111"/>
      <c r="I61" s="111"/>
      <c r="J61" s="112"/>
    </row>
    <row r="62" spans="1:10" ht="10.5" customHeight="1" x14ac:dyDescent="0.25">
      <c r="A62" s="113" t="s">
        <v>105</v>
      </c>
      <c r="B62" s="113"/>
      <c r="C62" s="113"/>
      <c r="D62" s="113"/>
      <c r="E62" s="113"/>
      <c r="F62" s="113"/>
      <c r="G62" s="113"/>
      <c r="H62" s="113"/>
      <c r="I62" s="14" t="s">
        <v>1</v>
      </c>
      <c r="J62" s="14" t="s">
        <v>2</v>
      </c>
    </row>
    <row r="63" spans="1:10" ht="10.5" customHeight="1" x14ac:dyDescent="0.2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18">
        <f t="shared" ref="I63" si="22">IF(F63&gt;G63,1,IF(F63=G63,2,3))</f>
        <v>2</v>
      </c>
      <c r="J63" s="19">
        <f t="shared" ref="J63" si="23">F63-G63</f>
        <v>0</v>
      </c>
    </row>
    <row r="64" spans="1:10" ht="10.5" customHeight="1" x14ac:dyDescent="0.25">
      <c r="H64" s="14"/>
    </row>
    <row r="65" spans="8:8" ht="10.5" customHeight="1" x14ac:dyDescent="0.25">
      <c r="H65" s="14"/>
    </row>
    <row r="66" spans="8:8" ht="10.5" customHeight="1" x14ac:dyDescent="0.25">
      <c r="H66" s="14"/>
    </row>
    <row r="67" spans="8:8" ht="10.5" customHeight="1" x14ac:dyDescent="0.25">
      <c r="H67" s="14"/>
    </row>
    <row r="68" spans="8:8" ht="10.5" customHeight="1" x14ac:dyDescent="0.25">
      <c r="H68" s="14"/>
    </row>
    <row r="69" spans="8:8" ht="10.5" customHeight="1" x14ac:dyDescent="0.25">
      <c r="H69" s="14"/>
    </row>
    <row r="70" spans="8:8" ht="10.5" customHeight="1" x14ac:dyDescent="0.25">
      <c r="H70" s="14"/>
    </row>
    <row r="71" spans="8:8" ht="10.5" customHeight="1" x14ac:dyDescent="0.25">
      <c r="H71" s="14"/>
    </row>
    <row r="72" spans="8:8" ht="10.5" customHeight="1" x14ac:dyDescent="0.25">
      <c r="H72" s="14"/>
    </row>
    <row r="73" spans="8:8" ht="10.5" customHeight="1" x14ac:dyDescent="0.25">
      <c r="H73" s="14"/>
    </row>
    <row r="74" spans="8:8" ht="10.5" customHeight="1" x14ac:dyDescent="0.25">
      <c r="H74" s="14"/>
    </row>
    <row r="75" spans="8:8" ht="10.5" customHeight="1" x14ac:dyDescent="0.25">
      <c r="H75" s="14"/>
    </row>
    <row r="76" spans="8:8" ht="10.5" customHeight="1" x14ac:dyDescent="0.25">
      <c r="H76" s="14"/>
    </row>
    <row r="77" spans="8:8" ht="10.5" customHeight="1" x14ac:dyDescent="0.25">
      <c r="H77" s="14"/>
    </row>
    <row r="78" spans="8:8" ht="10.5" customHeight="1" x14ac:dyDescent="0.25">
      <c r="H78" s="14"/>
    </row>
    <row r="79" spans="8:8" ht="10.5" customHeight="1" x14ac:dyDescent="0.25">
      <c r="H79" s="14"/>
    </row>
    <row r="80" spans="8:8" ht="10.5" customHeight="1" x14ac:dyDescent="0.25">
      <c r="H80" s="14"/>
    </row>
  </sheetData>
  <sheetProtection selectLockedCells="1" selectUnlockedCells="1"/>
  <mergeCells count="12">
    <mergeCell ref="A1:J1"/>
    <mergeCell ref="A2:H2"/>
    <mergeCell ref="A15:H15"/>
    <mergeCell ref="A61:J61"/>
    <mergeCell ref="A62:H62"/>
    <mergeCell ref="A58:H58"/>
    <mergeCell ref="A28:H28"/>
    <mergeCell ref="A41:J41"/>
    <mergeCell ref="A42:H42"/>
    <mergeCell ref="A51:J51"/>
    <mergeCell ref="A52:H52"/>
    <mergeCell ref="A57:J57"/>
  </mergeCells>
  <conditionalFormatting sqref="E3:E12 E29:G40">
    <cfRule type="expression" dxfId="783" priority="68">
      <formula>#REF!&lt;$G3</formula>
    </cfRule>
    <cfRule type="expression" dxfId="782" priority="69">
      <formula>#REF!&gt;$G3</formula>
    </cfRule>
  </conditionalFormatting>
  <conditionalFormatting sqref="E14">
    <cfRule type="expression" dxfId="781" priority="117">
      <formula>#REF!&lt;$G13</formula>
    </cfRule>
    <cfRule type="expression" dxfId="780" priority="118">
      <formula>#REF!&gt;$G13</formula>
    </cfRule>
  </conditionalFormatting>
  <conditionalFormatting sqref="E43:E50 E53:E56 E59:E60 E63">
    <cfRule type="expression" dxfId="777" priority="1001">
      <formula>#REF!&gt;#REF!</formula>
    </cfRule>
    <cfRule type="expression" dxfId="776" priority="1002">
      <formula>#REF!&lt;#REF!</formula>
    </cfRule>
    <cfRule type="expression" dxfId="775" priority="1003">
      <formula>#REF!&lt;$G43</formula>
    </cfRule>
    <cfRule type="expression" dxfId="774" priority="1004">
      <formula>#REF!&gt;$G43</formula>
    </cfRule>
  </conditionalFormatting>
  <conditionalFormatting sqref="F3:G14">
    <cfRule type="expression" dxfId="773" priority="5">
      <formula>#REF!&lt;$G3</formula>
    </cfRule>
    <cfRule type="expression" dxfId="772" priority="6">
      <formula>#REF!&gt;$G3</formula>
    </cfRule>
  </conditionalFormatting>
  <conditionalFormatting sqref="H3:H14 H29:H40">
    <cfRule type="expression" dxfId="771" priority="70">
      <formula>#REF!&gt;$G3</formula>
    </cfRule>
    <cfRule type="expression" dxfId="770" priority="71">
      <formula>#REF!&lt;$G3</formula>
    </cfRule>
  </conditionalFormatting>
  <conditionalFormatting sqref="H43:H50 H53:H54 H56 H59:H60 H63">
    <cfRule type="expression" dxfId="767" priority="1017">
      <formula>#REF!&lt;#REF!</formula>
    </cfRule>
    <cfRule type="expression" dxfId="766" priority="1018">
      <formula>#REF!&gt;#REF!</formula>
    </cfRule>
    <cfRule type="expression" dxfId="765" priority="1019">
      <formula>#REF!&gt;$G43</formula>
    </cfRule>
    <cfRule type="expression" dxfId="764" priority="1020">
      <formula>#REF!&lt;$G43</formula>
    </cfRule>
  </conditionalFormatting>
  <conditionalFormatting sqref="H55">
    <cfRule type="expression" dxfId="763" priority="1">
      <formula>#REF!&gt;#REF!</formula>
    </cfRule>
    <cfRule type="expression" dxfId="762" priority="2">
      <formula>#REF!&lt;#REF!</formula>
    </cfRule>
    <cfRule type="expression" dxfId="761" priority="3">
      <formula>#REF!&lt;$G55</formula>
    </cfRule>
    <cfRule type="expression" dxfId="760" priority="4">
      <formula>#REF!&gt;$G55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65" id="{00000000-000E-0000-0200-000044000000}">
            <xm:f>#REF!&lt;BW!$G16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366" id="{00000000-000E-0000-0200-000045000000}">
            <xm:f>#REF!&gt;BW!$G16</xm:f>
            <x14:dxf>
              <font>
                <b/>
                <i val="0"/>
              </font>
            </x14:dxf>
          </x14:cfRule>
          <xm:sqref>E16:E21 E23:E27</xm:sqref>
        </x14:conditionalFormatting>
        <x14:conditionalFormatting xmlns:xm="http://schemas.microsoft.com/office/excel/2006/main">
          <x14:cfRule type="expression" priority="2369" id="{00000000-000E-0000-0200-000046000000}">
            <xm:f>#REF!&gt;BW!$G16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370" id="{00000000-000E-0000-0200-000047000000}">
            <xm:f>#REF!&lt;BW!$G16</xm:f>
            <x14:dxf>
              <font>
                <b/>
                <i val="0"/>
              </font>
            </x14:dxf>
          </x14:cfRule>
          <xm:sqref>H16:H21 H23:H27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0"/>
  </sheetPr>
  <dimension ref="A1:P24"/>
  <sheetViews>
    <sheetView zoomScale="90" zoomScaleNormal="90" workbookViewId="0">
      <selection activeCell="I16" sqref="I16"/>
    </sheetView>
  </sheetViews>
  <sheetFormatPr defaultColWidth="14.54296875" defaultRowHeight="12.75" customHeight="1" x14ac:dyDescent="0.25"/>
  <cols>
    <col min="1" max="1" width="4.1796875" style="1" customWidth="1"/>
    <col min="2" max="2" width="12.453125" style="1" customWidth="1"/>
    <col min="3" max="12" width="8.81640625" style="1" customWidth="1"/>
    <col min="13" max="13" width="10.453125" style="1" bestFit="1" customWidth="1"/>
    <col min="14" max="14" width="8.81640625" style="1" customWidth="1"/>
    <col min="15" max="15" width="10.453125" style="1" bestFit="1" customWidth="1"/>
    <col min="16" max="16" width="10.1796875" style="1" bestFit="1" customWidth="1"/>
    <col min="17" max="17" width="13.453125" style="1" customWidth="1"/>
    <col min="18" max="16384" width="14.54296875" style="1"/>
  </cols>
  <sheetData>
    <row r="1" spans="1:16" ht="12.75" customHeight="1" thickBot="1" x14ac:dyDescent="0.3"/>
    <row r="2" spans="1:16" ht="12.75" customHeight="1" thickBot="1" x14ac:dyDescent="0.3">
      <c r="B2" s="2"/>
      <c r="C2" s="39" t="s">
        <v>6</v>
      </c>
      <c r="D2" s="47" t="s">
        <v>7</v>
      </c>
      <c r="E2" s="48" t="s">
        <v>8</v>
      </c>
      <c r="F2" s="49" t="s">
        <v>9</v>
      </c>
      <c r="G2" s="48" t="s">
        <v>10</v>
      </c>
      <c r="H2" s="49" t="s">
        <v>11</v>
      </c>
      <c r="I2" s="48" t="s">
        <v>12</v>
      </c>
      <c r="J2" s="49" t="s">
        <v>13</v>
      </c>
      <c r="K2" s="50" t="s">
        <v>19</v>
      </c>
      <c r="L2" s="51"/>
      <c r="M2" s="52" t="s">
        <v>90</v>
      </c>
      <c r="N2" s="53"/>
      <c r="O2" s="52" t="s">
        <v>91</v>
      </c>
      <c r="P2" s="53"/>
    </row>
    <row r="3" spans="1:16" ht="12.75" customHeight="1" thickBot="1" x14ac:dyDescent="0.3">
      <c r="A3" s="1">
        <v>1</v>
      </c>
      <c r="B3" s="47" t="s">
        <v>139</v>
      </c>
      <c r="C3" s="51">
        <f>SUM(D3:G3)</f>
        <v>103</v>
      </c>
      <c r="D3" s="47">
        <f>AS!$O$14</f>
        <v>30</v>
      </c>
      <c r="E3" s="48">
        <f>AS!O27</f>
        <v>14</v>
      </c>
      <c r="F3" s="49">
        <f>AS!O40</f>
        <v>25</v>
      </c>
      <c r="G3" s="48">
        <f>AS!O50</f>
        <v>34</v>
      </c>
      <c r="H3" s="49" t="e">
        <f>#REF!</f>
        <v>#REF!</v>
      </c>
      <c r="I3" s="48" t="e">
        <f>#REF!</f>
        <v>#REF!</v>
      </c>
      <c r="J3" s="49" t="e">
        <f>#REF!</f>
        <v>#REF!</v>
      </c>
      <c r="K3" s="50"/>
      <c r="L3" s="51"/>
      <c r="M3" s="41"/>
      <c r="N3" s="54"/>
      <c r="O3" s="41"/>
      <c r="P3" s="53"/>
    </row>
    <row r="4" spans="1:16" ht="12.75" customHeight="1" thickBot="1" x14ac:dyDescent="0.3">
      <c r="A4" s="1">
        <v>2</v>
      </c>
      <c r="B4" s="5" t="s">
        <v>143</v>
      </c>
      <c r="C4" s="51">
        <f t="shared" ref="C4:C15" si="0">SUM(D4:G4)</f>
        <v>106</v>
      </c>
      <c r="D4" s="5">
        <f>BW!$O$14</f>
        <v>30</v>
      </c>
      <c r="E4" s="4">
        <f>BW!$O$27</f>
        <v>20</v>
      </c>
      <c r="F4" s="2">
        <f>BW!O40</f>
        <v>14</v>
      </c>
      <c r="G4" s="4">
        <f>BW!O50</f>
        <v>42</v>
      </c>
      <c r="H4" s="2">
        <f>EH!$O$56</f>
        <v>15</v>
      </c>
      <c r="I4" s="4">
        <f>EH!$O$60</f>
        <v>0</v>
      </c>
      <c r="J4" s="2">
        <f>EH!$O$63</f>
        <v>0</v>
      </c>
      <c r="K4" s="37"/>
      <c r="L4" s="39"/>
      <c r="M4" s="42"/>
      <c r="O4" s="42"/>
      <c r="P4" s="44"/>
    </row>
    <row r="5" spans="1:16" ht="12.75" customHeight="1" thickBot="1" x14ac:dyDescent="0.3">
      <c r="A5" s="1">
        <v>3</v>
      </c>
      <c r="B5" s="5" t="s">
        <v>84</v>
      </c>
      <c r="C5" s="51">
        <f t="shared" si="0"/>
        <v>87</v>
      </c>
      <c r="D5" s="5">
        <f>CBlo!$O$14</f>
        <v>30</v>
      </c>
      <c r="E5" s="4">
        <f>CBlo!$O$27</f>
        <v>24</v>
      </c>
      <c r="F5" s="2">
        <f>CBlo!O40</f>
        <v>3</v>
      </c>
      <c r="G5" s="4">
        <f>CBlo!O50</f>
        <v>30</v>
      </c>
      <c r="H5" s="2">
        <f>CBlo!$O$56</f>
        <v>15</v>
      </c>
      <c r="I5" s="4">
        <f>CBlo!$O$60</f>
        <v>0</v>
      </c>
      <c r="J5" s="2">
        <f>CBlo!$O$63</f>
        <v>0</v>
      </c>
      <c r="K5" s="37"/>
      <c r="L5" s="39"/>
      <c r="M5" s="42"/>
      <c r="O5" s="42"/>
      <c r="P5" s="44"/>
    </row>
    <row r="6" spans="1:16" ht="12.75" customHeight="1" thickBot="1" x14ac:dyDescent="0.3">
      <c r="A6" s="1">
        <v>4</v>
      </c>
      <c r="B6" s="5" t="s">
        <v>85</v>
      </c>
      <c r="C6" s="51">
        <f t="shared" si="0"/>
        <v>43</v>
      </c>
      <c r="D6" s="5">
        <f>EA!$O$14</f>
        <v>11</v>
      </c>
      <c r="E6" s="4">
        <f>EA!$O$27</f>
        <v>15</v>
      </c>
      <c r="F6" s="2">
        <f>EA!O40</f>
        <v>17</v>
      </c>
      <c r="G6" s="4">
        <f>EA!O50</f>
        <v>0</v>
      </c>
      <c r="H6" s="2" t="e">
        <f>#REF!</f>
        <v>#REF!</v>
      </c>
      <c r="I6" s="4" t="e">
        <f>#REF!</f>
        <v>#REF!</v>
      </c>
      <c r="J6" s="2" t="e">
        <f>#REF!</f>
        <v>#REF!</v>
      </c>
      <c r="K6" s="37"/>
      <c r="L6" s="39"/>
      <c r="M6" s="42"/>
      <c r="O6" s="42"/>
      <c r="P6" s="44"/>
    </row>
    <row r="7" spans="1:16" ht="12.75" customHeight="1" thickBot="1" x14ac:dyDescent="0.3">
      <c r="A7" s="1">
        <v>5</v>
      </c>
      <c r="B7" s="5" t="s">
        <v>86</v>
      </c>
      <c r="C7" s="51">
        <f t="shared" si="0"/>
        <v>89</v>
      </c>
      <c r="D7" s="5">
        <f>EH!$O$14</f>
        <v>36</v>
      </c>
      <c r="E7" s="4">
        <f>EH!$O$27</f>
        <v>11</v>
      </c>
      <c r="F7" s="2">
        <f>EH!O40</f>
        <v>8</v>
      </c>
      <c r="G7" s="4">
        <f>EH!O50</f>
        <v>34</v>
      </c>
      <c r="H7" s="2" t="e">
        <f>#REF!</f>
        <v>#REF!</v>
      </c>
      <c r="I7" s="4" t="e">
        <f>#REF!</f>
        <v>#REF!</v>
      </c>
      <c r="J7" s="2" t="e">
        <f>#REF!</f>
        <v>#REF!</v>
      </c>
      <c r="K7" s="37"/>
      <c r="L7" s="39"/>
      <c r="M7" s="42"/>
      <c r="O7" s="42"/>
      <c r="P7" s="44"/>
    </row>
    <row r="8" spans="1:16" ht="12.75" customHeight="1" thickBot="1" x14ac:dyDescent="0.3">
      <c r="A8" s="1">
        <v>6</v>
      </c>
      <c r="B8" s="5" t="s">
        <v>87</v>
      </c>
      <c r="C8" s="51">
        <f t="shared" si="0"/>
        <v>93</v>
      </c>
      <c r="D8" s="5">
        <f>FR!$O$14</f>
        <v>24</v>
      </c>
      <c r="E8" s="4">
        <f>FR!$O$27</f>
        <v>12</v>
      </c>
      <c r="F8" s="2">
        <f>FR!O40</f>
        <v>17</v>
      </c>
      <c r="G8" s="4">
        <f>FR!O50</f>
        <v>40</v>
      </c>
      <c r="H8" s="2" t="e">
        <f>#REF!</f>
        <v>#REF!</v>
      </c>
      <c r="I8" s="4" t="e">
        <f>#REF!</f>
        <v>#REF!</v>
      </c>
      <c r="J8" s="2" t="e">
        <f>#REF!</f>
        <v>#REF!</v>
      </c>
      <c r="K8" s="37"/>
      <c r="L8" s="39"/>
      <c r="M8" s="42"/>
      <c r="O8" s="42"/>
      <c r="P8" s="44"/>
    </row>
    <row r="9" spans="1:16" ht="12.75" customHeight="1" thickBot="1" x14ac:dyDescent="0.3">
      <c r="A9" s="1">
        <v>7</v>
      </c>
      <c r="B9" s="5" t="s">
        <v>140</v>
      </c>
      <c r="C9" s="51">
        <f t="shared" si="0"/>
        <v>55</v>
      </c>
      <c r="D9" s="5">
        <f>LS!$O$14</f>
        <v>31</v>
      </c>
      <c r="E9" s="4">
        <f>LS!$O$27</f>
        <v>24</v>
      </c>
      <c r="F9" s="2">
        <f>LS!O40</f>
        <v>0</v>
      </c>
      <c r="G9" s="4">
        <f>LS!O50</f>
        <v>0</v>
      </c>
      <c r="H9" s="2" t="e">
        <f>#REF!</f>
        <v>#REF!</v>
      </c>
      <c r="I9" s="4" t="e">
        <f>#REF!</f>
        <v>#REF!</v>
      </c>
      <c r="J9" s="2" t="e">
        <f>#REF!</f>
        <v>#REF!</v>
      </c>
      <c r="K9" s="37"/>
      <c r="L9" s="39"/>
      <c r="M9" s="42"/>
      <c r="O9" s="42"/>
      <c r="P9" s="44"/>
    </row>
    <row r="10" spans="1:16" ht="12.75" customHeight="1" thickBot="1" x14ac:dyDescent="0.3">
      <c r="A10" s="1">
        <v>8</v>
      </c>
      <c r="B10" s="5" t="s">
        <v>88</v>
      </c>
      <c r="C10" s="51">
        <f t="shared" si="0"/>
        <v>84</v>
      </c>
      <c r="D10" s="5">
        <f>MP!$O$14</f>
        <v>25</v>
      </c>
      <c r="E10" s="4">
        <f>MP!$O$27</f>
        <v>19</v>
      </c>
      <c r="F10" s="2">
        <f>MP!O40</f>
        <v>8</v>
      </c>
      <c r="G10" s="4">
        <f>MP!O50</f>
        <v>32</v>
      </c>
      <c r="H10" s="2" t="e">
        <f>#REF!</f>
        <v>#REF!</v>
      </c>
      <c r="I10" s="4" t="e">
        <f>#REF!</f>
        <v>#REF!</v>
      </c>
      <c r="J10" s="2" t="e">
        <f>#REF!</f>
        <v>#REF!</v>
      </c>
      <c r="K10" s="37"/>
      <c r="L10" s="39"/>
      <c r="M10" s="42"/>
      <c r="O10" s="42"/>
      <c r="P10" s="44"/>
    </row>
    <row r="11" spans="1:16" ht="12.5" customHeight="1" thickBot="1" x14ac:dyDescent="0.3">
      <c r="A11" s="1">
        <v>9</v>
      </c>
      <c r="B11" s="5" t="s">
        <v>141</v>
      </c>
      <c r="C11" s="51">
        <f t="shared" si="0"/>
        <v>6</v>
      </c>
      <c r="D11" s="5">
        <f>OJDP!$O$14</f>
        <v>6</v>
      </c>
      <c r="E11" s="4">
        <f>OJDP!$O$27</f>
        <v>0</v>
      </c>
      <c r="F11" s="2">
        <f>OJDP!O40</f>
        <v>0</v>
      </c>
      <c r="G11" s="4">
        <f>OJDP!O50</f>
        <v>0</v>
      </c>
      <c r="H11" s="2" t="e">
        <f>#REF!</f>
        <v>#REF!</v>
      </c>
      <c r="I11" s="4" t="e">
        <f>#REF!</f>
        <v>#REF!</v>
      </c>
      <c r="J11" s="2" t="e">
        <f>#REF!</f>
        <v>#REF!</v>
      </c>
      <c r="K11" s="37"/>
      <c r="L11" s="39"/>
      <c r="M11" s="42"/>
      <c r="O11" s="42"/>
      <c r="P11" s="44"/>
    </row>
    <row r="12" spans="1:16" ht="12.5" customHeight="1" thickBot="1" x14ac:dyDescent="0.3">
      <c r="A12" s="1">
        <v>10</v>
      </c>
      <c r="B12" s="5" t="s">
        <v>146</v>
      </c>
      <c r="C12" s="51">
        <f t="shared" si="0"/>
        <v>111</v>
      </c>
      <c r="D12" s="5">
        <f>PH!O14</f>
        <v>28</v>
      </c>
      <c r="E12" s="4">
        <f>PH!$O$27</f>
        <v>25</v>
      </c>
      <c r="F12" s="2">
        <f>PH!O40</f>
        <v>22</v>
      </c>
      <c r="G12" s="4">
        <f>PH!O50</f>
        <v>36</v>
      </c>
      <c r="H12" s="2" t="e">
        <f>#REF!</f>
        <v>#REF!</v>
      </c>
      <c r="I12" s="4" t="e">
        <f>#REF!</f>
        <v>#REF!</v>
      </c>
      <c r="J12" s="2" t="e">
        <f>#REF!</f>
        <v>#REF!</v>
      </c>
      <c r="K12" s="37"/>
      <c r="L12" s="39"/>
      <c r="M12" s="42"/>
      <c r="O12" s="42"/>
      <c r="P12" s="44"/>
    </row>
    <row r="13" spans="1:16" ht="12.75" customHeight="1" thickBot="1" x14ac:dyDescent="0.3">
      <c r="A13" s="1">
        <v>11</v>
      </c>
      <c r="B13" s="5" t="s">
        <v>145</v>
      </c>
      <c r="C13" s="51">
        <f t="shared" si="0"/>
        <v>111</v>
      </c>
      <c r="D13" s="5">
        <f>PAM!$O$14</f>
        <v>32</v>
      </c>
      <c r="E13" s="4">
        <f>PAM!$O$27</f>
        <v>20</v>
      </c>
      <c r="F13" s="2">
        <f>PAM!O40</f>
        <v>27</v>
      </c>
      <c r="G13" s="4">
        <f>PAM!O50</f>
        <v>32</v>
      </c>
      <c r="H13" s="2" t="e">
        <f>#REF!</f>
        <v>#REF!</v>
      </c>
      <c r="I13" s="4" t="e">
        <f>#REF!</f>
        <v>#REF!</v>
      </c>
      <c r="J13" s="2" t="e">
        <f>#REF!</f>
        <v>#REF!</v>
      </c>
      <c r="K13" s="37"/>
      <c r="L13" s="39"/>
      <c r="M13" s="42"/>
      <c r="O13" s="42"/>
      <c r="P13" s="44"/>
    </row>
    <row r="14" spans="1:16" ht="12.75" customHeight="1" thickBot="1" x14ac:dyDescent="0.3">
      <c r="A14" s="1">
        <v>12</v>
      </c>
      <c r="B14" s="5" t="s">
        <v>89</v>
      </c>
      <c r="C14" s="51">
        <f t="shared" si="0"/>
        <v>82</v>
      </c>
      <c r="D14" s="5">
        <f>PIM!$O$14</f>
        <v>22</v>
      </c>
      <c r="E14" s="4">
        <f>PIM!$O$27</f>
        <v>17</v>
      </c>
      <c r="F14" s="2">
        <f>PIM!O40</f>
        <v>5</v>
      </c>
      <c r="G14" s="4">
        <f>PIM!O50</f>
        <v>38</v>
      </c>
      <c r="H14" s="2">
        <f>AS!$O$56</f>
        <v>15</v>
      </c>
      <c r="I14" s="4">
        <f>AS!$O$60</f>
        <v>0</v>
      </c>
      <c r="J14" s="2">
        <f>AS!$O$63</f>
        <v>0</v>
      </c>
      <c r="K14" s="37"/>
      <c r="L14" s="39"/>
      <c r="M14" s="42"/>
      <c r="O14" s="42"/>
      <c r="P14" s="44"/>
    </row>
    <row r="15" spans="1:16" ht="12.75" customHeight="1" x14ac:dyDescent="0.25">
      <c r="A15" s="1">
        <v>13</v>
      </c>
      <c r="B15" s="5" t="s">
        <v>142</v>
      </c>
      <c r="C15" s="51">
        <f t="shared" si="0"/>
        <v>92</v>
      </c>
      <c r="D15" s="5">
        <f>SLB!$O$14</f>
        <v>29</v>
      </c>
      <c r="E15" s="4">
        <f>SLB!$O$27</f>
        <v>19</v>
      </c>
      <c r="F15" s="2">
        <f>SLB!O40</f>
        <v>8</v>
      </c>
      <c r="G15" s="4">
        <f>SLB!O50</f>
        <v>36</v>
      </c>
      <c r="H15" s="2" t="e">
        <f>#REF!</f>
        <v>#REF!</v>
      </c>
      <c r="I15" s="4" t="e">
        <f>#REF!</f>
        <v>#REF!</v>
      </c>
      <c r="J15" s="2" t="e">
        <f>#REF!</f>
        <v>#REF!</v>
      </c>
      <c r="K15" s="37"/>
      <c r="L15" s="39"/>
      <c r="M15" s="42"/>
      <c r="O15" s="42"/>
      <c r="P15" s="44"/>
    </row>
    <row r="17" spans="1:16" ht="12.75" customHeight="1" x14ac:dyDescent="0.25">
      <c r="A17" s="1">
        <v>16</v>
      </c>
      <c r="B17" s="5"/>
      <c r="C17" s="39"/>
      <c r="D17" s="5"/>
      <c r="E17" s="4"/>
      <c r="F17" s="2"/>
      <c r="G17" s="4"/>
      <c r="H17" s="2"/>
      <c r="I17" s="4"/>
      <c r="J17" s="2"/>
      <c r="K17" s="37"/>
      <c r="L17" s="39"/>
      <c r="M17" s="42"/>
      <c r="O17" s="42"/>
      <c r="P17" s="44"/>
    </row>
    <row r="18" spans="1:16" ht="12.75" customHeight="1" x14ac:dyDescent="0.25">
      <c r="A18" s="1">
        <v>17</v>
      </c>
      <c r="B18" s="5"/>
      <c r="C18" s="39"/>
      <c r="D18" s="5"/>
      <c r="E18" s="4"/>
      <c r="F18" s="2"/>
      <c r="G18" s="4"/>
      <c r="H18" s="2"/>
      <c r="I18" s="4"/>
      <c r="J18" s="2"/>
      <c r="K18" s="37"/>
      <c r="L18" s="39"/>
      <c r="M18" s="42"/>
      <c r="O18" s="42"/>
      <c r="P18" s="44"/>
    </row>
    <row r="19" spans="1:16" ht="12.75" customHeight="1" x14ac:dyDescent="0.25">
      <c r="A19" s="1">
        <v>18</v>
      </c>
      <c r="B19" s="5"/>
      <c r="C19" s="39"/>
      <c r="D19" s="5"/>
      <c r="E19" s="4"/>
      <c r="F19" s="2"/>
      <c r="G19" s="4"/>
      <c r="H19" s="2"/>
      <c r="I19" s="4"/>
      <c r="J19" s="2"/>
      <c r="K19" s="37"/>
      <c r="L19" s="39"/>
      <c r="M19" s="42"/>
      <c r="O19" s="42"/>
      <c r="P19" s="44"/>
    </row>
    <row r="20" spans="1:16" ht="12.75" customHeight="1" x14ac:dyDescent="0.25">
      <c r="A20" s="1">
        <v>19</v>
      </c>
      <c r="B20" s="5"/>
      <c r="C20" s="39"/>
      <c r="D20" s="5"/>
      <c r="E20" s="4"/>
      <c r="F20" s="2"/>
      <c r="G20" s="4"/>
      <c r="H20" s="2"/>
      <c r="I20" s="4"/>
      <c r="J20" s="2"/>
      <c r="K20" s="37"/>
      <c r="L20" s="39"/>
      <c r="M20" s="42"/>
      <c r="O20" s="42"/>
      <c r="P20" s="44"/>
    </row>
    <row r="21" spans="1:16" ht="12.75" customHeight="1" x14ac:dyDescent="0.25">
      <c r="A21" s="1">
        <v>20</v>
      </c>
      <c r="B21" s="5"/>
      <c r="C21" s="39"/>
      <c r="D21" s="5"/>
      <c r="E21" s="4"/>
      <c r="F21" s="2"/>
      <c r="G21" s="4"/>
      <c r="H21" s="2"/>
      <c r="I21" s="4"/>
      <c r="J21" s="2"/>
      <c r="K21" s="37"/>
      <c r="L21" s="39"/>
      <c r="M21" s="42"/>
      <c r="O21" s="42"/>
      <c r="P21" s="44"/>
    </row>
    <row r="22" spans="1:16" ht="12.75" customHeight="1" x14ac:dyDescent="0.25">
      <c r="A22" s="1">
        <v>21</v>
      </c>
      <c r="B22" s="5"/>
      <c r="C22" s="39"/>
      <c r="D22" s="5"/>
      <c r="E22" s="4"/>
      <c r="F22" s="2"/>
      <c r="G22" s="4"/>
      <c r="H22" s="2"/>
      <c r="I22" s="4"/>
      <c r="J22" s="2"/>
      <c r="K22" s="37"/>
      <c r="L22" s="39"/>
      <c r="M22" s="42"/>
      <c r="O22" s="42"/>
      <c r="P22" s="44"/>
    </row>
    <row r="23" spans="1:16" ht="12.75" customHeight="1" x14ac:dyDescent="0.25">
      <c r="A23" s="1">
        <v>22</v>
      </c>
      <c r="B23" s="5"/>
      <c r="C23" s="39"/>
      <c r="D23" s="5"/>
      <c r="E23" s="4"/>
      <c r="F23" s="2"/>
      <c r="G23" s="4"/>
      <c r="H23" s="2"/>
      <c r="I23" s="4"/>
      <c r="J23" s="2"/>
      <c r="K23" s="37"/>
      <c r="L23" s="39"/>
      <c r="M23" s="42"/>
      <c r="O23" s="42"/>
      <c r="P23" s="44"/>
    </row>
    <row r="24" spans="1:16" ht="12.75" customHeight="1" thickBot="1" x14ac:dyDescent="0.3">
      <c r="A24" s="1">
        <v>23</v>
      </c>
      <c r="B24" s="6"/>
      <c r="C24" s="40"/>
      <c r="D24" s="6"/>
      <c r="E24" s="7"/>
      <c r="F24" s="8"/>
      <c r="G24" s="7"/>
      <c r="H24" s="8"/>
      <c r="I24" s="7"/>
      <c r="J24" s="8"/>
      <c r="K24" s="38"/>
      <c r="L24" s="40"/>
      <c r="M24" s="43"/>
      <c r="N24" s="45"/>
      <c r="O24" s="43"/>
      <c r="P24" s="46"/>
    </row>
  </sheetData>
  <sheetProtection selectLockedCells="1" selectUnlockedCells="1"/>
  <sortState xmlns:xlrd2="http://schemas.microsoft.com/office/spreadsheetml/2017/richdata2" ref="B3:P24">
    <sortCondition descending="1" ref="C3:C24"/>
    <sortCondition ref="B3:B24"/>
  </sortState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"/>
  <sheetViews>
    <sheetView topLeftCell="A30" zoomScale="85" zoomScaleNormal="85" workbookViewId="0">
      <selection activeCell="H45" sqref="H45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6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6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  <c r="P2" s="30">
        <f>SUM(J3:J14)</f>
        <v>24</v>
      </c>
    </row>
    <row r="3" spans="1:16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>
        <v>3</v>
      </c>
      <c r="G3" s="89">
        <v>1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IF(AND(AS!F3=MAIN!F3,AS!G3=MAIN!G3),1,0)</f>
        <v>0</v>
      </c>
      <c r="N3" s="31">
        <f>IF(ISBLANK(MAIN!F3),0,J3+L3+M3)</f>
        <v>3</v>
      </c>
      <c r="O3" s="29"/>
    </row>
    <row r="4" spans="1:16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>
        <v>1</v>
      </c>
      <c r="G4" s="89">
        <v>2</v>
      </c>
      <c r="H4" s="89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-1</v>
      </c>
      <c r="L4" s="34">
        <f>IF(K4=MAIN!J4,1,0)</f>
        <v>0</v>
      </c>
      <c r="M4" s="34">
        <f>IF(AND(AS!F4=MAIN!F4,AS!G4=MAIN!G4),1,0)</f>
        <v>0</v>
      </c>
      <c r="N4" s="31">
        <f>IF(ISBLANK(MAIN!F4),0,J4+L4+M4)</f>
        <v>3</v>
      </c>
      <c r="O4" s="29"/>
    </row>
    <row r="5" spans="1:16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>
        <v>3</v>
      </c>
      <c r="G5" s="89">
        <v>2</v>
      </c>
      <c r="H5" s="89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IF(AND(AS!F5=MAIN!F5,AS!G5=MAIN!G5),1,0)</f>
        <v>0</v>
      </c>
      <c r="N5" s="31">
        <f>IF(ISBLANK(MAIN!F5),0,J5+L5+M5)</f>
        <v>3</v>
      </c>
      <c r="O5" s="29"/>
    </row>
    <row r="6" spans="1:16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>
        <v>4</v>
      </c>
      <c r="G6" s="89">
        <v>1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IF(AND(AS!F6=MAIN!F6,AS!G6=MAIN!G6),1,0)</f>
        <v>0</v>
      </c>
      <c r="N6" s="31">
        <f>IF(ISBLANK(MAIN!F6),0,J6+L6+M6)</f>
        <v>3</v>
      </c>
      <c r="O6" s="29"/>
    </row>
    <row r="7" spans="1:16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1</v>
      </c>
      <c r="G7" s="89">
        <v>3</v>
      </c>
      <c r="H7" s="89" t="s">
        <v>26</v>
      </c>
      <c r="I7" s="32">
        <f t="shared" si="1"/>
        <v>3</v>
      </c>
      <c r="J7" s="32">
        <f>IF(I7=MAIN!I7,3,0)</f>
        <v>3</v>
      </c>
      <c r="K7" s="33">
        <f t="shared" si="0"/>
        <v>-2</v>
      </c>
      <c r="L7" s="34">
        <f>IF(K7=MAIN!J7,1,0)</f>
        <v>0</v>
      </c>
      <c r="M7" s="34">
        <f>IF(AND(AS!F7=MAIN!F7,AS!G7=MAIN!G7),1,0)</f>
        <v>0</v>
      </c>
      <c r="N7" s="31">
        <f>IF(ISBLANK(MAIN!F7),0,J7+L7+M7)</f>
        <v>3</v>
      </c>
      <c r="O7" s="29"/>
    </row>
    <row r="8" spans="1:16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1</v>
      </c>
      <c r="G8" s="89">
        <v>2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IF(AND(AS!F8=MAIN!F8,AS!G8=MAIN!G8),1,0)</f>
        <v>0</v>
      </c>
      <c r="N8" s="31">
        <f>IF(ISBLANK(MAIN!F8),0,J8+L8+M8)</f>
        <v>0</v>
      </c>
      <c r="O8" s="29"/>
    </row>
    <row r="9" spans="1:16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2</v>
      </c>
      <c r="G9" s="89">
        <v>3</v>
      </c>
      <c r="H9" s="89" t="s">
        <v>23</v>
      </c>
      <c r="I9" s="32">
        <f t="shared" si="1"/>
        <v>3</v>
      </c>
      <c r="J9" s="32">
        <f>IF(I9=MAIN!I9,3,0)</f>
        <v>3</v>
      </c>
      <c r="K9" s="33">
        <f t="shared" si="0"/>
        <v>-1</v>
      </c>
      <c r="L9" s="34">
        <f>IF(K9=MAIN!J9,1,0)</f>
        <v>1</v>
      </c>
      <c r="M9" s="34">
        <f>IF(AND(AS!F9=MAIN!F9,AS!G9=MAIN!G9),1,0)</f>
        <v>0</v>
      </c>
      <c r="N9" s="31">
        <f>IF(ISBLANK(MAIN!F9),0,J9+L9+M9)</f>
        <v>4</v>
      </c>
      <c r="O9" s="29"/>
    </row>
    <row r="10" spans="1:16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0</v>
      </c>
      <c r="G10" s="89">
        <v>1</v>
      </c>
      <c r="H10" s="89" t="s">
        <v>41</v>
      </c>
      <c r="I10" s="32">
        <f t="shared" si="1"/>
        <v>3</v>
      </c>
      <c r="J10" s="32">
        <f>IF(I10=MAIN!I10,3,0)</f>
        <v>0</v>
      </c>
      <c r="K10" s="33">
        <f t="shared" si="0"/>
        <v>-1</v>
      </c>
      <c r="L10" s="34">
        <f>IF(K10=MAIN!J10,1,0)</f>
        <v>0</v>
      </c>
      <c r="M10" s="34">
        <f>IF(AND(AS!F10=MAIN!F10,AS!G10=MAIN!G10),1,0)</f>
        <v>0</v>
      </c>
      <c r="N10" s="31">
        <f>IF(ISBLANK(MAIN!F10),0,J10+L10+M10)</f>
        <v>0</v>
      </c>
      <c r="O10" s="29"/>
    </row>
    <row r="11" spans="1:16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1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IF(AND(AS!F11=MAIN!F11,AS!G11=MAIN!G11),1,0)</f>
        <v>0</v>
      </c>
      <c r="N11" s="31">
        <f>IF(ISBLANK(MAIN!F11),0,J11+L11+M11)</f>
        <v>0</v>
      </c>
      <c r="O11" s="29"/>
    </row>
    <row r="12" spans="1:16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2</v>
      </c>
      <c r="G12" s="93">
        <v>3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IF(AND(AS!F12=MAIN!F12,AS!G12=MAIN!G12),1,0)</f>
        <v>0</v>
      </c>
      <c r="N12" s="31">
        <f>IF(ISBLANK(MAIN!F12),0,J12+L12+M12)*2</f>
        <v>8</v>
      </c>
      <c r="O12" s="29"/>
    </row>
    <row r="13" spans="1:16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1</v>
      </c>
      <c r="G13" s="89">
        <v>1</v>
      </c>
      <c r="H13" s="89" t="s">
        <v>98</v>
      </c>
      <c r="I13" s="32">
        <f t="shared" si="1"/>
        <v>2</v>
      </c>
      <c r="J13" s="32">
        <f>IF(I13=MAIN!I13,3,0)</f>
        <v>0</v>
      </c>
      <c r="K13" s="33">
        <f t="shared" si="0"/>
        <v>0</v>
      </c>
      <c r="L13" s="34">
        <f>IF(K13=MAIN!J13,1,0)</f>
        <v>0</v>
      </c>
      <c r="M13" s="34">
        <f>IF(AND(AS!F13=MAIN!F13,AS!G13=MAIN!G13),1,0)</f>
        <v>0</v>
      </c>
      <c r="N13" s="31">
        <f>IF(ISBLANK(MAIN!F13),0,J13+L13+M13)</f>
        <v>0</v>
      </c>
      <c r="O13" s="29"/>
    </row>
    <row r="14" spans="1:16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3</v>
      </c>
      <c r="G14" s="89">
        <v>0</v>
      </c>
      <c r="H14" s="89" t="s">
        <v>97</v>
      </c>
      <c r="I14" s="32">
        <f t="shared" si="1"/>
        <v>1</v>
      </c>
      <c r="J14" s="32">
        <f>IF(I14=MAIN!I14,3,0)</f>
        <v>3</v>
      </c>
      <c r="K14" s="33">
        <f t="shared" si="0"/>
        <v>3</v>
      </c>
      <c r="L14" s="34">
        <f>IF(K14=MAIN!J14,1,0)</f>
        <v>0</v>
      </c>
      <c r="M14" s="34">
        <f>IF(AND(AS!F14=MAIN!F14,AS!G14=MAIN!G14),1,0)</f>
        <v>0</v>
      </c>
      <c r="N14" s="31">
        <f>IF(ISBLANK(MAIN!F14),0,J14+L14+M14)</f>
        <v>3</v>
      </c>
      <c r="O14" s="35">
        <f>SUM(N3:N14)</f>
        <v>30</v>
      </c>
    </row>
    <row r="15" spans="1:16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6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3</v>
      </c>
      <c r="G16" s="89">
        <v>0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3</v>
      </c>
      <c r="L16" s="34">
        <f>IF(K16=MAIN!J16,1,0)</f>
        <v>0</v>
      </c>
      <c r="M16" s="34">
        <f>IF(AND(AS!F16=BW!F16,AS!G16=BW!G16),1,0)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3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IF(AND(AS!F17=BW!F17,AS!G17=BW!G17),1,0)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2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IF(AND(AS!F18=BW!F18,AS!G18=BW!G18),1,0)</f>
        <v>1</v>
      </c>
      <c r="N18" s="31">
        <f>IF(ISBLANK(MAIN!F18),0,J18+L18+M18)</f>
        <v>1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2</v>
      </c>
      <c r="G19" s="89">
        <v>1</v>
      </c>
      <c r="H19" s="89" t="s">
        <v>95</v>
      </c>
      <c r="I19" s="32">
        <f t="shared" si="2"/>
        <v>1</v>
      </c>
      <c r="J19" s="32">
        <f>IF(I19=MAIN!I19,3,0)</f>
        <v>0</v>
      </c>
      <c r="K19" s="33">
        <f t="shared" si="3"/>
        <v>1</v>
      </c>
      <c r="L19" s="34">
        <f>IF(K19=MAIN!J19,1,0)</f>
        <v>0</v>
      </c>
      <c r="M19" s="34">
        <f>IF(AND(AS!F19=BW!F19,AS!G19=BW!G19),1,0)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3</v>
      </c>
      <c r="G20" s="89">
        <v>2</v>
      </c>
      <c r="H20" s="89" t="s">
        <v>23</v>
      </c>
      <c r="I20" s="32">
        <f t="shared" si="2"/>
        <v>1</v>
      </c>
      <c r="J20" s="32">
        <f>IF(I20=MAIN!I20,3,0)</f>
        <v>0</v>
      </c>
      <c r="K20" s="33">
        <f t="shared" si="3"/>
        <v>1</v>
      </c>
      <c r="L20" s="34">
        <f>IF(K20=MAIN!J20,1,0)</f>
        <v>0</v>
      </c>
      <c r="M20" s="34">
        <f>IF(AND(AS!F20=BW!F20,AS!G20=BW!G20),1,0)</f>
        <v>0</v>
      </c>
      <c r="N20" s="31">
        <f>IF(ISBLANK(MAIN!F20),0,J20+L20+M20)</f>
        <v>0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2</v>
      </c>
      <c r="G21" s="89">
        <v>3</v>
      </c>
      <c r="H21" s="89" t="s">
        <v>25</v>
      </c>
      <c r="I21" s="32">
        <f t="shared" si="2"/>
        <v>3</v>
      </c>
      <c r="J21" s="32">
        <f>IF(I21=MAIN!I21,3,0)</f>
        <v>0</v>
      </c>
      <c r="K21" s="33">
        <f t="shared" si="3"/>
        <v>-1</v>
      </c>
      <c r="L21" s="34">
        <f>IF(K21=MAIN!J21,1,0)</f>
        <v>0</v>
      </c>
      <c r="M21" s="34">
        <f>IF(AND(AS!F21=BW!F21,AS!G21=BW!G21),1,0)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2</v>
      </c>
      <c r="G22" s="88">
        <v>0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2</v>
      </c>
      <c r="L22" s="34">
        <f>IF(K22=MAIN!J22,1,0)</f>
        <v>0</v>
      </c>
      <c r="M22" s="34">
        <f>IF(AND(AS!F22=BW!F22,AS!G22=BW!G22),1,0)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0</v>
      </c>
      <c r="H23" s="89" t="s">
        <v>39</v>
      </c>
      <c r="I23" s="32">
        <f t="shared" si="2"/>
        <v>1</v>
      </c>
      <c r="J23" s="32">
        <f>IF(I23=MAIN!I23,3,0)</f>
        <v>0</v>
      </c>
      <c r="K23" s="33">
        <f t="shared" si="3"/>
        <v>1</v>
      </c>
      <c r="L23" s="34">
        <f>IF(K23=MAIN!J23,1,0)</f>
        <v>0</v>
      </c>
      <c r="M23" s="34">
        <f>IF(AND(AS!F23=BW!F23,AS!G23=BW!G23),1,0)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2</v>
      </c>
      <c r="G24" s="93">
        <v>1</v>
      </c>
      <c r="H24" s="93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IF(AND(AS!F24=BW!F24,AS!G24=BW!G24),1,0)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2</v>
      </c>
      <c r="G25" s="89">
        <v>2</v>
      </c>
      <c r="H25" s="89" t="s">
        <v>97</v>
      </c>
      <c r="I25" s="32">
        <f t="shared" si="2"/>
        <v>2</v>
      </c>
      <c r="J25" s="32">
        <f>IF(I25=MAIN!I25,3,0)</f>
        <v>3</v>
      </c>
      <c r="K25" s="33">
        <f t="shared" si="3"/>
        <v>0</v>
      </c>
      <c r="L25" s="34">
        <f>IF(K25=MAIN!J25,1,0)</f>
        <v>1</v>
      </c>
      <c r="M25" s="34">
        <f>IF(AND(AS!F25=BW!F25,AS!G25=BW!G25),1,0)</f>
        <v>0</v>
      </c>
      <c r="N25" s="31">
        <f>IF(ISBLANK(MAIN!F25),0,J25+L25+M25)</f>
        <v>4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1</v>
      </c>
      <c r="G26" s="89">
        <v>3</v>
      </c>
      <c r="H26" s="89" t="s">
        <v>82</v>
      </c>
      <c r="I26" s="32">
        <f t="shared" si="2"/>
        <v>3</v>
      </c>
      <c r="J26" s="32">
        <f>IF(I26=MAIN!I26,3,0)</f>
        <v>3</v>
      </c>
      <c r="K26" s="33">
        <f t="shared" si="3"/>
        <v>-2</v>
      </c>
      <c r="L26" s="34">
        <f>IF(K26=MAIN!J26,1,0)</f>
        <v>0</v>
      </c>
      <c r="M26" s="34">
        <f>IF(AND(AS!F26=BW!F26,AS!G26=BW!G26),1,0)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3</v>
      </c>
      <c r="G27" s="89">
        <v>0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3</v>
      </c>
      <c r="L27" s="34">
        <f>IF(K27=MAIN!J27,1,0)</f>
        <v>0</v>
      </c>
      <c r="M27" s="34">
        <f>IF(AND(AS!F27=BW!F27,AS!G27=BW!G27),1,0)</f>
        <v>0</v>
      </c>
      <c r="N27" s="31">
        <f>IF(ISBLANK(MAIN!F27),0,J27+L27+M27)</f>
        <v>3</v>
      </c>
      <c r="O27" s="35">
        <f>SUM(N16:N27)</f>
        <v>14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1</v>
      </c>
      <c r="G29" s="89">
        <v>3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IF(AND(AS!F29=MAIN!F29,AS!G29=MAIN!G29),1,0)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0</v>
      </c>
      <c r="G30" s="89">
        <v>1</v>
      </c>
      <c r="H30" s="89" t="s">
        <v>48</v>
      </c>
      <c r="I30" s="32">
        <f t="shared" si="4"/>
        <v>3</v>
      </c>
      <c r="J30" s="32">
        <f>IF(I30=MAIN!I30,3,0)</f>
        <v>3</v>
      </c>
      <c r="K30" s="33">
        <f t="shared" si="5"/>
        <v>-1</v>
      </c>
      <c r="L30" s="34">
        <f>IF(K30=MAIN!J30,1,0)</f>
        <v>1</v>
      </c>
      <c r="M30" s="34">
        <f>IF(AND(AS!F30=MAIN!F30,AS!G30=MAIN!G30),1,0)</f>
        <v>1</v>
      </c>
      <c r="N30" s="31">
        <f>IF(ISBLANK(MAIN!F30),0,J30+L30+M30)</f>
        <v>5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2</v>
      </c>
      <c r="H31" s="89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IF(AND(AS!F31=MAIN!F31,AS!G31=MAIN!G31),1,0)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3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-3</v>
      </c>
      <c r="L32" s="34">
        <f>IF(K32=MAIN!J32,1,0)</f>
        <v>0</v>
      </c>
      <c r="M32" s="34">
        <f>IF(AND(AS!F32=MAIN!F32,AS!G32=MAIN!G32),1,0)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1</v>
      </c>
      <c r="H33" s="89" t="s">
        <v>39</v>
      </c>
      <c r="I33" s="32">
        <f t="shared" si="4"/>
        <v>2</v>
      </c>
      <c r="J33" s="32">
        <f>IF(I33=MAIN!I33,3,0)</f>
        <v>0</v>
      </c>
      <c r="K33" s="33">
        <f t="shared" si="5"/>
        <v>0</v>
      </c>
      <c r="L33" s="34">
        <f>IF(K33=MAIN!J33,1,0)</f>
        <v>0</v>
      </c>
      <c r="M33" s="34">
        <f>IF(AND(AS!F33=MAIN!F33,AS!G33=MAIN!G33),1,0)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2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IF(AND(AS!F34=MAIN!F34,AS!G34=MAIN!G34),1,0)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2</v>
      </c>
      <c r="G35" s="89">
        <v>1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1</v>
      </c>
      <c r="L35" s="34">
        <f>IF(K35=MAIN!J35,1,0)</f>
        <v>0</v>
      </c>
      <c r="M35" s="34">
        <f>IF(AND(AS!F35=MAIN!F35,AS!G35=MAIN!G35),1,0)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1</v>
      </c>
      <c r="G36" s="89">
        <v>1</v>
      </c>
      <c r="H36" s="89" t="s">
        <v>95</v>
      </c>
      <c r="I36" s="32">
        <f t="shared" si="4"/>
        <v>2</v>
      </c>
      <c r="J36" s="32">
        <f>IF(I36=MAIN!I36,3,0)</f>
        <v>3</v>
      </c>
      <c r="K36" s="33">
        <f t="shared" si="5"/>
        <v>0</v>
      </c>
      <c r="L36" s="34">
        <f>IF(K36=MAIN!J36,1,0)</f>
        <v>1</v>
      </c>
      <c r="M36" s="34">
        <f>IF(AND(AS!F36=MAIN!F36,AS!G36=MAIN!G36),1,0)</f>
        <v>0</v>
      </c>
      <c r="N36" s="31">
        <f>IF(ISBLANK(MAIN!F36),0,J36+L36+M36)</f>
        <v>4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IF(AND(AS!F37=MAIN!F37,AS!G37=MAIN!G37),1,0)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0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-2</v>
      </c>
      <c r="L38" s="34">
        <f>IF(K38=MAIN!J38,1,0)</f>
        <v>0</v>
      </c>
      <c r="M38" s="34">
        <f>IF(AND(AS!F38=MAIN!F38,AS!G38=MAIN!G38),1,0)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0</v>
      </c>
      <c r="G39" s="89">
        <v>1</v>
      </c>
      <c r="H39" s="89" t="s">
        <v>28</v>
      </c>
      <c r="I39" s="32">
        <f t="shared" si="4"/>
        <v>3</v>
      </c>
      <c r="J39" s="32">
        <f>IF(I39=MAIN!I39,3,0)</f>
        <v>3</v>
      </c>
      <c r="K39" s="33">
        <f t="shared" si="5"/>
        <v>-1</v>
      </c>
      <c r="L39" s="34">
        <f>IF(K39=MAIN!J39,1,0)</f>
        <v>1</v>
      </c>
      <c r="M39" s="34">
        <f>IF(AND(AS!F39=MAIN!F39,AS!G39=MAIN!G39),1,0)</f>
        <v>0</v>
      </c>
      <c r="N39" s="31">
        <f>IF(ISBLANK(MAIN!F39),0,J39+L39+M39)*2</f>
        <v>8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3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-3</v>
      </c>
      <c r="L40" s="34">
        <f>IF(K40=MAIN!J40,1,0)</f>
        <v>0</v>
      </c>
      <c r="M40" s="34">
        <f>IF(AND(AS!F40=MAIN!F40,AS!G40=MAIN!G40),1,0)</f>
        <v>0</v>
      </c>
      <c r="N40" s="31">
        <f>IF(ISBLANK(MAIN!F40),0,J40+L40+M40)</f>
        <v>0</v>
      </c>
      <c r="O40" s="35">
        <f>SUM(N29:N40)</f>
        <v>25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17" t="s">
        <v>30</v>
      </c>
      <c r="F43" s="117">
        <v>1</v>
      </c>
      <c r="G43" s="117">
        <v>3</v>
      </c>
      <c r="H43" s="117" t="s">
        <v>25</v>
      </c>
      <c r="I43" s="32">
        <f t="shared" ref="I43:I50" si="6">IF(F43&gt;G43,1,IF(F43=G43,2,3))</f>
        <v>3</v>
      </c>
      <c r="J43" s="32">
        <f>IF(I43=MAIN!I43,3,0)</f>
        <v>0</v>
      </c>
      <c r="K43" s="33">
        <f t="shared" ref="K43:K50" si="7">F43-G43</f>
        <v>-2</v>
      </c>
      <c r="L43" s="34">
        <f>IF(K43=MAIN!J43,1,0)</f>
        <v>0</v>
      </c>
      <c r="M43" s="34">
        <f>IF(AND(AS!F43=MAIN!F43,AS!G43=MAIN!G43),1,0)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17" t="s">
        <v>22</v>
      </c>
      <c r="F44" s="117">
        <v>2</v>
      </c>
      <c r="G44" s="117">
        <v>1</v>
      </c>
      <c r="H44" s="117" t="s">
        <v>32</v>
      </c>
      <c r="I44" s="32">
        <f t="shared" si="6"/>
        <v>1</v>
      </c>
      <c r="J44" s="32">
        <f>IF(I44=MAIN!I44,3,0)</f>
        <v>3</v>
      </c>
      <c r="K44" s="33">
        <f t="shared" si="7"/>
        <v>1</v>
      </c>
      <c r="L44" s="34">
        <f>IF(K44=MAIN!J44,1,0)</f>
        <v>0</v>
      </c>
      <c r="M44" s="34">
        <f>IF(AND(AS!F44=MAIN!F44,AS!G44=MAIN!G44),1,0)</f>
        <v>0</v>
      </c>
      <c r="N44" s="31">
        <f>IF(ISBLANK(MAIN!F44),0,J44+L44+M44)</f>
        <v>3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17" t="s">
        <v>23</v>
      </c>
      <c r="F45" s="117">
        <v>2</v>
      </c>
      <c r="G45" s="117">
        <v>0</v>
      </c>
      <c r="H45" s="117" t="s">
        <v>46</v>
      </c>
      <c r="I45" s="32">
        <f t="shared" si="6"/>
        <v>1</v>
      </c>
      <c r="J45" s="32">
        <f>IF(I45=MAIN!I45,3,0)</f>
        <v>3</v>
      </c>
      <c r="K45" s="33">
        <f t="shared" si="7"/>
        <v>2</v>
      </c>
      <c r="L45" s="34">
        <f>IF(K45=MAIN!J45,1,0)</f>
        <v>0</v>
      </c>
      <c r="M45" s="34">
        <f>IF(AND(AS!F45=MAIN!F45,AS!G45=MAIN!G45),1,0)</f>
        <v>0</v>
      </c>
      <c r="N45" s="31">
        <f>IF(ISBLANK(MAIN!F45),0,J45+L45+M45)</f>
        <v>3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17" t="s">
        <v>24</v>
      </c>
      <c r="F46" s="117">
        <v>3</v>
      </c>
      <c r="G46" s="117">
        <v>1</v>
      </c>
      <c r="H46" s="117" t="s">
        <v>98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IF(AND(AS!F46=MAIN!F46,AS!G46=MAIN!G46),1,0)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17" t="s">
        <v>20</v>
      </c>
      <c r="F47" s="117">
        <v>2</v>
      </c>
      <c r="G47" s="117">
        <v>1</v>
      </c>
      <c r="H47" s="117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IF(AND(AS!F47=MAIN!F47,AS!G47=MAIN!G47),1,0)</f>
        <v>0</v>
      </c>
      <c r="N47" s="31">
        <f>IF(ISBLANK(MAIN!F47),0,J47+L47+M47)</f>
        <v>4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17" t="s">
        <v>82</v>
      </c>
      <c r="F48" s="117">
        <v>1</v>
      </c>
      <c r="G48" s="117">
        <v>1</v>
      </c>
      <c r="H48" s="117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IF(AND(AS!F48=MAIN!F48,AS!G48=MAIN!G48),1,0)</f>
        <v>0</v>
      </c>
      <c r="N48" s="31">
        <f>IF(ISBLANK(MAIN!F48),0,J48+L48+M48)</f>
        <v>4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18" t="s">
        <v>96</v>
      </c>
      <c r="F49" s="118">
        <v>1</v>
      </c>
      <c r="G49" s="118">
        <v>1</v>
      </c>
      <c r="H49" s="118" t="s">
        <v>26</v>
      </c>
      <c r="I49" s="32">
        <f t="shared" si="6"/>
        <v>2</v>
      </c>
      <c r="J49" s="32">
        <f>IF(I49=MAIN!I49,3,0)</f>
        <v>0</v>
      </c>
      <c r="K49" s="33">
        <f t="shared" si="7"/>
        <v>0</v>
      </c>
      <c r="L49" s="34">
        <f>IF(K49=MAIN!J49,1,0)</f>
        <v>0</v>
      </c>
      <c r="M49" s="34">
        <f>IF(AND(AS!F49=MAIN!F49,AS!G49=MAIN!G49),1,0)</f>
        <v>0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19" t="s">
        <v>39</v>
      </c>
      <c r="F50" s="119">
        <v>2</v>
      </c>
      <c r="G50" s="119">
        <v>2</v>
      </c>
      <c r="H50" s="119" t="s">
        <v>28</v>
      </c>
      <c r="I50" s="32">
        <f t="shared" si="6"/>
        <v>2</v>
      </c>
      <c r="J50" s="32">
        <f>IF(I50=MAIN!I50,3,0)</f>
        <v>0</v>
      </c>
      <c r="K50" s="33">
        <f t="shared" si="7"/>
        <v>0</v>
      </c>
      <c r="L50" s="34">
        <f>IF(K50=MAIN!J50,1,0)</f>
        <v>0</v>
      </c>
      <c r="M50" s="34">
        <f>IF(AND(AS!F50=MAIN!F50,AS!G50=MAIN!G50),1,0)</f>
        <v>0</v>
      </c>
      <c r="N50" s="31">
        <f>IF(ISBLANK(MAIN!F50),0,J50+L50+M50)</f>
        <v>0</v>
      </c>
      <c r="O50" s="35">
        <f>SUM(N43:N50)*2</f>
        <v>34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16"/>
      <c r="G53" s="16"/>
      <c r="H53" s="16" t="s">
        <v>22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IF(AND(AS!F53=MAIN!F53,AS!G53=MAIN!G53),1,0)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16"/>
      <c r="G54" s="16"/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IF(AND(AS!F54=MAIN!F54,AS!G54=MAIN!G54),1,0)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3"/>
      <c r="G55" s="3"/>
      <c r="H55" s="16" t="s">
        <v>30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IF(AND(AS!F55=MAIN!F53,AS!G55=MAIN!G53),1,0)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16"/>
      <c r="G56" s="16"/>
      <c r="H56" s="16" t="s">
        <v>28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IF(AND(AS!F56=MAIN!F56,AS!G56=MAIN!G56),1,0)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IF(AND(AS!F59=MAIN!F59,AS!G59=MAIN!G59),1,0)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IF(AND(AS!F60=MAIN!F60,AS!G60=MAIN!G60),1,0)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IF(AND(AS!F63=MAIN!F63,AS!G63=MAIN!G63),1,0)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  <mergeCell ref="A2:H2"/>
  </mergeCells>
  <conditionalFormatting sqref="E43:E50">
    <cfRule type="expression" dxfId="757" priority="53">
      <formula>#REF!&gt;#REF!</formula>
    </cfRule>
    <cfRule type="expression" dxfId="756" priority="54">
      <formula>#REF!&lt;#REF!</formula>
    </cfRule>
    <cfRule type="expression" dxfId="755" priority="55">
      <formula>#REF!&lt;$G43</formula>
    </cfRule>
    <cfRule type="expression" dxfId="754" priority="56">
      <formula>#REF!&gt;$G43</formula>
    </cfRule>
  </conditionalFormatting>
  <conditionalFormatting sqref="E59:E60">
    <cfRule type="expression" dxfId="749" priority="33">
      <formula>#REF!&gt;#REF!</formula>
    </cfRule>
    <cfRule type="expression" dxfId="748" priority="34">
      <formula>#REF!&lt;#REF!</formula>
    </cfRule>
    <cfRule type="expression" dxfId="747" priority="35">
      <formula>#REF!&lt;$G59</formula>
    </cfRule>
    <cfRule type="expression" dxfId="746" priority="36">
      <formula>#REF!&gt;$G59</formula>
    </cfRule>
  </conditionalFormatting>
  <conditionalFormatting sqref="E63">
    <cfRule type="expression" dxfId="745" priority="25">
      <formula>#REF!&gt;#REF!</formula>
    </cfRule>
    <cfRule type="expression" dxfId="744" priority="26">
      <formula>#REF!&lt;#REF!</formula>
    </cfRule>
    <cfRule type="expression" dxfId="743" priority="27">
      <formula>#REF!&lt;$G63</formula>
    </cfRule>
    <cfRule type="expression" dxfId="742" priority="28">
      <formula>#REF!&gt;$G63</formula>
    </cfRule>
  </conditionalFormatting>
  <conditionalFormatting sqref="E16:G21 E23:G27">
    <cfRule type="expression" dxfId="741" priority="61">
      <formula>#REF!&lt;$G16</formula>
    </cfRule>
    <cfRule type="expression" dxfId="740" priority="62">
      <formula>#REF!&gt;$G16</formula>
    </cfRule>
  </conditionalFormatting>
  <conditionalFormatting sqref="F3:G14">
    <cfRule type="expression" dxfId="739" priority="73">
      <formula>#REF!&lt;$G3</formula>
    </cfRule>
    <cfRule type="expression" dxfId="738" priority="74">
      <formula>#REF!&gt;$G3</formula>
    </cfRule>
  </conditionalFormatting>
  <conditionalFormatting sqref="H16:H21 H23:H27">
    <cfRule type="expression" dxfId="735" priority="63">
      <formula>#REF!&gt;$G16</formula>
    </cfRule>
    <cfRule type="expression" dxfId="734" priority="64">
      <formula>#REF!&lt;$G16</formula>
    </cfRule>
  </conditionalFormatting>
  <conditionalFormatting sqref="H43:H50">
    <cfRule type="expression" dxfId="733" priority="57">
      <formula>#REF!&lt;#REF!</formula>
    </cfRule>
    <cfRule type="expression" dxfId="732" priority="58">
      <formula>#REF!&gt;#REF!</formula>
    </cfRule>
    <cfRule type="expression" dxfId="731" priority="59">
      <formula>#REF!&gt;$G43</formula>
    </cfRule>
    <cfRule type="expression" dxfId="730" priority="60">
      <formula>#REF!&lt;$G43</formula>
    </cfRule>
  </conditionalFormatting>
  <conditionalFormatting sqref="H59:H60">
    <cfRule type="expression" dxfId="721" priority="37">
      <formula>#REF!&lt;#REF!</formula>
    </cfRule>
    <cfRule type="expression" dxfId="720" priority="38">
      <formula>#REF!&gt;#REF!</formula>
    </cfRule>
    <cfRule type="expression" dxfId="719" priority="39">
      <formula>#REF!&gt;$G59</formula>
    </cfRule>
    <cfRule type="expression" dxfId="718" priority="40">
      <formula>#REF!&lt;$G59</formula>
    </cfRule>
  </conditionalFormatting>
  <conditionalFormatting sqref="H63">
    <cfRule type="expression" dxfId="717" priority="29">
      <formula>#REF!&lt;#REF!</formula>
    </cfRule>
    <cfRule type="expression" dxfId="716" priority="30">
      <formula>#REF!&gt;#REF!</formula>
    </cfRule>
    <cfRule type="expression" dxfId="715" priority="31">
      <formula>#REF!&gt;$G63</formula>
    </cfRule>
    <cfRule type="expression" dxfId="714" priority="32">
      <formula>#REF!&lt;$G63</formula>
    </cfRule>
  </conditionalFormatting>
  <conditionalFormatting sqref="E53:E56">
    <cfRule type="expression" dxfId="713" priority="5">
      <formula>#REF!&gt;#REF!</formula>
    </cfRule>
    <cfRule type="expression" dxfId="712" priority="6">
      <formula>#REF!&lt;#REF!</formula>
    </cfRule>
    <cfRule type="expression" dxfId="711" priority="7">
      <formula>#REF!&lt;$G53</formula>
    </cfRule>
    <cfRule type="expression" dxfId="710" priority="8">
      <formula>#REF!&gt;$G53</formula>
    </cfRule>
  </conditionalFormatting>
  <conditionalFormatting sqref="H53:H54 H56">
    <cfRule type="expression" dxfId="709" priority="9">
      <formula>#REF!&lt;#REF!</formula>
    </cfRule>
    <cfRule type="expression" dxfId="708" priority="10">
      <formula>#REF!&gt;#REF!</formula>
    </cfRule>
    <cfRule type="expression" dxfId="707" priority="11">
      <formula>#REF!&gt;$G53</formula>
    </cfRule>
    <cfRule type="expression" dxfId="706" priority="12">
      <formula>#REF!&lt;$G53</formula>
    </cfRule>
  </conditionalFormatting>
  <conditionalFormatting sqref="H55">
    <cfRule type="expression" dxfId="705" priority="1">
      <formula>#REF!&gt;#REF!</formula>
    </cfRule>
    <cfRule type="expression" dxfId="704" priority="2">
      <formula>#REF!&lt;#REF!</formula>
    </cfRule>
    <cfRule type="expression" dxfId="703" priority="3">
      <formula>#REF!&lt;$G55</formula>
    </cfRule>
    <cfRule type="expression" dxfId="702" priority="4">
      <formula>#REF!&gt;$G55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" id="{4C2CA76C-A9FF-4A1A-BA95-172059E0AB60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6" id="{6E957602-B89F-4E18-B610-C80A29E0F8DA}">
            <xm:f>MAIN!#REF!&gt;MAIN!$G3</xm:f>
            <x14:dxf>
              <font>
                <b/>
                <i val="0"/>
              </font>
            </x14:dxf>
          </x14:cfRule>
          <xm:sqref>E3:E14 E29:G40</xm:sqref>
        </x14:conditionalFormatting>
        <x14:conditionalFormatting xmlns:xm="http://schemas.microsoft.com/office/excel/2006/main">
          <x14:cfRule type="expression" priority="77" id="{531D6CF9-8385-4930-A8B4-F16666AD0E57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8" id="{EA264DA9-BBF9-4C66-9735-C963ED844BF3}">
            <xm:f>MAIN!#REF!&lt;MAIN!$G3</xm:f>
            <x14:dxf>
              <font>
                <b/>
                <i val="0"/>
              </font>
            </x14:dxf>
          </x14:cfRule>
          <xm:sqref>H3:H14 H29:H40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80"/>
  <sheetViews>
    <sheetView topLeftCell="A30" zoomScale="85" zoomScaleNormal="85" workbookViewId="0">
      <selection activeCell="F50" sqref="F50:G50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>
        <v>3</v>
      </c>
      <c r="G3" s="89">
        <v>0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3</v>
      </c>
      <c r="L3" s="34">
        <f>IF(K3=MAIN!J3,1,0)</f>
        <v>0</v>
      </c>
      <c r="M3" s="34">
        <f>IF(AND(CBlo!F3=MAIN!F3,CBlo!G3=MAIN!G3),1,0)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>
        <v>2</v>
      </c>
      <c r="G4" s="89">
        <v>1</v>
      </c>
      <c r="H4" s="89" t="s">
        <v>30</v>
      </c>
      <c r="I4" s="32">
        <f t="shared" ref="I4:I14" si="1">IF(F4&gt;G4,1,IF(F4=G4,2,3))</f>
        <v>1</v>
      </c>
      <c r="J4" s="32">
        <f>IF(I4=MAIN!I4,3,0)</f>
        <v>0</v>
      </c>
      <c r="K4" s="33">
        <f t="shared" si="0"/>
        <v>1</v>
      </c>
      <c r="L4" s="34">
        <f>IF(K4=MAIN!J4,1,0)</f>
        <v>0</v>
      </c>
      <c r="M4" s="34">
        <f>IF(AND(CBlo!F4=MAIN!F4,CBlo!G4=MAIN!G4),1,0)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>
        <v>2</v>
      </c>
      <c r="G5" s="89">
        <v>1</v>
      </c>
      <c r="H5" s="89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IF(AND(CBlo!F5=MAIN!F5,CBlo!G5=MAIN!G5),1,0)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>
        <v>1</v>
      </c>
      <c r="G6" s="89">
        <v>0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1</v>
      </c>
      <c r="L6" s="34">
        <f>IF(K6=MAIN!J6,1,0)</f>
        <v>1</v>
      </c>
      <c r="M6" s="34">
        <f>IF(AND(CBlo!F6=MAIN!F6,CBlo!G6=MAIN!G6),1,0)</f>
        <v>0</v>
      </c>
      <c r="N6" s="31">
        <f>IF(ISBLANK(MAIN!F6),0,J6+L6+M6)</f>
        <v>4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0</v>
      </c>
      <c r="G7" s="89">
        <v>2</v>
      </c>
      <c r="H7" s="89" t="s">
        <v>26</v>
      </c>
      <c r="I7" s="32">
        <f t="shared" si="1"/>
        <v>3</v>
      </c>
      <c r="J7" s="32">
        <f>IF(I7=MAIN!I7,3,0)</f>
        <v>3</v>
      </c>
      <c r="K7" s="33">
        <f t="shared" si="0"/>
        <v>-2</v>
      </c>
      <c r="L7" s="34">
        <f>IF(K7=MAIN!J7,1,0)</f>
        <v>0</v>
      </c>
      <c r="M7" s="34">
        <f>IF(AND(CBlo!F7=MAIN!F7,CBlo!G7=MAIN!G7),1,0)</f>
        <v>0</v>
      </c>
      <c r="N7" s="31">
        <f>IF(ISBLANK(MAIN!F7),0,J7+L7+M7)</f>
        <v>3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1</v>
      </c>
      <c r="G8" s="89">
        <v>2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IF(AND(CBlo!F8=MAIN!F8,CBlo!G8=MAIN!G8),1,0)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0</v>
      </c>
      <c r="G9" s="89">
        <v>2</v>
      </c>
      <c r="H9" s="89" t="s">
        <v>23</v>
      </c>
      <c r="I9" s="32">
        <f t="shared" si="1"/>
        <v>3</v>
      </c>
      <c r="J9" s="32">
        <f>IF(I9=MAIN!I9,3,0)</f>
        <v>3</v>
      </c>
      <c r="K9" s="33">
        <f t="shared" si="0"/>
        <v>-2</v>
      </c>
      <c r="L9" s="34">
        <f>IF(K9=MAIN!J9,1,0)</f>
        <v>0</v>
      </c>
      <c r="M9" s="34">
        <f>IF(AND(CBlo!F9=MAIN!F9,CBlo!G9=MAIN!G9),1,0)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1</v>
      </c>
      <c r="G10" s="89">
        <v>1</v>
      </c>
      <c r="H10" s="89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IF(AND(CBlo!F10=MAIN!F10,CBlo!G10=MAIN!G10),1,0)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1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IF(AND(CBlo!F11=MAIN!F11,CBlo!G11=MAIN!G11),1,0)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0</v>
      </c>
      <c r="G12" s="93">
        <v>1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IF(AND(CBlo!F12=MAIN!F12,CBlo!G12=MAIN!G12),1,0)</f>
        <v>1</v>
      </c>
      <c r="N12" s="31">
        <f>IF(ISBLANK(MAIN!F12),0,J12+L12+M12)*2</f>
        <v>10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2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2</v>
      </c>
      <c r="L13" s="34">
        <f>IF(K13=MAIN!J13,1,0)</f>
        <v>1</v>
      </c>
      <c r="M13" s="34">
        <f>IF(AND(CBlo!F13=MAIN!F13,CBlo!G13=MAIN!G13),1,0)</f>
        <v>0</v>
      </c>
      <c r="N13" s="31">
        <f>IF(ISBLANK(MAIN!F13),0,J13+L13+M13)</f>
        <v>4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1</v>
      </c>
      <c r="G14" s="89">
        <v>1</v>
      </c>
      <c r="H14" s="89" t="s">
        <v>97</v>
      </c>
      <c r="I14" s="32">
        <f t="shared" si="1"/>
        <v>2</v>
      </c>
      <c r="J14" s="32">
        <f>IF(I14=MAIN!I14,3,0)</f>
        <v>0</v>
      </c>
      <c r="K14" s="33">
        <f t="shared" si="0"/>
        <v>0</v>
      </c>
      <c r="L14" s="34">
        <f>IF(K14=MAIN!J14,1,0)</f>
        <v>0</v>
      </c>
      <c r="M14" s="34">
        <f>IF(AND(CBlo!F14=MAIN!F14,CBlo!G14=MAIN!G14),1,0)</f>
        <v>0</v>
      </c>
      <c r="N14" s="31">
        <f>IF(ISBLANK(MAIN!F14),0,J14+L14+M14)</f>
        <v>0</v>
      </c>
      <c r="O14" s="35">
        <f>SUM(N3:N14)</f>
        <v>30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1</v>
      </c>
      <c r="G16" s="89">
        <v>1</v>
      </c>
      <c r="H16" s="89" t="s">
        <v>93</v>
      </c>
      <c r="I16" s="32">
        <f t="shared" ref="I16:I27" si="2">IF(F16&gt;G16,1,IF(F16=G16,2,3))</f>
        <v>2</v>
      </c>
      <c r="J16" s="32">
        <f>IF(I16=MAIN!I16,3,0)</f>
        <v>3</v>
      </c>
      <c r="K16" s="33">
        <f t="shared" ref="K16:K27" si="3">F16-G16</f>
        <v>0</v>
      </c>
      <c r="L16" s="34">
        <f>IF(K16=MAIN!J16,1,0)</f>
        <v>1</v>
      </c>
      <c r="M16" s="34">
        <f>IF(AND(CBlo!F16=BW!F16,CBlo!G16=BW!G16),1,0)</f>
        <v>0</v>
      </c>
      <c r="N16" s="31">
        <f>IF(ISBLANK(MAIN!F16),0,J16+L16+M16)</f>
        <v>4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2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2</v>
      </c>
      <c r="L17" s="34">
        <f>IF(K17=MAIN!J17,1,0)</f>
        <v>1</v>
      </c>
      <c r="M17" s="34">
        <f>IF(AND(CBlo!F17=BW!F17,CBlo!G17=BW!G17),1,0)</f>
        <v>0</v>
      </c>
      <c r="N17" s="31">
        <f>IF(ISBLANK(MAIN!F17),0,J17+L17+M17)</f>
        <v>4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1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IF(AND(CBlo!F18=BW!F18,CBlo!G18=BW!G18),1,0)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0</v>
      </c>
      <c r="G19" s="89">
        <v>1</v>
      </c>
      <c r="H19" s="89" t="s">
        <v>95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IF(AND(CBlo!F19=BW!F19,CBlo!G19=BW!G19),1,0)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1</v>
      </c>
      <c r="G20" s="89">
        <v>1</v>
      </c>
      <c r="H20" s="89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IF(AND(CBlo!F20=BW!F20,CBlo!G20=BW!G20),1,0)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2</v>
      </c>
      <c r="G21" s="89">
        <v>1</v>
      </c>
      <c r="H21" s="89" t="s">
        <v>25</v>
      </c>
      <c r="I21" s="32">
        <f t="shared" si="2"/>
        <v>1</v>
      </c>
      <c r="J21" s="32">
        <f>IF(I21=MAIN!I21,3,0)</f>
        <v>3</v>
      </c>
      <c r="K21" s="33">
        <f t="shared" si="3"/>
        <v>1</v>
      </c>
      <c r="L21" s="34">
        <f>IF(K21=MAIN!J21,1,0)</f>
        <v>1</v>
      </c>
      <c r="M21" s="34">
        <f>IF(AND(CBlo!F21=BW!F21,CBlo!G21=BW!G21),1,0)</f>
        <v>1</v>
      </c>
      <c r="N21" s="31">
        <f>IF(ISBLANK(MAIN!F21),0,J21+L21+M21)</f>
        <v>5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1</v>
      </c>
      <c r="G22" s="88">
        <v>0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1</v>
      </c>
      <c r="L22" s="34">
        <f>IF(K22=MAIN!J22,1,0)</f>
        <v>0</v>
      </c>
      <c r="M22" s="34">
        <f>IF(AND(CBlo!F22=BW!F22,CBlo!G22=BW!G22),1,0)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0</v>
      </c>
      <c r="G23" s="89">
        <v>1</v>
      </c>
      <c r="H23" s="89" t="s">
        <v>39</v>
      </c>
      <c r="I23" s="32">
        <f t="shared" si="2"/>
        <v>3</v>
      </c>
      <c r="J23" s="32">
        <f>IF(I23=MAIN!I23,3,0)</f>
        <v>3</v>
      </c>
      <c r="K23" s="33">
        <f t="shared" si="3"/>
        <v>-1</v>
      </c>
      <c r="L23" s="34">
        <f>IF(K23=MAIN!J23,1,0)</f>
        <v>0</v>
      </c>
      <c r="M23" s="34">
        <f>IF(AND(CBlo!F23=BW!F23,CBlo!G23=BW!G23),1,0)</f>
        <v>0</v>
      </c>
      <c r="N23" s="31">
        <f>IF(ISBLANK(MAIN!F23),0,J23+L23+M23)</f>
        <v>3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1</v>
      </c>
      <c r="G24" s="93">
        <v>1</v>
      </c>
      <c r="H24" s="93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IF(AND(CBlo!F24=BW!F24,CBlo!G24=BW!G24),1,0)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0</v>
      </c>
      <c r="G25" s="89">
        <v>2</v>
      </c>
      <c r="H25" s="89" t="s">
        <v>97</v>
      </c>
      <c r="I25" s="32">
        <f t="shared" si="2"/>
        <v>3</v>
      </c>
      <c r="J25" s="32">
        <f>IF(I25=MAIN!I25,3,0)</f>
        <v>0</v>
      </c>
      <c r="K25" s="33">
        <f t="shared" si="3"/>
        <v>-2</v>
      </c>
      <c r="L25" s="34">
        <f>IF(K25=MAIN!J25,1,0)</f>
        <v>0</v>
      </c>
      <c r="M25" s="34">
        <f>IF(AND(CBlo!F25=BW!F25,CBlo!G25=BW!G25),1,0)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1</v>
      </c>
      <c r="G26" s="89">
        <v>1</v>
      </c>
      <c r="H26" s="89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IF(AND(CBlo!F26=BW!F26,CBlo!G26=BW!G26),1,0)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1</v>
      </c>
      <c r="G27" s="89">
        <v>1</v>
      </c>
      <c r="H27" s="89" t="s">
        <v>96</v>
      </c>
      <c r="I27" s="32">
        <f t="shared" si="2"/>
        <v>2</v>
      </c>
      <c r="J27" s="32">
        <f>IF(I27=MAIN!I27,3,0)</f>
        <v>0</v>
      </c>
      <c r="K27" s="33">
        <f t="shared" si="3"/>
        <v>0</v>
      </c>
      <c r="L27" s="34">
        <f>IF(K27=MAIN!J27,1,0)</f>
        <v>0</v>
      </c>
      <c r="M27" s="34">
        <f>IF(AND(CBlo!F27=BW!F27,CBlo!G27=BW!G27),1,0)</f>
        <v>0</v>
      </c>
      <c r="N27" s="31">
        <f>IF(ISBLANK(MAIN!F27),0,J27+L27+M27)</f>
        <v>0</v>
      </c>
      <c r="O27" s="35">
        <f>SUM(N16:N27)</f>
        <v>24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1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-1</v>
      </c>
      <c r="L29" s="34">
        <f>IF(K29=MAIN!J29,1,0)</f>
        <v>0</v>
      </c>
      <c r="M29" s="34">
        <f>IF(AND(CBlo!F29=MAIN!F29,CBlo!G29=MAIN!G29),1,0)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2</v>
      </c>
      <c r="G30" s="89">
        <v>1</v>
      </c>
      <c r="H30" s="89" t="s">
        <v>48</v>
      </c>
      <c r="I30" s="32">
        <f t="shared" si="4"/>
        <v>1</v>
      </c>
      <c r="J30" s="32">
        <f>IF(I30=MAIN!I30,3,0)</f>
        <v>0</v>
      </c>
      <c r="K30" s="33">
        <f t="shared" si="5"/>
        <v>1</v>
      </c>
      <c r="L30" s="34">
        <f>IF(K30=MAIN!J30,1,0)</f>
        <v>0</v>
      </c>
      <c r="M30" s="34">
        <f>IF(AND(CBlo!F30=MAIN!F30,CBlo!G30=MAIN!G30),1,0)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2</v>
      </c>
      <c r="H31" s="89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IF(AND(CBlo!F31=MAIN!F31,CBlo!G31=MAIN!G31),1,0)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2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IF(AND(CBlo!F32=MAIN!F32,CBlo!G32=MAIN!G32),1,0)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2</v>
      </c>
      <c r="G33" s="89">
        <v>2</v>
      </c>
      <c r="H33" s="89" t="s">
        <v>39</v>
      </c>
      <c r="I33" s="32">
        <f t="shared" si="4"/>
        <v>2</v>
      </c>
      <c r="J33" s="32">
        <f>IF(I33=MAIN!I33,3,0)</f>
        <v>0</v>
      </c>
      <c r="K33" s="33">
        <f t="shared" si="5"/>
        <v>0</v>
      </c>
      <c r="L33" s="34">
        <f>IF(K33=MAIN!J33,1,0)</f>
        <v>0</v>
      </c>
      <c r="M33" s="34">
        <f>IF(AND(CBlo!F33=MAIN!F33,CBlo!G33=MAIN!G33),1,0)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3</v>
      </c>
      <c r="G34" s="93">
        <v>1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IF(AND(CBlo!F34=MAIN!F34,CBlo!G34=MAIN!G34),1,0)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2</v>
      </c>
      <c r="G35" s="89">
        <v>0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IF(AND(CBlo!F35=MAIN!F35,CBlo!G35=MAIN!G35),1,0)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2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IF(AND(CBlo!F36=MAIN!F36,CBlo!G36=MAIN!G36),1,0)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2</v>
      </c>
      <c r="H37" s="89" t="s">
        <v>96</v>
      </c>
      <c r="I37" s="32">
        <f t="shared" si="4"/>
        <v>3</v>
      </c>
      <c r="J37" s="32">
        <f>IF(I37=MAIN!I37,3,0)</f>
        <v>0</v>
      </c>
      <c r="K37" s="33">
        <f t="shared" si="5"/>
        <v>-1</v>
      </c>
      <c r="L37" s="34">
        <f>IF(K37=MAIN!J37,1,0)</f>
        <v>0</v>
      </c>
      <c r="M37" s="34">
        <f>IF(AND(CBlo!F37=MAIN!F37,CBlo!G37=MAIN!G37),1,0)</f>
        <v>0</v>
      </c>
      <c r="N37" s="31">
        <f>IF(ISBLANK(MAIN!F37),0,J37+L37+M37)</f>
        <v>0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0</v>
      </c>
      <c r="G38" s="89">
        <v>1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IF(AND(CBlo!F38=MAIN!F38,CBlo!G38=MAIN!G38),1,0)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1</v>
      </c>
      <c r="G39" s="89">
        <v>0</v>
      </c>
      <c r="H39" s="89" t="s">
        <v>28</v>
      </c>
      <c r="I39" s="32">
        <f t="shared" si="4"/>
        <v>1</v>
      </c>
      <c r="J39" s="32">
        <f>IF(I39=MAIN!I39,3,0)</f>
        <v>0</v>
      </c>
      <c r="K39" s="33">
        <f t="shared" si="5"/>
        <v>1</v>
      </c>
      <c r="L39" s="34">
        <f>IF(K39=MAIN!J39,1,0)</f>
        <v>0</v>
      </c>
      <c r="M39" s="34">
        <f>IF(AND(CBlo!F39=MAIN!F39,CBlo!G39=MAIN!G39),1,0)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2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IF(AND(CBlo!F40=MAIN!F40,CBlo!G40=MAIN!G40),1,0)</f>
        <v>0</v>
      </c>
      <c r="N40" s="31">
        <f>IF(ISBLANK(MAIN!F40),0,J40+L40+M40)</f>
        <v>0</v>
      </c>
      <c r="O40" s="35">
        <f>SUM(N29:N40)</f>
        <v>3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20">
        <v>1</v>
      </c>
      <c r="G43" s="120">
        <v>1</v>
      </c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IF(AND(CBlo!F43=MAIN!F43,CBlo!G43=MAIN!G43),1,0)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20">
        <v>2</v>
      </c>
      <c r="G44" s="120">
        <v>0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2</v>
      </c>
      <c r="L44" s="34">
        <f>IF(K44=MAIN!J44,1,0)</f>
        <v>1</v>
      </c>
      <c r="M44" s="34">
        <f>IF(AND(CBlo!F44=MAIN!F44,CBlo!G44=MAIN!G44),1,0)</f>
        <v>1</v>
      </c>
      <c r="N44" s="31">
        <f>IF(ISBLANK(MAIN!F44),0,J44+L44+M44)</f>
        <v>5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20">
        <v>1</v>
      </c>
      <c r="G45" s="120">
        <v>0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1</v>
      </c>
      <c r="L45" s="34">
        <f>IF(K45=MAIN!J45,1,0)</f>
        <v>1</v>
      </c>
      <c r="M45" s="34">
        <f>IF(AND(CBlo!F45=MAIN!F45,CBlo!G45=MAIN!G45),1,0)</f>
        <v>0</v>
      </c>
      <c r="N45" s="31">
        <f>IF(ISBLANK(MAIN!F45),0,J45+L45+M45)</f>
        <v>4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20">
        <v>3</v>
      </c>
      <c r="G46" s="120">
        <v>1</v>
      </c>
      <c r="H46" s="16" t="s">
        <v>98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IF(AND(CBlo!F46=MAIN!F46,CBlo!G46=MAIN!G46),1,0)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20">
        <v>2</v>
      </c>
      <c r="G47" s="120">
        <v>0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2</v>
      </c>
      <c r="L47" s="34">
        <f>IF(K47=MAIN!J47,1,0)</f>
        <v>0</v>
      </c>
      <c r="M47" s="34">
        <f>IF(AND(CBlo!F47=MAIN!F47,CBlo!G47=MAIN!G47),1,0)</f>
        <v>0</v>
      </c>
      <c r="N47" s="31">
        <f>IF(ISBLANK(MAIN!F47),0,J47+L47+M47)</f>
        <v>3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20">
        <v>2</v>
      </c>
      <c r="G48" s="120">
        <v>0</v>
      </c>
      <c r="H48" s="16" t="s">
        <v>94</v>
      </c>
      <c r="I48" s="32">
        <f t="shared" si="6"/>
        <v>1</v>
      </c>
      <c r="J48" s="32">
        <f>IF(I48=MAIN!I48,3,0)</f>
        <v>0</v>
      </c>
      <c r="K48" s="33">
        <f t="shared" si="7"/>
        <v>2</v>
      </c>
      <c r="L48" s="34">
        <f>IF(K48=MAIN!J48,1,0)</f>
        <v>0</v>
      </c>
      <c r="M48" s="34">
        <f>IF(AND(CBlo!F48=MAIN!F48,CBlo!G48=MAIN!G48),1,0)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21">
        <v>1</v>
      </c>
      <c r="G49" s="121">
        <v>1</v>
      </c>
      <c r="H49" s="16" t="s">
        <v>26</v>
      </c>
      <c r="I49" s="32">
        <f t="shared" si="6"/>
        <v>2</v>
      </c>
      <c r="J49" s="32">
        <f>IF(I49=MAIN!I49,3,0)</f>
        <v>0</v>
      </c>
      <c r="K49" s="33">
        <f t="shared" si="7"/>
        <v>0</v>
      </c>
      <c r="L49" s="34">
        <f>IF(K49=MAIN!J49,1,0)</f>
        <v>0</v>
      </c>
      <c r="M49" s="34">
        <f>IF(AND(CBlo!F49=MAIN!F49,CBlo!G49=MAIN!G49),1,0)</f>
        <v>0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22">
        <v>2</v>
      </c>
      <c r="G50" s="122">
        <v>1</v>
      </c>
      <c r="H50" s="16" t="s">
        <v>28</v>
      </c>
      <c r="I50" s="32">
        <f t="shared" si="6"/>
        <v>1</v>
      </c>
      <c r="J50" s="32">
        <f>IF(I50=MAIN!I50,3,0)</f>
        <v>0</v>
      </c>
      <c r="K50" s="33">
        <f t="shared" si="7"/>
        <v>1</v>
      </c>
      <c r="L50" s="34">
        <f>IF(K50=MAIN!J50,1,0)</f>
        <v>0</v>
      </c>
      <c r="M50" s="34">
        <f>IF(AND(CBlo!F50=MAIN!F50,CBlo!G50=MAIN!G50),1,0)</f>
        <v>0</v>
      </c>
      <c r="N50" s="31">
        <f>IF(ISBLANK(MAIN!F50),0,J50+L50+M50)</f>
        <v>0</v>
      </c>
      <c r="O50" s="35">
        <f>SUM(N43:N50)*2</f>
        <v>30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16"/>
      <c r="G53" s="16"/>
      <c r="H53" s="16" t="s">
        <v>22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IF(AND(CBlo!F53=MAIN!F53,CBlo!G53=MAIN!G53),1,0)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16"/>
      <c r="G54" s="16"/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IF(AND(CBlo!F54=MAIN!F54,CBlo!G54=MAIN!G54),1,0)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3"/>
      <c r="G55" s="3"/>
      <c r="H55" s="16" t="s">
        <v>30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IF(AND(CBlo!F55=MAIN!F53,CBlo!G55=MAIN!G53),1,0)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16"/>
      <c r="G56" s="16"/>
      <c r="H56" s="16" t="s">
        <v>28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IF(AND(CBlo!F56=MAIN!F56,CBlo!G56=MAIN!G56),1,0)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IF(AND(CBlo!F59=MAIN!F59,CBlo!G59=MAIN!G59),1,0)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IF(AND(CBlo!F60=MAIN!F60,CBlo!G60=MAIN!G60),1,0)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IF(AND(CBlo!F63=MAIN!F63,CBlo!G63=MAIN!G63),1,0)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  <mergeCell ref="A2:H2"/>
  </mergeCells>
  <conditionalFormatting sqref="E43:E50">
    <cfRule type="expression" dxfId="701" priority="41">
      <formula>#REF!&gt;#REF!</formula>
    </cfRule>
    <cfRule type="expression" dxfId="700" priority="42">
      <formula>#REF!&lt;#REF!</formula>
    </cfRule>
    <cfRule type="expression" dxfId="699" priority="43">
      <formula>#REF!&lt;$G43</formula>
    </cfRule>
    <cfRule type="expression" dxfId="698" priority="44">
      <formula>#REF!&gt;$G43</formula>
    </cfRule>
  </conditionalFormatting>
  <conditionalFormatting sqref="E59:E60">
    <cfRule type="expression" dxfId="693" priority="33">
      <formula>#REF!&gt;#REF!</formula>
    </cfRule>
    <cfRule type="expression" dxfId="692" priority="34">
      <formula>#REF!&lt;#REF!</formula>
    </cfRule>
    <cfRule type="expression" dxfId="691" priority="35">
      <formula>#REF!&lt;$G59</formula>
    </cfRule>
    <cfRule type="expression" dxfId="690" priority="36">
      <formula>#REF!&gt;$G59</formula>
    </cfRule>
  </conditionalFormatting>
  <conditionalFormatting sqref="E63">
    <cfRule type="expression" dxfId="689" priority="25">
      <formula>#REF!&gt;#REF!</formula>
    </cfRule>
    <cfRule type="expression" dxfId="688" priority="26">
      <formula>#REF!&lt;#REF!</formula>
    </cfRule>
    <cfRule type="expression" dxfId="687" priority="27">
      <formula>#REF!&lt;$G63</formula>
    </cfRule>
    <cfRule type="expression" dxfId="686" priority="28">
      <formula>#REF!&gt;$G63</formula>
    </cfRule>
  </conditionalFormatting>
  <conditionalFormatting sqref="E16:G21 E23:G27">
    <cfRule type="expression" dxfId="683" priority="49">
      <formula>#REF!&lt;$G16</formula>
    </cfRule>
    <cfRule type="expression" dxfId="682" priority="50">
      <formula>#REF!&gt;$G16</formula>
    </cfRule>
  </conditionalFormatting>
  <conditionalFormatting sqref="H16:H21 H23:H27">
    <cfRule type="expression" dxfId="679" priority="51">
      <formula>#REF!&gt;$G16</formula>
    </cfRule>
    <cfRule type="expression" dxfId="678" priority="52">
      <formula>#REF!&lt;$G16</formula>
    </cfRule>
  </conditionalFormatting>
  <conditionalFormatting sqref="H43:H50">
    <cfRule type="expression" dxfId="677" priority="45">
      <formula>#REF!&lt;#REF!</formula>
    </cfRule>
    <cfRule type="expression" dxfId="676" priority="46">
      <formula>#REF!&gt;#REF!</formula>
    </cfRule>
    <cfRule type="expression" dxfId="675" priority="47">
      <formula>#REF!&gt;$G43</formula>
    </cfRule>
    <cfRule type="expression" dxfId="674" priority="48">
      <formula>#REF!&lt;$G43</formula>
    </cfRule>
  </conditionalFormatting>
  <conditionalFormatting sqref="H59:H60">
    <cfRule type="expression" dxfId="665" priority="37">
      <formula>#REF!&lt;#REF!</formula>
    </cfRule>
    <cfRule type="expression" dxfId="664" priority="38">
      <formula>#REF!&gt;#REF!</formula>
    </cfRule>
    <cfRule type="expression" dxfId="663" priority="39">
      <formula>#REF!&gt;$G59</formula>
    </cfRule>
    <cfRule type="expression" dxfId="662" priority="40">
      <formula>#REF!&lt;$G59</formula>
    </cfRule>
  </conditionalFormatting>
  <conditionalFormatting sqref="H63">
    <cfRule type="expression" dxfId="661" priority="29">
      <formula>#REF!&lt;#REF!</formula>
    </cfRule>
    <cfRule type="expression" dxfId="660" priority="30">
      <formula>#REF!&gt;#REF!</formula>
    </cfRule>
    <cfRule type="expression" dxfId="659" priority="31">
      <formula>#REF!&gt;$G63</formula>
    </cfRule>
    <cfRule type="expression" dxfId="658" priority="32">
      <formula>#REF!&lt;$G63</formula>
    </cfRule>
  </conditionalFormatting>
  <conditionalFormatting sqref="E53:E56">
    <cfRule type="expression" dxfId="657" priority="5">
      <formula>#REF!&gt;#REF!</formula>
    </cfRule>
    <cfRule type="expression" dxfId="656" priority="6">
      <formula>#REF!&lt;#REF!</formula>
    </cfRule>
    <cfRule type="expression" dxfId="655" priority="7">
      <formula>#REF!&lt;$G53</formula>
    </cfRule>
    <cfRule type="expression" dxfId="654" priority="8">
      <formula>#REF!&gt;$G53</formula>
    </cfRule>
  </conditionalFormatting>
  <conditionalFormatting sqref="H53:H54 H56">
    <cfRule type="expression" dxfId="653" priority="9">
      <formula>#REF!&lt;#REF!</formula>
    </cfRule>
    <cfRule type="expression" dxfId="652" priority="10">
      <formula>#REF!&gt;#REF!</formula>
    </cfRule>
    <cfRule type="expression" dxfId="651" priority="11">
      <formula>#REF!&gt;$G53</formula>
    </cfRule>
    <cfRule type="expression" dxfId="650" priority="12">
      <formula>#REF!&lt;$G53</formula>
    </cfRule>
  </conditionalFormatting>
  <conditionalFormatting sqref="H55">
    <cfRule type="expression" dxfId="649" priority="1">
      <formula>#REF!&gt;#REF!</formula>
    </cfRule>
    <cfRule type="expression" dxfId="648" priority="2">
      <formula>#REF!&lt;#REF!</formula>
    </cfRule>
    <cfRule type="expression" dxfId="647" priority="3">
      <formula>#REF!&lt;$G55</formula>
    </cfRule>
    <cfRule type="expression" dxfId="646" priority="4">
      <formula>#REF!&gt;$G55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1" id="{F1BF1A28-68E1-46C6-B7E4-F55DD6B93221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62" id="{E7C75984-8C90-4ABE-801A-16BD757A2E97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3" id="{C35C692A-182F-488D-B9E4-09101F55BBA0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64" id="{B76550AB-5164-4AF0-8A82-462A8F770993}">
            <xm:f>MAIN!#REF!&lt;MAIN!$G3</xm:f>
            <x14:dxf>
              <font>
                <b/>
                <i val="0"/>
              </font>
            </x14:dxf>
          </x14:cfRule>
          <xm:sqref>H3:H14 H29:H40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04377-C51D-4FB1-9DE4-18A1B70790C1}">
  <dimension ref="A1:O80"/>
  <sheetViews>
    <sheetView topLeftCell="A35" zoomScale="85" zoomScaleNormal="85" workbookViewId="0">
      <selection activeCell="O51" sqref="O5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/>
      <c r="G3" s="89"/>
      <c r="H3" s="89" t="s">
        <v>92</v>
      </c>
      <c r="I3" s="32">
        <f>IF(F3&gt;G3,1,IF(F3=G3,2,3))</f>
        <v>2</v>
      </c>
      <c r="J3" s="32">
        <f>IF(I3=MAIN!I3,3,0)</f>
        <v>0</v>
      </c>
      <c r="K3" s="33">
        <f t="shared" ref="K3:K14" si="0">F3-G3</f>
        <v>0</v>
      </c>
      <c r="L3" s="34">
        <f>IF(K3=MAIN!J3,1,0)</f>
        <v>0</v>
      </c>
      <c r="M3" s="34">
        <f>IF(AND(EA!F3=MAIN!F3,EA!G3=MAIN!G3),1,0)</f>
        <v>0</v>
      </c>
      <c r="N3" s="31">
        <f>IF(ISBLANK(MAIN!F3),0,J3+L3+M3)</f>
        <v>0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/>
      <c r="G4" s="89"/>
      <c r="H4" s="89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IF(AND(EA!F4=MAIN!F4,EA!G4=MAIN!G4),1,0)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/>
      <c r="G5" s="89"/>
      <c r="H5" s="89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IF(AND(EA!F5=MAIN!F5,EA!G5=MAIN!G5),1,0)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/>
      <c r="G6" s="89"/>
      <c r="H6" s="89" t="s">
        <v>93</v>
      </c>
      <c r="I6" s="32">
        <f t="shared" si="1"/>
        <v>2</v>
      </c>
      <c r="J6" s="32">
        <f>IF(I6=MAIN!I6,3,0)</f>
        <v>0</v>
      </c>
      <c r="K6" s="33">
        <f t="shared" si="0"/>
        <v>0</v>
      </c>
      <c r="L6" s="34">
        <f>IF(K6=MAIN!J6,1,0)</f>
        <v>0</v>
      </c>
      <c r="M6" s="34">
        <f>IF(AND(EA!F6=MAIN!F6,EA!G6=MAIN!G6),1,0)</f>
        <v>0</v>
      </c>
      <c r="N6" s="31">
        <f>IF(ISBLANK(MAIN!F6),0,J6+L6+M6)</f>
        <v>0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/>
      <c r="G7" s="89"/>
      <c r="H7" s="89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IF(AND(EA!F7=MAIN!F7,EA!G7=MAIN!G7),1,0)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/>
      <c r="G8" s="89"/>
      <c r="H8" s="89" t="s">
        <v>32</v>
      </c>
      <c r="I8" s="32">
        <f t="shared" si="1"/>
        <v>2</v>
      </c>
      <c r="J8" s="32">
        <f>IF(I8=MAIN!I8,3,0)</f>
        <v>3</v>
      </c>
      <c r="K8" s="33">
        <f t="shared" si="0"/>
        <v>0</v>
      </c>
      <c r="L8" s="34">
        <f>IF(K8=MAIN!J8,1,0)</f>
        <v>1</v>
      </c>
      <c r="M8" s="34">
        <f>IF(AND(EA!F8=MAIN!F8,EA!G8=MAIN!G8),1,0)</f>
        <v>0</v>
      </c>
      <c r="N8" s="31"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/>
      <c r="G9" s="89"/>
      <c r="H9" s="89" t="s">
        <v>23</v>
      </c>
      <c r="I9" s="32">
        <f t="shared" si="1"/>
        <v>2</v>
      </c>
      <c r="J9" s="32">
        <f>IF(I9=MAIN!I9,3,0)</f>
        <v>0</v>
      </c>
      <c r="K9" s="33">
        <f t="shared" si="0"/>
        <v>0</v>
      </c>
      <c r="L9" s="34">
        <f>IF(K9=MAIN!J9,1,0)</f>
        <v>0</v>
      </c>
      <c r="M9" s="34">
        <f>IF(AND(EA!F9=MAIN!F9,EA!G9=MAIN!G9),1,0)</f>
        <v>0</v>
      </c>
      <c r="N9" s="31">
        <f>IF(ISBLANK(MAIN!F9),0,J9+L9+M9)</f>
        <v>0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/>
      <c r="G10" s="89"/>
      <c r="H10" s="89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IF(AND(EA!F10=MAIN!F10,EA!G10=MAIN!G10),1,0)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/>
      <c r="G11" s="89"/>
      <c r="H11" s="89" t="s">
        <v>46</v>
      </c>
      <c r="I11" s="32">
        <f t="shared" si="1"/>
        <v>2</v>
      </c>
      <c r="J11" s="32">
        <f>IF(I11=MAIN!I11,3,0)</f>
        <v>0</v>
      </c>
      <c r="K11" s="33">
        <f t="shared" si="0"/>
        <v>0</v>
      </c>
      <c r="L11" s="34">
        <f>IF(K11=MAIN!J11,1,0)</f>
        <v>0</v>
      </c>
      <c r="M11" s="34">
        <f>IF(AND(EA!F11=MAIN!F11,EA!G11=MAIN!G11),1,0)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1</v>
      </c>
      <c r="G12" s="93">
        <v>2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IF(AND(EA!F12=MAIN!F12,EA!G12=MAIN!G12),1,0)</f>
        <v>0</v>
      </c>
      <c r="N12" s="31">
        <f>IF(ISBLANK(MAIN!F12),0,J12+L12+M12)*2</f>
        <v>8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4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4</v>
      </c>
      <c r="L13" s="34">
        <f>IF(K13=MAIN!J13,1,0)</f>
        <v>0</v>
      </c>
      <c r="M13" s="34">
        <f>IF(AND(EA!F13=MAIN!F13,EA!G13=MAIN!G13),1,0)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2</v>
      </c>
      <c r="G14" s="89">
        <v>2</v>
      </c>
      <c r="H14" s="89" t="s">
        <v>97</v>
      </c>
      <c r="I14" s="32">
        <f t="shared" si="1"/>
        <v>2</v>
      </c>
      <c r="J14" s="32">
        <f>IF(I14=MAIN!I14,3,0)</f>
        <v>0</v>
      </c>
      <c r="K14" s="33">
        <f t="shared" si="0"/>
        <v>0</v>
      </c>
      <c r="L14" s="34">
        <f>IF(K14=MAIN!J14,1,0)</f>
        <v>0</v>
      </c>
      <c r="M14" s="34">
        <f>IF(AND(EA!F14=MAIN!F14,EA!G14=MAIN!G14),1,0)</f>
        <v>0</v>
      </c>
      <c r="N14" s="31">
        <f>IF(ISBLANK(MAIN!F14),0,J14+L14+M14)</f>
        <v>0</v>
      </c>
      <c r="O14" s="35">
        <f>SUM(N3:N14)</f>
        <v>11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2</v>
      </c>
      <c r="G16" s="89">
        <v>0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2</v>
      </c>
      <c r="L16" s="34">
        <f>IF(K16=MAIN!J16,1,0)</f>
        <v>0</v>
      </c>
      <c r="M16" s="34">
        <f>IF(AND(EA!F16=BW!F16,EA!G16=BW!G16),1,0)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6</v>
      </c>
      <c r="G17" s="89">
        <v>1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5</v>
      </c>
      <c r="L17" s="34">
        <f>IF(K17=MAIN!J17,1,0)</f>
        <v>0</v>
      </c>
      <c r="M17" s="34">
        <f>IF(AND(EA!F17=BW!F17,EA!G17=BW!G17),1,0)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1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IF(AND(EA!F18=BW!F18,EA!G18=BW!G18),1,0)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2</v>
      </c>
      <c r="G19" s="89">
        <v>3</v>
      </c>
      <c r="H19" s="89" t="s">
        <v>95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IF(AND(EA!F19=BW!F19,EA!G19=BW!G19),1,0)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2</v>
      </c>
      <c r="G20" s="89">
        <v>2</v>
      </c>
      <c r="H20" s="89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IF(AND(EA!F20=BW!F20,EA!G20=BW!G20),1,0)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3</v>
      </c>
      <c r="G21" s="89">
        <v>1</v>
      </c>
      <c r="H21" s="89" t="s">
        <v>25</v>
      </c>
      <c r="I21" s="32">
        <f t="shared" si="2"/>
        <v>1</v>
      </c>
      <c r="J21" s="32">
        <f>IF(I21=MAIN!I21,3,0)</f>
        <v>3</v>
      </c>
      <c r="K21" s="33">
        <f t="shared" si="3"/>
        <v>2</v>
      </c>
      <c r="L21" s="34">
        <f>IF(K21=MAIN!J21,1,0)</f>
        <v>0</v>
      </c>
      <c r="M21" s="34">
        <f>IF(AND(EA!F21=BW!F21,EA!G21=BW!G21),1,0)</f>
        <v>0</v>
      </c>
      <c r="N21" s="31">
        <f>IF(ISBLANK(MAIN!F21),0,J21+L21+M21)</f>
        <v>3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2</v>
      </c>
      <c r="G22" s="88">
        <v>1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1</v>
      </c>
      <c r="L22" s="34">
        <f>IF(K22=MAIN!J22,1,0)</f>
        <v>0</v>
      </c>
      <c r="M22" s="34">
        <f>IF(AND(EA!F22=BW!F22,EA!G22=BW!G22),1,0)</f>
        <v>1</v>
      </c>
      <c r="N22" s="31">
        <f>IF(ISBLANK(MAIN!F22),0,J22+L22+M22)</f>
        <v>1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2</v>
      </c>
      <c r="G23" s="89">
        <v>0</v>
      </c>
      <c r="H23" s="89" t="s">
        <v>39</v>
      </c>
      <c r="I23" s="32">
        <f t="shared" si="2"/>
        <v>1</v>
      </c>
      <c r="J23" s="32">
        <f>IF(I23=MAIN!I23,3,0)</f>
        <v>0</v>
      </c>
      <c r="K23" s="33">
        <f t="shared" si="3"/>
        <v>2</v>
      </c>
      <c r="L23" s="34">
        <f>IF(K23=MAIN!J23,1,0)</f>
        <v>0</v>
      </c>
      <c r="M23" s="34">
        <f>IF(AND(EA!F23=BW!F23,EA!G23=BW!G23),1,0)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1</v>
      </c>
      <c r="G24" s="93">
        <v>1</v>
      </c>
      <c r="H24" s="93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IF(AND(EA!F24=BW!F24,EA!G24=BW!G24),1,0)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1</v>
      </c>
      <c r="G25" s="89">
        <v>2</v>
      </c>
      <c r="H25" s="89" t="s">
        <v>97</v>
      </c>
      <c r="I25" s="32">
        <f t="shared" si="2"/>
        <v>3</v>
      </c>
      <c r="J25" s="32">
        <f>IF(I25=MAIN!I25,3,0)</f>
        <v>0</v>
      </c>
      <c r="K25" s="33">
        <f t="shared" si="3"/>
        <v>-1</v>
      </c>
      <c r="L25" s="34">
        <f>IF(K25=MAIN!J25,1,0)</f>
        <v>0</v>
      </c>
      <c r="M25" s="34">
        <f>IF(AND(EA!F25=BW!F25,EA!G25=BW!G25),1,0)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1</v>
      </c>
      <c r="G26" s="89">
        <v>1</v>
      </c>
      <c r="H26" s="89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IF(AND(EA!F26=BW!F26,EA!G26=BW!G26),1,0)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0</v>
      </c>
      <c r="G27" s="89">
        <v>0</v>
      </c>
      <c r="H27" s="89" t="s">
        <v>96</v>
      </c>
      <c r="I27" s="32">
        <f t="shared" si="2"/>
        <v>2</v>
      </c>
      <c r="J27" s="32">
        <f>IF(I27=MAIN!I27,3,0)</f>
        <v>0</v>
      </c>
      <c r="K27" s="33">
        <f t="shared" si="3"/>
        <v>0</v>
      </c>
      <c r="L27" s="34">
        <f>IF(K27=MAIN!J27,1,0)</f>
        <v>0</v>
      </c>
      <c r="M27" s="34">
        <f>IF(AND(EA!F27=BW!F27,EA!G27=BW!G27),1,0)</f>
        <v>0</v>
      </c>
      <c r="N27" s="31">
        <f>IF(ISBLANK(MAIN!F27),0,J27+L27+M27)</f>
        <v>0</v>
      </c>
      <c r="O27" s="35">
        <f>SUM(N16:N27)</f>
        <v>15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1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-1</v>
      </c>
      <c r="L29" s="34">
        <f>IF(K29=MAIN!J29,1,0)</f>
        <v>0</v>
      </c>
      <c r="M29" s="34">
        <f>IF(AND(EA!F29=MAIN!F29,EA!G29=MAIN!G29),1,0)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1</v>
      </c>
      <c r="G30" s="89">
        <v>1</v>
      </c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IF(AND(EA!F30=MAIN!F30,EA!G30=MAIN!G30),1,0)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2</v>
      </c>
      <c r="G31" s="89">
        <v>2</v>
      </c>
      <c r="H31" s="89" t="s">
        <v>25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IF(AND(EA!F31=MAIN!F31,EA!G31=MAIN!G31),1,0)</f>
        <v>0</v>
      </c>
      <c r="N31" s="31">
        <f>IF(ISBLANK(MAIN!F31),0,J31+L31+M31)</f>
        <v>4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2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IF(AND(EA!F32=MAIN!F32,EA!G32=MAIN!G32),1,0)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1</v>
      </c>
      <c r="L33" s="34">
        <f>IF(K33=MAIN!J33,1,0)</f>
        <v>0</v>
      </c>
      <c r="M33" s="34">
        <f>IF(AND(EA!F33=MAIN!F33,EA!G33=MAIN!G33),1,0)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1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1</v>
      </c>
      <c r="L34" s="34">
        <f>IF(K34=MAIN!J34,1,0)</f>
        <v>0</v>
      </c>
      <c r="M34" s="34">
        <f>IF(AND(EA!F34=MAIN!F34,EA!G34=MAIN!G34),1,0)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2</v>
      </c>
      <c r="G35" s="89">
        <v>1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1</v>
      </c>
      <c r="L35" s="34">
        <f>IF(K35=MAIN!J35,1,0)</f>
        <v>0</v>
      </c>
      <c r="M35" s="34">
        <f>IF(AND(EA!F35=MAIN!F35,EA!G35=MAIN!G35),1,0)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3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2</v>
      </c>
      <c r="L36" s="34">
        <f>IF(K36=MAIN!J36,1,0)</f>
        <v>0</v>
      </c>
      <c r="M36" s="34">
        <f>IF(AND(EA!F36=MAIN!F36,EA!G36=MAIN!G36),1,0)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0</v>
      </c>
      <c r="G37" s="89">
        <v>3</v>
      </c>
      <c r="H37" s="89" t="s">
        <v>96</v>
      </c>
      <c r="I37" s="32">
        <f t="shared" si="4"/>
        <v>3</v>
      </c>
      <c r="J37" s="32">
        <f>IF(I37=MAIN!I37,3,0)</f>
        <v>0</v>
      </c>
      <c r="K37" s="33">
        <f t="shared" si="5"/>
        <v>-3</v>
      </c>
      <c r="L37" s="34">
        <f>IF(K37=MAIN!J37,1,0)</f>
        <v>0</v>
      </c>
      <c r="M37" s="34">
        <f>IF(AND(EA!F37=MAIN!F37,EA!G37=MAIN!G37),1,0)</f>
        <v>0</v>
      </c>
      <c r="N37" s="31">
        <f>IF(ISBLANK(MAIN!F37),0,J37+L37+M37)</f>
        <v>0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1</v>
      </c>
      <c r="G38" s="89">
        <v>0</v>
      </c>
      <c r="H38" s="89" t="s">
        <v>34</v>
      </c>
      <c r="I38" s="32">
        <f t="shared" si="4"/>
        <v>1</v>
      </c>
      <c r="J38" s="32">
        <f>IF(I38=MAIN!I38,3,0)</f>
        <v>0</v>
      </c>
      <c r="K38" s="33">
        <f t="shared" si="5"/>
        <v>1</v>
      </c>
      <c r="L38" s="34">
        <f>IF(K38=MAIN!J38,1,0)</f>
        <v>0</v>
      </c>
      <c r="M38" s="34">
        <f>IF(AND(EA!F38=MAIN!F38,EA!G38=MAIN!G38),1,0)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1</v>
      </c>
      <c r="G39" s="89">
        <v>2</v>
      </c>
      <c r="H39" s="89" t="s">
        <v>28</v>
      </c>
      <c r="I39" s="32">
        <f t="shared" si="4"/>
        <v>3</v>
      </c>
      <c r="J39" s="32">
        <f>IF(I39=MAIN!I39,3,0)</f>
        <v>3</v>
      </c>
      <c r="K39" s="33">
        <f t="shared" si="5"/>
        <v>-1</v>
      </c>
      <c r="L39" s="34">
        <f>IF(K39=MAIN!J39,1,0)</f>
        <v>1</v>
      </c>
      <c r="M39" s="34">
        <f>IF(AND(EA!F39=MAIN!F39,EA!G39=MAIN!G39),1,0)</f>
        <v>1</v>
      </c>
      <c r="N39" s="31">
        <f>IF(ISBLANK(MAIN!F39),0,J39+L39+M39)*2</f>
        <v>10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1</v>
      </c>
      <c r="G40" s="89">
        <v>1</v>
      </c>
      <c r="H40" s="89" t="s">
        <v>82</v>
      </c>
      <c r="I40" s="32">
        <f t="shared" si="4"/>
        <v>2</v>
      </c>
      <c r="J40" s="32">
        <f>IF(I40=MAIN!I40,3,0)</f>
        <v>0</v>
      </c>
      <c r="K40" s="33">
        <f t="shared" si="5"/>
        <v>0</v>
      </c>
      <c r="L40" s="34">
        <f>IF(K40=MAIN!J40,1,0)</f>
        <v>0</v>
      </c>
      <c r="M40" s="34">
        <f>IF(AND(EA!F40=MAIN!F40,EA!G40=MAIN!G40),1,0)</f>
        <v>0</v>
      </c>
      <c r="N40" s="31">
        <f>IF(ISBLANK(MAIN!F40),0,J40+L40+M40)</f>
        <v>0</v>
      </c>
      <c r="O40" s="35">
        <f>SUM(N29:N40)</f>
        <v>17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IF(AND(EA!F43=MAIN!F43,EA!G43=MAIN!G43),1,0)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0</v>
      </c>
      <c r="K44" s="33">
        <f t="shared" si="7"/>
        <v>0</v>
      </c>
      <c r="L44" s="34">
        <f>IF(K44=MAIN!J44,1,0)</f>
        <v>0</v>
      </c>
      <c r="M44" s="34">
        <f>IF(AND(EA!F44=MAIN!F44,EA!G44=MAIN!G44),1,0)</f>
        <v>0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0</v>
      </c>
      <c r="K45" s="33">
        <f t="shared" si="7"/>
        <v>0</v>
      </c>
      <c r="L45" s="34">
        <f>IF(K45=MAIN!J45,1,0)</f>
        <v>0</v>
      </c>
      <c r="M45" s="34">
        <f>IF(AND(EA!F45=MAIN!F45,EA!G45=MAIN!G45),1,0)</f>
        <v>0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0</v>
      </c>
      <c r="K46" s="33">
        <f t="shared" si="7"/>
        <v>0</v>
      </c>
      <c r="L46" s="34">
        <f>IF(K46=MAIN!J46,1,0)</f>
        <v>0</v>
      </c>
      <c r="M46" s="34">
        <f>IF(AND(EA!F46=MAIN!F46,EA!G46=MAIN!G46),1,0)</f>
        <v>0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0</v>
      </c>
      <c r="K47" s="33">
        <f t="shared" si="7"/>
        <v>0</v>
      </c>
      <c r="L47" s="34">
        <f>IF(K47=MAIN!J47,1,0)</f>
        <v>0</v>
      </c>
      <c r="M47" s="34">
        <f>IF(AND(EA!F47=MAIN!F47,EA!G47=MAIN!G47),1,0)</f>
        <v>0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IF(AND(EA!F48=MAIN!F48,EA!G48=MAIN!G48),1,0)</f>
        <v>1</v>
      </c>
      <c r="N48" s="31">
        <f>IF(ISBLANK(MAIN!F48),0,J48+L48+M48)</f>
        <v>5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0</v>
      </c>
      <c r="K49" s="33">
        <f t="shared" si="7"/>
        <v>0</v>
      </c>
      <c r="L49" s="34">
        <f>IF(K49=MAIN!J49,1,0)</f>
        <v>0</v>
      </c>
      <c r="M49" s="34">
        <f>IF(AND(EA!F49=MAIN!F49,EA!G49=MAIN!G49),1,0)</f>
        <v>0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0</v>
      </c>
      <c r="K50" s="33">
        <f t="shared" si="7"/>
        <v>0</v>
      </c>
      <c r="L50" s="34">
        <f>IF(K50=MAIN!J50,1,0)</f>
        <v>0</v>
      </c>
      <c r="M50" s="34">
        <f>IF(AND(EA!F50=MAIN!F50,EA!G50=MAIN!G50),1,0)</f>
        <v>0</v>
      </c>
      <c r="N50" s="31">
        <f>IF(ISBLANK(MAIN!F50),0,J50+L50+M50)</f>
        <v>0</v>
      </c>
      <c r="O50" s="35"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16"/>
      <c r="G53" s="16"/>
      <c r="H53" s="16" t="s">
        <v>22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IF(AND(EA!F53=MAIN!F53,EA!G53=MAIN!G53),1,0)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16"/>
      <c r="G54" s="16"/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IF(AND(EA!F54=MAIN!F54,EA!G54=MAIN!G54),1,0)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3"/>
      <c r="G55" s="3"/>
      <c r="H55" s="16" t="s">
        <v>30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IF(AND(EA!F55=MAIN!F53,EA!G55=MAIN!G53),1,0)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16"/>
      <c r="G56" s="16"/>
      <c r="H56" s="16" t="s">
        <v>28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IF(AND(EA!F56=MAIN!F56,EA!G56=MAIN!G56),1,0)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IF(AND(EA!F59=MAIN!F59,EA!G59=MAIN!G59),1,0)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IF(AND(EA!F60=MAIN!F60,EA!G60=MAIN!G60),1,0)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IF(AND(EA!F63=MAIN!F63,EA!G63=MAIN!G63),1,0)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2:H2"/>
    <mergeCell ref="A51:N51"/>
    <mergeCell ref="A52:H52"/>
    <mergeCell ref="A57:N57"/>
    <mergeCell ref="A58:H58"/>
    <mergeCell ref="A61:N61"/>
  </mergeCells>
  <conditionalFormatting sqref="E43:E50">
    <cfRule type="expression" dxfId="645" priority="41">
      <formula>#REF!&gt;#REF!</formula>
    </cfRule>
    <cfRule type="expression" dxfId="644" priority="42">
      <formula>#REF!&lt;#REF!</formula>
    </cfRule>
    <cfRule type="expression" dxfId="643" priority="43">
      <formula>#REF!&lt;$G43</formula>
    </cfRule>
    <cfRule type="expression" dxfId="642" priority="44">
      <formula>#REF!&gt;$G43</formula>
    </cfRule>
  </conditionalFormatting>
  <conditionalFormatting sqref="E59:E60">
    <cfRule type="expression" dxfId="637" priority="33">
      <formula>#REF!&gt;#REF!</formula>
    </cfRule>
    <cfRule type="expression" dxfId="636" priority="34">
      <formula>#REF!&lt;#REF!</formula>
    </cfRule>
    <cfRule type="expression" dxfId="635" priority="35">
      <formula>#REF!&lt;$G59</formula>
    </cfRule>
    <cfRule type="expression" dxfId="634" priority="36">
      <formula>#REF!&gt;$G59</formula>
    </cfRule>
  </conditionalFormatting>
  <conditionalFormatting sqref="E63">
    <cfRule type="expression" dxfId="633" priority="25">
      <formula>#REF!&gt;#REF!</formula>
    </cfRule>
    <cfRule type="expression" dxfId="632" priority="26">
      <formula>#REF!&lt;#REF!</formula>
    </cfRule>
    <cfRule type="expression" dxfId="631" priority="27">
      <formula>#REF!&lt;$G63</formula>
    </cfRule>
    <cfRule type="expression" dxfId="630" priority="28">
      <formula>#REF!&gt;$G63</formula>
    </cfRule>
  </conditionalFormatting>
  <conditionalFormatting sqref="E16:G21 E23:G27">
    <cfRule type="expression" dxfId="627" priority="49">
      <formula>#REF!&lt;$G16</formula>
    </cfRule>
    <cfRule type="expression" dxfId="626" priority="50">
      <formula>#REF!&gt;$G16</formula>
    </cfRule>
  </conditionalFormatting>
  <conditionalFormatting sqref="H16:H21 H23:H27">
    <cfRule type="expression" dxfId="623" priority="51">
      <formula>#REF!&gt;$G16</formula>
    </cfRule>
    <cfRule type="expression" dxfId="622" priority="52">
      <formula>#REF!&lt;$G16</formula>
    </cfRule>
  </conditionalFormatting>
  <conditionalFormatting sqref="H43:H50">
    <cfRule type="expression" dxfId="621" priority="45">
      <formula>#REF!&lt;#REF!</formula>
    </cfRule>
    <cfRule type="expression" dxfId="620" priority="46">
      <formula>#REF!&gt;#REF!</formula>
    </cfRule>
    <cfRule type="expression" dxfId="619" priority="47">
      <formula>#REF!&gt;$G43</formula>
    </cfRule>
    <cfRule type="expression" dxfId="618" priority="48">
      <formula>#REF!&lt;$G43</formula>
    </cfRule>
  </conditionalFormatting>
  <conditionalFormatting sqref="H59:H60">
    <cfRule type="expression" dxfId="609" priority="37">
      <formula>#REF!&lt;#REF!</formula>
    </cfRule>
    <cfRule type="expression" dxfId="608" priority="38">
      <formula>#REF!&gt;#REF!</formula>
    </cfRule>
    <cfRule type="expression" dxfId="607" priority="39">
      <formula>#REF!&gt;$G59</formula>
    </cfRule>
    <cfRule type="expression" dxfId="606" priority="40">
      <formula>#REF!&lt;$G59</formula>
    </cfRule>
  </conditionalFormatting>
  <conditionalFormatting sqref="H63">
    <cfRule type="expression" dxfId="605" priority="29">
      <formula>#REF!&lt;#REF!</formula>
    </cfRule>
    <cfRule type="expression" dxfId="604" priority="30">
      <formula>#REF!&gt;#REF!</formula>
    </cfRule>
    <cfRule type="expression" dxfId="603" priority="31">
      <formula>#REF!&gt;$G63</formula>
    </cfRule>
    <cfRule type="expression" dxfId="602" priority="32">
      <formula>#REF!&lt;$G63</formula>
    </cfRule>
  </conditionalFormatting>
  <conditionalFormatting sqref="E53:E56">
    <cfRule type="expression" dxfId="601" priority="5">
      <formula>#REF!&gt;#REF!</formula>
    </cfRule>
    <cfRule type="expression" dxfId="600" priority="6">
      <formula>#REF!&lt;#REF!</formula>
    </cfRule>
    <cfRule type="expression" dxfId="599" priority="7">
      <formula>#REF!&lt;$G53</formula>
    </cfRule>
    <cfRule type="expression" dxfId="598" priority="8">
      <formula>#REF!&gt;$G53</formula>
    </cfRule>
  </conditionalFormatting>
  <conditionalFormatting sqref="H53:H54 H56">
    <cfRule type="expression" dxfId="597" priority="9">
      <formula>#REF!&lt;#REF!</formula>
    </cfRule>
    <cfRule type="expression" dxfId="596" priority="10">
      <formula>#REF!&gt;#REF!</formula>
    </cfRule>
    <cfRule type="expression" dxfId="595" priority="11">
      <formula>#REF!&gt;$G53</formula>
    </cfRule>
    <cfRule type="expression" dxfId="594" priority="12">
      <formula>#REF!&lt;$G53</formula>
    </cfRule>
  </conditionalFormatting>
  <conditionalFormatting sqref="H55">
    <cfRule type="expression" dxfId="593" priority="1">
      <formula>#REF!&gt;#REF!</formula>
    </cfRule>
    <cfRule type="expression" dxfId="592" priority="2">
      <formula>#REF!&lt;#REF!</formula>
    </cfRule>
    <cfRule type="expression" dxfId="591" priority="3">
      <formula>#REF!&lt;$G55</formula>
    </cfRule>
    <cfRule type="expression" dxfId="590" priority="4">
      <formula>#REF!&gt;$G55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8AA665AC-55C9-42A6-946C-C412AE88EE66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F8888546-4D1C-43B7-91E5-4953A6309502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1" id="{1261DCFA-BB57-4BCE-840F-091C3897E49E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2" id="{7823A08B-5077-4236-9E82-8103588A6736}">
            <xm:f>MAIN!#REF!&lt;MAIN!$G3</xm:f>
            <x14:dxf>
              <font>
                <b/>
                <i val="0"/>
              </font>
            </x14:dxf>
          </x14:cfRule>
          <xm:sqref>H3:H14 H29:H40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80"/>
  <sheetViews>
    <sheetView topLeftCell="A39" zoomScale="85" zoomScaleNormal="85" workbookViewId="0">
      <selection activeCell="O50" sqref="O50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>
        <v>2</v>
      </c>
      <c r="G3" s="89">
        <v>0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IF(AND(EH!F3=MAIN!F3,EH!G3=MAIN!G3),1,0)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>
        <v>0</v>
      </c>
      <c r="G4" s="89">
        <v>0</v>
      </c>
      <c r="H4" s="89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IF(AND(EH!F4=MAIN!F4,EH!G4=MAIN!G4),1,0)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>
        <v>2</v>
      </c>
      <c r="G5" s="89">
        <v>1</v>
      </c>
      <c r="H5" s="89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IF(AND(EH!F5=MAIN!F5,EH!G5=MAIN!G5),1,0)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>
        <v>2</v>
      </c>
      <c r="G6" s="89">
        <v>0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2</v>
      </c>
      <c r="L6" s="34">
        <f>IF(K6=MAIN!J6,1,0)</f>
        <v>0</v>
      </c>
      <c r="M6" s="34">
        <f>IF(AND(EH!F6=MAIN!F6,EH!G6=MAIN!G6),1,0)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0</v>
      </c>
      <c r="G7" s="89">
        <v>2</v>
      </c>
      <c r="H7" s="89" t="s">
        <v>26</v>
      </c>
      <c r="I7" s="32">
        <f t="shared" si="1"/>
        <v>3</v>
      </c>
      <c r="J7" s="32">
        <f>IF(I7=MAIN!I7,3,0)</f>
        <v>3</v>
      </c>
      <c r="K7" s="33">
        <f t="shared" si="0"/>
        <v>-2</v>
      </c>
      <c r="L7" s="34">
        <f>IF(K7=MAIN!J7,1,0)</f>
        <v>0</v>
      </c>
      <c r="M7" s="34">
        <f>IF(AND(EH!F7=MAIN!F7,EH!G7=MAIN!G7),1,0)</f>
        <v>0</v>
      </c>
      <c r="N7" s="31">
        <f>IF(ISBLANK(MAIN!F7),0,J7+L7+M7)</f>
        <v>3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1</v>
      </c>
      <c r="G8" s="89">
        <v>1</v>
      </c>
      <c r="H8" s="89" t="s">
        <v>32</v>
      </c>
      <c r="I8" s="32">
        <f t="shared" si="1"/>
        <v>2</v>
      </c>
      <c r="J8" s="32">
        <f>IF(I8=MAIN!I8,3,0)</f>
        <v>3</v>
      </c>
      <c r="K8" s="33">
        <f t="shared" si="0"/>
        <v>0</v>
      </c>
      <c r="L8" s="34">
        <f>IF(K8=MAIN!J8,1,0)</f>
        <v>1</v>
      </c>
      <c r="M8" s="34">
        <f>IF(AND(EH!F8=MAIN!F8,EH!G8=MAIN!G8),1,0)</f>
        <v>1</v>
      </c>
      <c r="N8" s="31">
        <f>IF(ISBLANK(MAIN!F8),0,J8+L8+M8)</f>
        <v>5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1</v>
      </c>
      <c r="G9" s="89">
        <v>3</v>
      </c>
      <c r="H9" s="89" t="s">
        <v>23</v>
      </c>
      <c r="I9" s="32">
        <f t="shared" si="1"/>
        <v>3</v>
      </c>
      <c r="J9" s="32">
        <f>IF(I9=MAIN!I9,3,0)</f>
        <v>3</v>
      </c>
      <c r="K9" s="33">
        <f t="shared" si="0"/>
        <v>-2</v>
      </c>
      <c r="L9" s="34">
        <f>IF(K9=MAIN!J9,1,0)</f>
        <v>0</v>
      </c>
      <c r="M9" s="34">
        <f>IF(AND(EH!F9=MAIN!F9,EH!G9=MAIN!G9),1,0)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0</v>
      </c>
      <c r="G10" s="89">
        <v>0</v>
      </c>
      <c r="H10" s="89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IF(AND(EH!F10=MAIN!F10,EH!G10=MAIN!G10),1,0)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2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IF(AND(EH!F11=MAIN!F11,EH!G11=MAIN!G11),1,0)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0</v>
      </c>
      <c r="G12" s="93">
        <v>1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IF(AND(EH!F12=MAIN!F12,EH!G12=MAIN!G12),1,0)</f>
        <v>1</v>
      </c>
      <c r="N12" s="31">
        <f>IF(ISBLANK(MAIN!F12),0,J12+L12+M12)*2</f>
        <v>10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1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1</v>
      </c>
      <c r="L13" s="34">
        <f>IF(K13=MAIN!J13,1,0)</f>
        <v>0</v>
      </c>
      <c r="M13" s="34">
        <f>IF(AND(EH!F13=MAIN!F13,EH!G13=MAIN!G13),1,0)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3</v>
      </c>
      <c r="G14" s="89">
        <v>1</v>
      </c>
      <c r="H14" s="89" t="s">
        <v>97</v>
      </c>
      <c r="I14" s="32">
        <f t="shared" si="1"/>
        <v>1</v>
      </c>
      <c r="J14" s="32">
        <f>IF(I14=MAIN!I14,3,0)</f>
        <v>3</v>
      </c>
      <c r="K14" s="33">
        <f t="shared" si="0"/>
        <v>2</v>
      </c>
      <c r="L14" s="34">
        <f>IF(K14=MAIN!J14,1,0)</f>
        <v>0</v>
      </c>
      <c r="M14" s="34">
        <f>IF(AND(EH!F14=MAIN!F14,EH!G14=MAIN!G14),1,0)</f>
        <v>0</v>
      </c>
      <c r="N14" s="31">
        <f>IF(ISBLANK(MAIN!F14),0,J14+L14+M14)</f>
        <v>3</v>
      </c>
      <c r="O14" s="35">
        <f>SUM(N3:N14)</f>
        <v>36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2</v>
      </c>
      <c r="G16" s="89">
        <v>0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2</v>
      </c>
      <c r="L16" s="34">
        <f>IF(K16=MAIN!J16,1,0)</f>
        <v>0</v>
      </c>
      <c r="M16" s="34">
        <f>IF(AND(EH!F16=BW!F16,EH!G16=BW!G16),1,0)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3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IF(AND(EH!F17=BW!F17,EH!G17=BW!G17),1,0)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1</v>
      </c>
      <c r="G18" s="89">
        <v>2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IF(AND(EH!F18=BW!F18,EH!G18=BW!G18),1,0)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1</v>
      </c>
      <c r="G19" s="89">
        <v>2</v>
      </c>
      <c r="H19" s="89" t="s">
        <v>95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IF(AND(EH!F19=BW!F19,EH!G19=BW!G19),1,0)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0</v>
      </c>
      <c r="G20" s="89">
        <v>2</v>
      </c>
      <c r="H20" s="89" t="s">
        <v>23</v>
      </c>
      <c r="I20" s="32">
        <f t="shared" si="2"/>
        <v>3</v>
      </c>
      <c r="J20" s="32">
        <f>IF(I20=MAIN!I20,3,0)</f>
        <v>0</v>
      </c>
      <c r="K20" s="33">
        <f t="shared" si="3"/>
        <v>-2</v>
      </c>
      <c r="L20" s="34">
        <f>IF(K20=MAIN!J20,1,0)</f>
        <v>0</v>
      </c>
      <c r="M20" s="34">
        <f>IF(AND(EH!F20=BW!F20,EH!G20=BW!G20),1,0)</f>
        <v>0</v>
      </c>
      <c r="N20" s="31">
        <f>IF(ISBLANK(MAIN!F20),0,J20+L20+M20)</f>
        <v>0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1</v>
      </c>
      <c r="G21" s="89">
        <v>1</v>
      </c>
      <c r="H21" s="89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IF(AND(EH!F21=BW!F21,EH!G21=BW!G21),1,0)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1</v>
      </c>
      <c r="G22" s="88">
        <v>1</v>
      </c>
      <c r="H22" s="88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IF(AND(EH!F22=BW!F22,EH!G22=BW!G22),1,0)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1</v>
      </c>
      <c r="H23" s="89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IF(AND(EH!F23=BW!F23,EH!G23=BW!G23),1,0)</f>
        <v>1</v>
      </c>
      <c r="N23" s="31">
        <f>IF(ISBLANK(MAIN!F23),0,J23+L23+M23)</f>
        <v>1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1</v>
      </c>
      <c r="G24" s="93">
        <v>0</v>
      </c>
      <c r="H24" s="93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IF(AND(EH!F24=BW!F24,EH!G24=BW!G24),1,0)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1</v>
      </c>
      <c r="G25" s="89">
        <v>3</v>
      </c>
      <c r="H25" s="89" t="s">
        <v>97</v>
      </c>
      <c r="I25" s="32">
        <f t="shared" si="2"/>
        <v>3</v>
      </c>
      <c r="J25" s="32">
        <f>IF(I25=MAIN!I25,3,0)</f>
        <v>0</v>
      </c>
      <c r="K25" s="33">
        <f t="shared" si="3"/>
        <v>-2</v>
      </c>
      <c r="L25" s="34">
        <f>IF(K25=MAIN!J25,1,0)</f>
        <v>0</v>
      </c>
      <c r="M25" s="34">
        <f>IF(AND(EH!F25=BW!F25,EH!G25=BW!G25),1,0)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0</v>
      </c>
      <c r="G26" s="89">
        <v>1</v>
      </c>
      <c r="H26" s="89" t="s">
        <v>82</v>
      </c>
      <c r="I26" s="32">
        <f t="shared" si="2"/>
        <v>3</v>
      </c>
      <c r="J26" s="32">
        <f>IF(I26=MAIN!I26,3,0)</f>
        <v>3</v>
      </c>
      <c r="K26" s="33">
        <f t="shared" si="3"/>
        <v>-1</v>
      </c>
      <c r="L26" s="34">
        <f>IF(K26=MAIN!J26,1,0)</f>
        <v>0</v>
      </c>
      <c r="M26" s="34">
        <f>IF(AND(EH!F26=BW!F26,EH!G26=BW!G26),1,0)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2</v>
      </c>
      <c r="G27" s="89">
        <v>0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2</v>
      </c>
      <c r="L27" s="34">
        <f>IF(K27=MAIN!J27,1,0)</f>
        <v>1</v>
      </c>
      <c r="M27" s="34">
        <f>IF(AND(EH!F27=BW!F27,EH!G27=BW!G27),1,0)</f>
        <v>0</v>
      </c>
      <c r="N27" s="31">
        <f>IF(ISBLANK(MAIN!F27),0,J27+L27+M27)</f>
        <v>4</v>
      </c>
      <c r="O27" s="35">
        <f>SUM(N16:N27)</f>
        <v>11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0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IF(AND(EH!F29=MAIN!F29,EH!G29=MAIN!G29),1,0)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1</v>
      </c>
      <c r="G30" s="89">
        <v>1</v>
      </c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IF(AND(EH!F30=MAIN!F30,EH!G30=MAIN!G30),1,0)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2</v>
      </c>
      <c r="H31" s="89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IF(AND(EH!F31=MAIN!F31,EH!G31=MAIN!G31),1,0)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2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IF(AND(EH!F32=MAIN!F32,EH!G32=MAIN!G32),1,0)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1</v>
      </c>
      <c r="L33" s="34">
        <f>IF(K33=MAIN!J33,1,0)</f>
        <v>0</v>
      </c>
      <c r="M33" s="34">
        <f>IF(AND(EH!F33=MAIN!F33,EH!G33=MAIN!G33),1,0)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2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IF(AND(EH!F34=MAIN!F34,EH!G34=MAIN!G34),1,0)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3</v>
      </c>
      <c r="G35" s="89">
        <v>1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IF(AND(EH!F35=MAIN!F35,EH!G35=MAIN!G35),1,0)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3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2</v>
      </c>
      <c r="L36" s="34">
        <f>IF(K36=MAIN!J36,1,0)</f>
        <v>0</v>
      </c>
      <c r="M36" s="34">
        <f>IF(AND(EH!F36=MAIN!F36,EH!G36=MAIN!G36),1,0)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IF(AND(EH!F37=MAIN!F37,EH!G37=MAIN!G37),1,0)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0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-2</v>
      </c>
      <c r="L38" s="34">
        <f>IF(K38=MAIN!J38,1,0)</f>
        <v>0</v>
      </c>
      <c r="M38" s="34">
        <f>IF(AND(EH!F38=MAIN!F38,EH!G38=MAIN!G38),1,0)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2</v>
      </c>
      <c r="G39" s="89">
        <v>1</v>
      </c>
      <c r="H39" s="89" t="s">
        <v>28</v>
      </c>
      <c r="I39" s="32">
        <f t="shared" si="4"/>
        <v>1</v>
      </c>
      <c r="J39" s="32">
        <f>IF(I39=MAIN!I39,3,0)</f>
        <v>0</v>
      </c>
      <c r="K39" s="33">
        <f t="shared" si="5"/>
        <v>1</v>
      </c>
      <c r="L39" s="34">
        <f>IF(K39=MAIN!J39,1,0)</f>
        <v>0</v>
      </c>
      <c r="M39" s="34">
        <f>IF(AND(EH!F39=MAIN!F39,EH!G39=MAIN!G39),1,0)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2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IF(AND(EH!F40=MAIN!F40,EH!G40=MAIN!G40),1,0)</f>
        <v>0</v>
      </c>
      <c r="N40" s="31">
        <f>IF(ISBLANK(MAIN!F40),0,J40+L40+M40)</f>
        <v>0</v>
      </c>
      <c r="O40" s="35">
        <f>SUM(N29:N40)</f>
        <v>8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94">
        <v>1</v>
      </c>
      <c r="G43" s="94">
        <v>1</v>
      </c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IF(AND(EH!F43=MAIN!F43,EH!G43=MAIN!G43),1,0)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94">
        <v>1</v>
      </c>
      <c r="G44" s="94">
        <v>0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1</v>
      </c>
      <c r="L44" s="34">
        <f>IF(K44=MAIN!J44,1,0)</f>
        <v>0</v>
      </c>
      <c r="M44" s="34">
        <f>IF(AND(EH!F44=MAIN!F44,EH!G44=MAIN!G44),1,0)</f>
        <v>0</v>
      </c>
      <c r="N44" s="31">
        <f>IF(ISBLANK(MAIN!F44),0,J44+L44+M44)</f>
        <v>3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94">
        <v>2</v>
      </c>
      <c r="G45" s="94">
        <v>0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2</v>
      </c>
      <c r="L45" s="34">
        <f>IF(K45=MAIN!J45,1,0)</f>
        <v>0</v>
      </c>
      <c r="M45" s="34">
        <f>IF(AND(EH!F45=MAIN!F45,EH!G45=MAIN!G45),1,0)</f>
        <v>0</v>
      </c>
      <c r="N45" s="31">
        <f>IF(ISBLANK(MAIN!F45),0,J45+L45+M45)</f>
        <v>3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94">
        <v>2</v>
      </c>
      <c r="G46" s="94">
        <v>0</v>
      </c>
      <c r="H46" s="16" t="s">
        <v>98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IF(AND(EH!F46=MAIN!F46,EH!G46=MAIN!G46),1,0)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94">
        <v>1</v>
      </c>
      <c r="G47" s="94">
        <v>0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IF(AND(EH!F47=MAIN!F47,EH!G47=MAIN!G47),1,0)</f>
        <v>1</v>
      </c>
      <c r="N47" s="31">
        <f>IF(ISBLANK(MAIN!F47),0,J47+L47+M47)</f>
        <v>5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94">
        <v>2</v>
      </c>
      <c r="G48" s="94">
        <v>0</v>
      </c>
      <c r="H48" s="16" t="s">
        <v>94</v>
      </c>
      <c r="I48" s="32">
        <f t="shared" si="6"/>
        <v>1</v>
      </c>
      <c r="J48" s="32">
        <f>IF(I48=MAIN!I48,3,0)</f>
        <v>0</v>
      </c>
      <c r="K48" s="33">
        <f t="shared" si="7"/>
        <v>2</v>
      </c>
      <c r="L48" s="34">
        <f>IF(K48=MAIN!J48,1,0)</f>
        <v>0</v>
      </c>
      <c r="M48" s="34">
        <f>IF(AND(EH!F48=MAIN!F48,EH!G48=MAIN!G48),1,0)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94">
        <v>0</v>
      </c>
      <c r="G49" s="94">
        <v>1</v>
      </c>
      <c r="H49" s="16" t="s">
        <v>26</v>
      </c>
      <c r="I49" s="32">
        <f t="shared" si="6"/>
        <v>3</v>
      </c>
      <c r="J49" s="32">
        <f>IF(I49=MAIN!I49,3,0)</f>
        <v>3</v>
      </c>
      <c r="K49" s="33">
        <f t="shared" si="7"/>
        <v>-1</v>
      </c>
      <c r="L49" s="34">
        <f>IF(K49=MAIN!J49,1,0)</f>
        <v>0</v>
      </c>
      <c r="M49" s="34">
        <f>IF(AND(EH!F49=MAIN!F49,EH!G49=MAIN!G49),1,0)</f>
        <v>0</v>
      </c>
      <c r="N49" s="31">
        <f>IF(ISBLANK(MAIN!F49),0,J49+L49+M49)</f>
        <v>3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94">
        <v>3</v>
      </c>
      <c r="G50" s="94">
        <v>1</v>
      </c>
      <c r="H50" s="16" t="s">
        <v>28</v>
      </c>
      <c r="I50" s="32">
        <f t="shared" si="6"/>
        <v>1</v>
      </c>
      <c r="J50" s="32">
        <f>IF(I50=MAIN!I50,3,0)</f>
        <v>0</v>
      </c>
      <c r="K50" s="33">
        <f t="shared" si="7"/>
        <v>2</v>
      </c>
      <c r="L50" s="34">
        <f>IF(K50=MAIN!J50,1,0)</f>
        <v>0</v>
      </c>
      <c r="M50" s="34">
        <f>IF(AND(EH!F50=MAIN!F50,EH!G50=MAIN!G50),1,0)</f>
        <v>0</v>
      </c>
      <c r="N50" s="31">
        <f>IF(ISBLANK(MAIN!F50),0,J50+L50+M50)</f>
        <v>0</v>
      </c>
      <c r="O50" s="35">
        <f>SUM(N43:N50)*2</f>
        <v>34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16"/>
      <c r="G53" s="16"/>
      <c r="H53" s="16" t="s">
        <v>22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IF(AND(EH!F53=MAIN!F53,EH!G53=MAIN!G53),1,0)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16"/>
      <c r="G54" s="16"/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IF(AND(EH!F54=MAIN!F54,EH!G54=MAIN!G54),1,0)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3"/>
      <c r="G55" s="3"/>
      <c r="H55" s="16" t="s">
        <v>30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IF(AND(EH!F55=MAIN!F53,EH!G55=MAIN!G53),1,0)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16"/>
      <c r="G56" s="16"/>
      <c r="H56" s="16" t="s">
        <v>28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IF(AND(EH!F56=MAIN!F56,EH!G56=MAIN!G56),1,0)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IF(AND(EH!F59=MAIN!F59,EH!G59=MAIN!G59),1,0)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IF(AND(EH!F60=MAIN!F60,EH!G60=MAIN!G60),1,0)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IF(AND(EH!F63=MAIN!F63,EH!G63=MAIN!G63),1,0)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  <mergeCell ref="A2:H2"/>
  </mergeCells>
  <conditionalFormatting sqref="E43:E50">
    <cfRule type="expression" dxfId="589" priority="41">
      <formula>#REF!&gt;#REF!</formula>
    </cfRule>
    <cfRule type="expression" dxfId="588" priority="42">
      <formula>#REF!&lt;#REF!</formula>
    </cfRule>
    <cfRule type="expression" dxfId="587" priority="43">
      <formula>#REF!&lt;$G43</formula>
    </cfRule>
    <cfRule type="expression" dxfId="586" priority="44">
      <formula>#REF!&gt;$G43</formula>
    </cfRule>
  </conditionalFormatting>
  <conditionalFormatting sqref="E59:E60">
    <cfRule type="expression" dxfId="581" priority="33">
      <formula>#REF!&gt;#REF!</formula>
    </cfRule>
    <cfRule type="expression" dxfId="580" priority="34">
      <formula>#REF!&lt;#REF!</formula>
    </cfRule>
    <cfRule type="expression" dxfId="579" priority="35">
      <formula>#REF!&lt;$G59</formula>
    </cfRule>
    <cfRule type="expression" dxfId="578" priority="36">
      <formula>#REF!&gt;$G59</formula>
    </cfRule>
  </conditionalFormatting>
  <conditionalFormatting sqref="E63">
    <cfRule type="expression" dxfId="577" priority="25">
      <formula>#REF!&gt;#REF!</formula>
    </cfRule>
    <cfRule type="expression" dxfId="576" priority="26">
      <formula>#REF!&lt;#REF!</formula>
    </cfRule>
    <cfRule type="expression" dxfId="575" priority="27">
      <formula>#REF!&lt;$G63</formula>
    </cfRule>
    <cfRule type="expression" dxfId="574" priority="28">
      <formula>#REF!&gt;$G63</formula>
    </cfRule>
  </conditionalFormatting>
  <conditionalFormatting sqref="E16:G21 E23:G27">
    <cfRule type="expression" dxfId="571" priority="49">
      <formula>#REF!&lt;$G16</formula>
    </cfRule>
    <cfRule type="expression" dxfId="570" priority="50">
      <formula>#REF!&gt;$G16</formula>
    </cfRule>
  </conditionalFormatting>
  <conditionalFormatting sqref="H16:H21 H23:H27">
    <cfRule type="expression" dxfId="567" priority="51">
      <formula>#REF!&gt;$G16</formula>
    </cfRule>
    <cfRule type="expression" dxfId="566" priority="52">
      <formula>#REF!&lt;$G16</formula>
    </cfRule>
  </conditionalFormatting>
  <conditionalFormatting sqref="H43:H50">
    <cfRule type="expression" dxfId="565" priority="45">
      <formula>#REF!&lt;#REF!</formula>
    </cfRule>
    <cfRule type="expression" dxfId="564" priority="46">
      <formula>#REF!&gt;#REF!</formula>
    </cfRule>
    <cfRule type="expression" dxfId="563" priority="47">
      <formula>#REF!&gt;$G43</formula>
    </cfRule>
    <cfRule type="expression" dxfId="562" priority="48">
      <formula>#REF!&lt;$G43</formula>
    </cfRule>
  </conditionalFormatting>
  <conditionalFormatting sqref="H59:H60">
    <cfRule type="expression" dxfId="553" priority="37">
      <formula>#REF!&lt;#REF!</formula>
    </cfRule>
    <cfRule type="expression" dxfId="552" priority="38">
      <formula>#REF!&gt;#REF!</formula>
    </cfRule>
    <cfRule type="expression" dxfId="551" priority="39">
      <formula>#REF!&gt;$G59</formula>
    </cfRule>
    <cfRule type="expression" dxfId="550" priority="40">
      <formula>#REF!&lt;$G59</formula>
    </cfRule>
  </conditionalFormatting>
  <conditionalFormatting sqref="H63">
    <cfRule type="expression" dxfId="549" priority="29">
      <formula>#REF!&lt;#REF!</formula>
    </cfRule>
    <cfRule type="expression" dxfId="548" priority="30">
      <formula>#REF!&gt;#REF!</formula>
    </cfRule>
    <cfRule type="expression" dxfId="547" priority="31">
      <formula>#REF!&gt;$G63</formula>
    </cfRule>
    <cfRule type="expression" dxfId="546" priority="32">
      <formula>#REF!&lt;$G63</formula>
    </cfRule>
  </conditionalFormatting>
  <conditionalFormatting sqref="E53:E56">
    <cfRule type="expression" dxfId="545" priority="5">
      <formula>#REF!&gt;#REF!</formula>
    </cfRule>
    <cfRule type="expression" dxfId="544" priority="6">
      <formula>#REF!&lt;#REF!</formula>
    </cfRule>
    <cfRule type="expression" dxfId="543" priority="7">
      <formula>#REF!&lt;$G53</formula>
    </cfRule>
    <cfRule type="expression" dxfId="542" priority="8">
      <formula>#REF!&gt;$G53</formula>
    </cfRule>
  </conditionalFormatting>
  <conditionalFormatting sqref="H53:H54 H56">
    <cfRule type="expression" dxfId="541" priority="9">
      <formula>#REF!&lt;#REF!</formula>
    </cfRule>
    <cfRule type="expression" dxfId="540" priority="10">
      <formula>#REF!&gt;#REF!</formula>
    </cfRule>
    <cfRule type="expression" dxfId="539" priority="11">
      <formula>#REF!&gt;$G53</formula>
    </cfRule>
    <cfRule type="expression" dxfId="538" priority="12">
      <formula>#REF!&lt;$G53</formula>
    </cfRule>
  </conditionalFormatting>
  <conditionalFormatting sqref="H55">
    <cfRule type="expression" dxfId="537" priority="1">
      <formula>#REF!&gt;#REF!</formula>
    </cfRule>
    <cfRule type="expression" dxfId="536" priority="2">
      <formula>#REF!&lt;#REF!</formula>
    </cfRule>
    <cfRule type="expression" dxfId="535" priority="3">
      <formula>#REF!&lt;$G55</formula>
    </cfRule>
    <cfRule type="expression" dxfId="534" priority="4">
      <formula>#REF!&gt;$G55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BB501E9F-B2F8-426B-A5A5-9DAF3E7B6D47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5E32CE70-6A62-4DA8-9C48-E32B545297AA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1" id="{3B852269-ED98-4C07-9375-14B178F9A3CB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2" id="{A3F19498-2817-4901-BA5A-782EB230F149}">
            <xm:f>MAIN!#REF!&lt;MAIN!$G3</xm:f>
            <x14:dxf>
              <font>
                <b/>
                <i val="0"/>
              </font>
            </x14:dxf>
          </x14:cfRule>
          <xm:sqref>H3:H14 H29:H40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B5A9B-E223-4E85-90C3-C3EE2A5A5FE7}">
  <dimension ref="A1:O80"/>
  <sheetViews>
    <sheetView topLeftCell="A35" zoomScale="85" zoomScaleNormal="85" workbookViewId="0">
      <selection activeCell="H48" sqref="H48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>
        <v>2</v>
      </c>
      <c r="G3" s="89">
        <v>1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1</v>
      </c>
      <c r="L3" s="34">
        <f>IF(K3=MAIN!J3,1,0)</f>
        <v>0</v>
      </c>
      <c r="M3" s="34">
        <f>IF(AND(FR!F3=MAIN!F3,FR!G3=MAIN!G3),1,0)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>
        <v>0</v>
      </c>
      <c r="G4" s="89">
        <v>2</v>
      </c>
      <c r="H4" s="89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-2</v>
      </c>
      <c r="L4" s="34">
        <f>IF(K4=MAIN!J4,1,0)</f>
        <v>1</v>
      </c>
      <c r="M4" s="34">
        <f>IF(AND(FR!F4=MAIN!F4,FR!G4=MAIN!G4),1,0)</f>
        <v>0</v>
      </c>
      <c r="N4" s="31">
        <f>IF(ISBLANK(MAIN!F4),0,J4+L4+M4)</f>
        <v>4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>
        <v>1</v>
      </c>
      <c r="G5" s="89">
        <v>1</v>
      </c>
      <c r="H5" s="89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IF(AND(FR!F5=MAIN!F5,FR!G5=MAIN!G5),1,0)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>
        <v>2</v>
      </c>
      <c r="G6" s="89">
        <v>0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2</v>
      </c>
      <c r="L6" s="34">
        <f>IF(K6=MAIN!J6,1,0)</f>
        <v>0</v>
      </c>
      <c r="M6" s="34">
        <f>IF(AND(FR!F6=MAIN!F6,FR!G6=MAIN!G6),1,0)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1</v>
      </c>
      <c r="G7" s="89">
        <v>2</v>
      </c>
      <c r="H7" s="89" t="s">
        <v>26</v>
      </c>
      <c r="I7" s="32">
        <f t="shared" si="1"/>
        <v>3</v>
      </c>
      <c r="J7" s="32">
        <f>IF(I7=MAIN!I7,3,0)</f>
        <v>3</v>
      </c>
      <c r="K7" s="33">
        <f t="shared" si="0"/>
        <v>-1</v>
      </c>
      <c r="L7" s="34">
        <f>IF(K7=MAIN!J7,1,0)</f>
        <v>1</v>
      </c>
      <c r="M7" s="34">
        <f>IF(AND(FR!F7=MAIN!F7,FR!G7=MAIN!G7),1,0)</f>
        <v>1</v>
      </c>
      <c r="N7" s="31">
        <f>IF(ISBLANK(MAIN!F7),0,J7+L7+M7)</f>
        <v>5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0</v>
      </c>
      <c r="G8" s="89">
        <v>1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IF(AND(FR!F8=MAIN!F8,FR!G8=MAIN!G8),1,0)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1</v>
      </c>
      <c r="G9" s="89">
        <v>1</v>
      </c>
      <c r="H9" s="89" t="s">
        <v>23</v>
      </c>
      <c r="I9" s="32">
        <f t="shared" si="1"/>
        <v>2</v>
      </c>
      <c r="J9" s="32">
        <f>IF(I9=MAIN!I9,3,0)</f>
        <v>0</v>
      </c>
      <c r="K9" s="33">
        <f t="shared" si="0"/>
        <v>0</v>
      </c>
      <c r="L9" s="34">
        <f>IF(K9=MAIN!J9,1,0)</f>
        <v>0</v>
      </c>
      <c r="M9" s="34">
        <f>IF(AND(FR!F9=MAIN!F9,FR!G9=MAIN!G9),1,0)</f>
        <v>0</v>
      </c>
      <c r="N9" s="31">
        <f>IF(ISBLANK(MAIN!F9),0,J9+L9+M9)</f>
        <v>0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0</v>
      </c>
      <c r="G10" s="89">
        <v>2</v>
      </c>
      <c r="H10" s="89" t="s">
        <v>41</v>
      </c>
      <c r="I10" s="32">
        <f t="shared" si="1"/>
        <v>3</v>
      </c>
      <c r="J10" s="32">
        <f>IF(I10=MAIN!I10,3,0)</f>
        <v>0</v>
      </c>
      <c r="K10" s="33">
        <f t="shared" si="0"/>
        <v>-2</v>
      </c>
      <c r="L10" s="34">
        <f>IF(K10=MAIN!J10,1,0)</f>
        <v>0</v>
      </c>
      <c r="M10" s="34">
        <f>IF(AND(FR!F10=MAIN!F10,FR!G10=MAIN!G10),1,0)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3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3</v>
      </c>
      <c r="L11" s="34">
        <f>IF(K11=MAIN!J11,1,0)</f>
        <v>0</v>
      </c>
      <c r="M11" s="34">
        <f>IF(AND(FR!F11=MAIN!F11,FR!G11=MAIN!G11),1,0)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0</v>
      </c>
      <c r="G12" s="93">
        <v>2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IF(AND(FR!F12=MAIN!F12,FR!G12=MAIN!G12),1,0)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4</v>
      </c>
      <c r="G13" s="89">
        <v>1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3</v>
      </c>
      <c r="L13" s="34">
        <f>IF(K13=MAIN!J13,1,0)</f>
        <v>0</v>
      </c>
      <c r="M13" s="34">
        <f>IF(AND(FR!F13=MAIN!F13,FR!G13=MAIN!G13),1,0)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1</v>
      </c>
      <c r="G14" s="89">
        <v>1</v>
      </c>
      <c r="H14" s="89" t="s">
        <v>97</v>
      </c>
      <c r="I14" s="32">
        <f t="shared" si="1"/>
        <v>2</v>
      </c>
      <c r="J14" s="32">
        <f>IF(I14=MAIN!I14,3,0)</f>
        <v>0</v>
      </c>
      <c r="K14" s="33">
        <f t="shared" si="0"/>
        <v>0</v>
      </c>
      <c r="L14" s="34">
        <f>IF(K14=MAIN!J14,1,0)</f>
        <v>0</v>
      </c>
      <c r="M14" s="34">
        <f>IF(AND(FR!F14=MAIN!F14,FR!G14=MAIN!G14),1,0)</f>
        <v>0</v>
      </c>
      <c r="N14" s="31">
        <f>IF(ISBLANK(MAIN!F14),0,J14+L14+M14)</f>
        <v>0</v>
      </c>
      <c r="O14" s="35">
        <f>SUM(N3:N14)</f>
        <v>24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2</v>
      </c>
      <c r="G16" s="89">
        <v>1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IF(AND(FR!F16=BW!F16,FR!G16=BW!G16),1,0)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3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IF(AND(FR!F17=BW!F17,FR!G17=BW!G17),1,0)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2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IF(AND(FR!F18=BW!F18,FR!G18=BW!G18),1,0)</f>
        <v>1</v>
      </c>
      <c r="N18" s="31">
        <f>IF(ISBLANK(MAIN!F18),0,J18+L18+M18)</f>
        <v>1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1</v>
      </c>
      <c r="G19" s="89">
        <v>2</v>
      </c>
      <c r="H19" s="89" t="s">
        <v>95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IF(AND(FR!F19=BW!F19,FR!G19=BW!G19),1,0)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2</v>
      </c>
      <c r="G20" s="89">
        <v>2</v>
      </c>
      <c r="H20" s="89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IF(AND(FR!F20=BW!F20,FR!G20=BW!G20),1,0)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0</v>
      </c>
      <c r="G21" s="89">
        <v>0</v>
      </c>
      <c r="H21" s="89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IF(AND(FR!F21=BW!F21,FR!G21=BW!G21),1,0)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1</v>
      </c>
      <c r="G22" s="88">
        <v>1</v>
      </c>
      <c r="H22" s="88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IF(AND(FR!F22=BW!F22,FR!G22=BW!G22),1,0)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0</v>
      </c>
      <c r="H23" s="89" t="s">
        <v>39</v>
      </c>
      <c r="I23" s="32">
        <f t="shared" si="2"/>
        <v>1</v>
      </c>
      <c r="J23" s="32">
        <f>IF(I23=MAIN!I23,3,0)</f>
        <v>0</v>
      </c>
      <c r="K23" s="33">
        <f t="shared" si="3"/>
        <v>1</v>
      </c>
      <c r="L23" s="34">
        <f>IF(K23=MAIN!J23,1,0)</f>
        <v>0</v>
      </c>
      <c r="M23" s="34">
        <f>IF(AND(FR!F23=BW!F23,FR!G23=BW!G23),1,0)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2</v>
      </c>
      <c r="G24" s="93">
        <v>0</v>
      </c>
      <c r="H24" s="93" t="s">
        <v>26</v>
      </c>
      <c r="I24" s="32">
        <f t="shared" si="2"/>
        <v>1</v>
      </c>
      <c r="J24" s="32">
        <f>IF(I24=MAIN!I24,3,0)</f>
        <v>0</v>
      </c>
      <c r="K24" s="33">
        <f t="shared" si="3"/>
        <v>2</v>
      </c>
      <c r="L24" s="34">
        <f>IF(K24=MAIN!J24,1,0)</f>
        <v>0</v>
      </c>
      <c r="M24" s="34">
        <f>IF(AND(FR!F24=BW!F24,FR!G24=BW!G24),1,0)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3</v>
      </c>
      <c r="G25" s="89">
        <v>0</v>
      </c>
      <c r="H25" s="89" t="s">
        <v>97</v>
      </c>
      <c r="I25" s="32">
        <f t="shared" si="2"/>
        <v>1</v>
      </c>
      <c r="J25" s="32">
        <f>IF(I25=MAIN!I25,3,0)</f>
        <v>0</v>
      </c>
      <c r="K25" s="33">
        <f t="shared" si="3"/>
        <v>3</v>
      </c>
      <c r="L25" s="34">
        <f>IF(K25=MAIN!J25,1,0)</f>
        <v>0</v>
      </c>
      <c r="M25" s="34">
        <f>IF(AND(FR!F25=BW!F25,FR!G25=BW!G25),1,0)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0</v>
      </c>
      <c r="G26" s="89">
        <v>0</v>
      </c>
      <c r="H26" s="89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IF(AND(FR!F26=BW!F26,FR!G26=BW!G26),1,0)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2</v>
      </c>
      <c r="G27" s="89">
        <v>1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1</v>
      </c>
      <c r="L27" s="34">
        <f>IF(K27=MAIN!J27,1,0)</f>
        <v>0</v>
      </c>
      <c r="M27" s="34">
        <f>IF(AND(FR!F27=BW!F27,FR!G27=BW!G27),1,0)</f>
        <v>1</v>
      </c>
      <c r="N27" s="31">
        <f>IF(ISBLANK(MAIN!F27),0,J27+L27+M27)</f>
        <v>4</v>
      </c>
      <c r="O27" s="35">
        <f>SUM(N16:N27)</f>
        <v>12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0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IF(AND(FR!F29=MAIN!F29,FR!G29=MAIN!G29),1,0)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1</v>
      </c>
      <c r="G30" s="89">
        <v>2</v>
      </c>
      <c r="H30" s="89" t="s">
        <v>48</v>
      </c>
      <c r="I30" s="32">
        <f t="shared" si="4"/>
        <v>3</v>
      </c>
      <c r="J30" s="32">
        <f>IF(I30=MAIN!I30,3,0)</f>
        <v>3</v>
      </c>
      <c r="K30" s="33">
        <f t="shared" si="5"/>
        <v>-1</v>
      </c>
      <c r="L30" s="34">
        <f>IF(K30=MAIN!J30,1,0)</f>
        <v>1</v>
      </c>
      <c r="M30" s="34">
        <f>IF(AND(FR!F30=MAIN!F30,FR!G30=MAIN!G30),1,0)</f>
        <v>0</v>
      </c>
      <c r="N30" s="31">
        <f>IF(ISBLANK(MAIN!F30),0,J30+L30+M30)</f>
        <v>4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1</v>
      </c>
      <c r="H31" s="89" t="s">
        <v>25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IF(AND(FR!F31=MAIN!F31,FR!G31=MAIN!G31),1,0)</f>
        <v>1</v>
      </c>
      <c r="N31" s="31">
        <f>IF(ISBLANK(MAIN!F31),0,J31+L31+M31)</f>
        <v>5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1</v>
      </c>
      <c r="G32" s="89">
        <v>2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-1</v>
      </c>
      <c r="L32" s="34">
        <f>IF(K32=MAIN!J32,1,0)</f>
        <v>1</v>
      </c>
      <c r="M32" s="34">
        <f>IF(AND(FR!F32=MAIN!F32,FR!G32=MAIN!G32),1,0)</f>
        <v>0</v>
      </c>
      <c r="N32" s="31">
        <f>IF(ISBLANK(MAIN!F32),0,J32+L32+M32)</f>
        <v>4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2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2</v>
      </c>
      <c r="L33" s="34">
        <f>IF(K33=MAIN!J33,1,0)</f>
        <v>0</v>
      </c>
      <c r="M33" s="34">
        <f>IF(AND(FR!F33=MAIN!F33,FR!G33=MAIN!G33),1,0)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2</v>
      </c>
      <c r="G34" s="93">
        <v>1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1</v>
      </c>
      <c r="L34" s="34">
        <f>IF(K34=MAIN!J34,1,0)</f>
        <v>0</v>
      </c>
      <c r="M34" s="34">
        <f>IF(AND(FR!F34=MAIN!F34,FR!G34=MAIN!G34),1,0)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1</v>
      </c>
      <c r="G35" s="89">
        <v>0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1</v>
      </c>
      <c r="L35" s="34">
        <f>IF(K35=MAIN!J35,1,0)</f>
        <v>0</v>
      </c>
      <c r="M35" s="34">
        <f>IF(AND(FR!F35=MAIN!F35,FR!G35=MAIN!G35),1,0)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2</v>
      </c>
      <c r="G36" s="89">
        <v>2</v>
      </c>
      <c r="H36" s="89" t="s">
        <v>95</v>
      </c>
      <c r="I36" s="32">
        <f t="shared" si="4"/>
        <v>2</v>
      </c>
      <c r="J36" s="32">
        <f>IF(I36=MAIN!I36,3,0)</f>
        <v>3</v>
      </c>
      <c r="K36" s="33">
        <f t="shared" si="5"/>
        <v>0</v>
      </c>
      <c r="L36" s="34">
        <f>IF(K36=MAIN!J36,1,0)</f>
        <v>1</v>
      </c>
      <c r="M36" s="34">
        <f>IF(AND(FR!F36=MAIN!F36,FR!G36=MAIN!G36),1,0)</f>
        <v>0</v>
      </c>
      <c r="N36" s="31">
        <f>IF(ISBLANK(MAIN!F36),0,J36+L36+M36)</f>
        <v>4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0</v>
      </c>
      <c r="G37" s="89">
        <v>2</v>
      </c>
      <c r="H37" s="89" t="s">
        <v>96</v>
      </c>
      <c r="I37" s="32">
        <f t="shared" si="4"/>
        <v>3</v>
      </c>
      <c r="J37" s="32">
        <f>IF(I37=MAIN!I37,3,0)</f>
        <v>0</v>
      </c>
      <c r="K37" s="33">
        <f t="shared" si="5"/>
        <v>-2</v>
      </c>
      <c r="L37" s="34">
        <f>IF(K37=MAIN!J37,1,0)</f>
        <v>0</v>
      </c>
      <c r="M37" s="34">
        <f>IF(AND(FR!F37=MAIN!F37,FR!G37=MAIN!G37),1,0)</f>
        <v>0</v>
      </c>
      <c r="N37" s="31">
        <f>IF(ISBLANK(MAIN!F37),0,J37+L37+M37)</f>
        <v>0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1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IF(AND(FR!F38=MAIN!F38,FR!G38=MAIN!G38),1,0)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3</v>
      </c>
      <c r="G39" s="89">
        <v>2</v>
      </c>
      <c r="H39" s="89" t="s">
        <v>28</v>
      </c>
      <c r="I39" s="32">
        <f t="shared" si="4"/>
        <v>1</v>
      </c>
      <c r="J39" s="32">
        <f>IF(I39=MAIN!I39,3,0)</f>
        <v>0</v>
      </c>
      <c r="K39" s="33">
        <f t="shared" si="5"/>
        <v>1</v>
      </c>
      <c r="L39" s="34">
        <f>IF(K39=MAIN!J39,1,0)</f>
        <v>0</v>
      </c>
      <c r="M39" s="34">
        <f>IF(AND(FR!F39=MAIN!F39,FR!G39=MAIN!G39),1,0)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3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-3</v>
      </c>
      <c r="L40" s="34">
        <f>IF(K40=MAIN!J40,1,0)</f>
        <v>0</v>
      </c>
      <c r="M40" s="34">
        <f>IF(AND(FR!F40=MAIN!F40,FR!G40=MAIN!G40),1,0)</f>
        <v>0</v>
      </c>
      <c r="N40" s="31">
        <f>IF(ISBLANK(MAIN!F40),0,J40+L40+M40)</f>
        <v>0</v>
      </c>
      <c r="O40" s="35">
        <f>SUM(N29:N40)</f>
        <v>17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24">
        <v>1</v>
      </c>
      <c r="G43" s="124">
        <v>1</v>
      </c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IF(AND(FR!F43=MAIN!F43,FR!G43=MAIN!G43),1,0)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24">
        <v>3</v>
      </c>
      <c r="G44" s="124">
        <v>1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2</v>
      </c>
      <c r="L44" s="34">
        <f>IF(K44=MAIN!J44,1,0)</f>
        <v>1</v>
      </c>
      <c r="M44" s="34">
        <f>IF(AND(FR!F44=MAIN!F44,FR!G44=MAIN!G44),1,0)</f>
        <v>0</v>
      </c>
      <c r="N44" s="31">
        <f>IF(ISBLANK(MAIN!F44),0,J44+L44+M44)</f>
        <v>4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24">
        <v>2</v>
      </c>
      <c r="G45" s="124">
        <v>1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1</v>
      </c>
      <c r="L45" s="34">
        <f>IF(K45=MAIN!J45,1,0)</f>
        <v>1</v>
      </c>
      <c r="M45" s="34">
        <f>IF(AND(FR!F45=MAIN!F45,FR!G45=MAIN!G45),1,0)</f>
        <v>1</v>
      </c>
      <c r="N45" s="31">
        <f>IF(ISBLANK(MAIN!F45),0,J45+L45+M45)</f>
        <v>5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24">
        <v>3</v>
      </c>
      <c r="G46" s="124">
        <v>0</v>
      </c>
      <c r="H46" s="16" t="s">
        <v>98</v>
      </c>
      <c r="I46" s="32">
        <f t="shared" si="6"/>
        <v>1</v>
      </c>
      <c r="J46" s="32">
        <f>IF(I46=MAIN!I46,3,0)</f>
        <v>3</v>
      </c>
      <c r="K46" s="33">
        <f t="shared" si="7"/>
        <v>3</v>
      </c>
      <c r="L46" s="34">
        <f>IF(K46=MAIN!J46,1,0)</f>
        <v>1</v>
      </c>
      <c r="M46" s="34">
        <f>IF(AND(FR!F46=MAIN!F46,FR!G46=MAIN!G46),1,0)</f>
        <v>0</v>
      </c>
      <c r="N46" s="31">
        <f>IF(ISBLANK(MAIN!F46),0,J46+L46+M46)</f>
        <v>4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24">
        <v>2</v>
      </c>
      <c r="G47" s="124">
        <v>1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IF(AND(FR!F47=MAIN!F47,FR!G47=MAIN!G47),1,0)</f>
        <v>0</v>
      </c>
      <c r="N47" s="31">
        <f>IF(ISBLANK(MAIN!F47),0,J47+L47+M47)</f>
        <v>4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24">
        <v>1</v>
      </c>
      <c r="G48" s="124">
        <v>0</v>
      </c>
      <c r="H48" s="16" t="s">
        <v>94</v>
      </c>
      <c r="I48" s="32">
        <f t="shared" si="6"/>
        <v>1</v>
      </c>
      <c r="J48" s="32">
        <f>IF(I48=MAIN!I48,3,0)</f>
        <v>0</v>
      </c>
      <c r="K48" s="33">
        <f t="shared" si="7"/>
        <v>1</v>
      </c>
      <c r="L48" s="34">
        <f>IF(K48=MAIN!J48,1,0)</f>
        <v>0</v>
      </c>
      <c r="M48" s="34">
        <f>IF(AND(FR!F48=MAIN!F48,FR!G48=MAIN!G48),1,0)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24">
        <v>1</v>
      </c>
      <c r="G49" s="124">
        <v>2</v>
      </c>
      <c r="H49" s="16" t="s">
        <v>26</v>
      </c>
      <c r="I49" s="32">
        <f t="shared" si="6"/>
        <v>3</v>
      </c>
      <c r="J49" s="32">
        <f>IF(I49=MAIN!I49,3,0)</f>
        <v>3</v>
      </c>
      <c r="K49" s="33">
        <f t="shared" si="7"/>
        <v>-1</v>
      </c>
      <c r="L49" s="34">
        <f>IF(K49=MAIN!J49,1,0)</f>
        <v>0</v>
      </c>
      <c r="M49" s="34">
        <f>IF(AND(FR!F49=MAIN!F49,FR!G49=MAIN!G49),1,0)</f>
        <v>0</v>
      </c>
      <c r="N49" s="31">
        <f>IF(ISBLANK(MAIN!F49),0,J49+L49+M49)</f>
        <v>3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24">
        <v>3</v>
      </c>
      <c r="G50" s="124">
        <v>2</v>
      </c>
      <c r="H50" s="16" t="s">
        <v>28</v>
      </c>
      <c r="I50" s="32">
        <f t="shared" si="6"/>
        <v>1</v>
      </c>
      <c r="J50" s="32">
        <f>IF(I50=MAIN!I50,3,0)</f>
        <v>0</v>
      </c>
      <c r="K50" s="33">
        <f t="shared" si="7"/>
        <v>1</v>
      </c>
      <c r="L50" s="34">
        <f>IF(K50=MAIN!J50,1,0)</f>
        <v>0</v>
      </c>
      <c r="M50" s="34">
        <f>IF(AND(FR!F50=MAIN!F50,FR!G50=MAIN!G50),1,0)</f>
        <v>0</v>
      </c>
      <c r="N50" s="31">
        <f>IF(ISBLANK(MAIN!F50),0,J50+L50+M50)</f>
        <v>0</v>
      </c>
      <c r="O50" s="35">
        <f>SUM(N43:N50)*2</f>
        <v>40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16"/>
      <c r="G53" s="16"/>
      <c r="H53" s="16" t="s">
        <v>22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IF(AND(FR!F53=MAIN!F53,FR!G53=MAIN!G53),1,0)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16"/>
      <c r="G54" s="16"/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IF(AND(FR!F54=MAIN!F54,FR!G54=MAIN!G54),1,0)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3"/>
      <c r="G55" s="3"/>
      <c r="H55" s="16" t="s">
        <v>30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IF(AND(FR!F55=MAIN!F53,FR!G55=MAIN!G53),1,0)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16"/>
      <c r="G56" s="16"/>
      <c r="H56" s="16" t="s">
        <v>28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IF(AND(FR!F56=MAIN!F56,FR!G56=MAIN!G56),1,0)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IF(AND(FR!F59=MAIN!F59,FR!G59=MAIN!G59),1,0)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IF(AND(FR!F60=MAIN!F60,FR!G60=MAIN!G60),1,0)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IF(AND(FR!F63=MAIN!F63,FR!G63=MAIN!G63),1,0)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2:H2"/>
    <mergeCell ref="A51:N51"/>
    <mergeCell ref="A52:H52"/>
    <mergeCell ref="A57:N57"/>
    <mergeCell ref="A58:H58"/>
    <mergeCell ref="A61:N61"/>
  </mergeCells>
  <conditionalFormatting sqref="E43:E50">
    <cfRule type="expression" dxfId="533" priority="41">
      <formula>#REF!&gt;#REF!</formula>
    </cfRule>
    <cfRule type="expression" dxfId="532" priority="42">
      <formula>#REF!&lt;#REF!</formula>
    </cfRule>
    <cfRule type="expression" dxfId="531" priority="43">
      <formula>#REF!&lt;$G43</formula>
    </cfRule>
    <cfRule type="expression" dxfId="530" priority="44">
      <formula>#REF!&gt;$G43</formula>
    </cfRule>
  </conditionalFormatting>
  <conditionalFormatting sqref="E59:E60">
    <cfRule type="expression" dxfId="525" priority="33">
      <formula>#REF!&gt;#REF!</formula>
    </cfRule>
    <cfRule type="expression" dxfId="524" priority="34">
      <formula>#REF!&lt;#REF!</formula>
    </cfRule>
    <cfRule type="expression" dxfId="523" priority="35">
      <formula>#REF!&lt;$G59</formula>
    </cfRule>
    <cfRule type="expression" dxfId="522" priority="36">
      <formula>#REF!&gt;$G59</formula>
    </cfRule>
  </conditionalFormatting>
  <conditionalFormatting sqref="E63">
    <cfRule type="expression" dxfId="521" priority="25">
      <formula>#REF!&gt;#REF!</formula>
    </cfRule>
    <cfRule type="expression" dxfId="520" priority="26">
      <formula>#REF!&lt;#REF!</formula>
    </cfRule>
    <cfRule type="expression" dxfId="519" priority="27">
      <formula>#REF!&lt;$G63</formula>
    </cfRule>
    <cfRule type="expression" dxfId="518" priority="28">
      <formula>#REF!&gt;$G63</formula>
    </cfRule>
  </conditionalFormatting>
  <conditionalFormatting sqref="E16:G21 E23:G27">
    <cfRule type="expression" dxfId="515" priority="49">
      <formula>#REF!&lt;$G16</formula>
    </cfRule>
    <cfRule type="expression" dxfId="514" priority="50">
      <formula>#REF!&gt;$G16</formula>
    </cfRule>
  </conditionalFormatting>
  <conditionalFormatting sqref="H16:H21 H23:H27">
    <cfRule type="expression" dxfId="511" priority="51">
      <formula>#REF!&gt;$G16</formula>
    </cfRule>
    <cfRule type="expression" dxfId="510" priority="52">
      <formula>#REF!&lt;$G16</formula>
    </cfRule>
  </conditionalFormatting>
  <conditionalFormatting sqref="H43:H50">
    <cfRule type="expression" dxfId="509" priority="45">
      <formula>#REF!&lt;#REF!</formula>
    </cfRule>
    <cfRule type="expression" dxfId="508" priority="46">
      <formula>#REF!&gt;#REF!</formula>
    </cfRule>
    <cfRule type="expression" dxfId="507" priority="47">
      <formula>#REF!&gt;$G43</formula>
    </cfRule>
    <cfRule type="expression" dxfId="506" priority="48">
      <formula>#REF!&lt;$G43</formula>
    </cfRule>
  </conditionalFormatting>
  <conditionalFormatting sqref="H59:H60">
    <cfRule type="expression" dxfId="497" priority="37">
      <formula>#REF!&lt;#REF!</formula>
    </cfRule>
    <cfRule type="expression" dxfId="496" priority="38">
      <formula>#REF!&gt;#REF!</formula>
    </cfRule>
    <cfRule type="expression" dxfId="495" priority="39">
      <formula>#REF!&gt;$G59</formula>
    </cfRule>
    <cfRule type="expression" dxfId="494" priority="40">
      <formula>#REF!&lt;$G59</formula>
    </cfRule>
  </conditionalFormatting>
  <conditionalFormatting sqref="H63">
    <cfRule type="expression" dxfId="493" priority="29">
      <formula>#REF!&lt;#REF!</formula>
    </cfRule>
    <cfRule type="expression" dxfId="492" priority="30">
      <formula>#REF!&gt;#REF!</formula>
    </cfRule>
    <cfRule type="expression" dxfId="491" priority="31">
      <formula>#REF!&gt;$G63</formula>
    </cfRule>
    <cfRule type="expression" dxfId="490" priority="32">
      <formula>#REF!&lt;$G63</formula>
    </cfRule>
  </conditionalFormatting>
  <conditionalFormatting sqref="E53:E56">
    <cfRule type="expression" dxfId="489" priority="5">
      <formula>#REF!&gt;#REF!</formula>
    </cfRule>
    <cfRule type="expression" dxfId="488" priority="6">
      <formula>#REF!&lt;#REF!</formula>
    </cfRule>
    <cfRule type="expression" dxfId="487" priority="7">
      <formula>#REF!&lt;$G53</formula>
    </cfRule>
    <cfRule type="expression" dxfId="486" priority="8">
      <formula>#REF!&gt;$G53</formula>
    </cfRule>
  </conditionalFormatting>
  <conditionalFormatting sqref="H53:H54 H56">
    <cfRule type="expression" dxfId="485" priority="9">
      <formula>#REF!&lt;#REF!</formula>
    </cfRule>
    <cfRule type="expression" dxfId="484" priority="10">
      <formula>#REF!&gt;#REF!</formula>
    </cfRule>
    <cfRule type="expression" dxfId="483" priority="11">
      <formula>#REF!&gt;$G53</formula>
    </cfRule>
    <cfRule type="expression" dxfId="482" priority="12">
      <formula>#REF!&lt;$G53</formula>
    </cfRule>
  </conditionalFormatting>
  <conditionalFormatting sqref="H55">
    <cfRule type="expression" dxfId="481" priority="1">
      <formula>#REF!&gt;#REF!</formula>
    </cfRule>
    <cfRule type="expression" dxfId="480" priority="2">
      <formula>#REF!&lt;#REF!</formula>
    </cfRule>
    <cfRule type="expression" dxfId="479" priority="3">
      <formula>#REF!&lt;$G55</formula>
    </cfRule>
    <cfRule type="expression" dxfId="478" priority="4">
      <formula>#REF!&gt;$G55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F3243279-1F0D-4DD7-9C5D-2665CD39474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3109EF9D-8FF0-44A0-ABF1-C78A03F1D86C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1" id="{83A36052-5763-43DC-8E5D-952E661EBDAB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2" id="{40A9298A-3754-4A7A-8AD3-90D122351F7C}">
            <xm:f>MAIN!#REF!&lt;MAIN!$G3</xm:f>
            <x14:dxf>
              <font>
                <b/>
                <i val="0"/>
              </font>
            </x14:dxf>
          </x14:cfRule>
          <xm:sqref>H3:H14 H29:H40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README (2)</vt:lpstr>
      <vt:lpstr>A_vous_de_jouer</vt:lpstr>
      <vt:lpstr>MAIN</vt:lpstr>
      <vt:lpstr>RANK</vt:lpstr>
      <vt:lpstr>AS</vt:lpstr>
      <vt:lpstr>CBlo</vt:lpstr>
      <vt:lpstr>EA</vt:lpstr>
      <vt:lpstr>EH</vt:lpstr>
      <vt:lpstr>FR</vt:lpstr>
      <vt:lpstr>LS</vt:lpstr>
      <vt:lpstr>MP</vt:lpstr>
      <vt:lpstr>OJDP</vt:lpstr>
      <vt:lpstr>PAM</vt:lpstr>
      <vt:lpstr>PH</vt:lpstr>
      <vt:lpstr>PIM</vt:lpstr>
      <vt:lpstr>SLB</vt:lpstr>
      <vt:lpstr>BW</vt:lpstr>
      <vt:lpstr>Fixtures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Paul.Hubert</dc:creator>
  <cp:lastModifiedBy>Benoît WILLIATTE</cp:lastModifiedBy>
  <dcterms:created xsi:type="dcterms:W3CDTF">2018-06-18T12:38:20Z</dcterms:created>
  <dcterms:modified xsi:type="dcterms:W3CDTF">2024-07-03T12:36:26Z</dcterms:modified>
</cp:coreProperties>
</file>