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G" sheetId="1" r:id="rId4"/>
    <sheet state="visible" name="3722" sheetId="2" r:id="rId5"/>
    <sheet state="visible" name="31422" sheetId="3" r:id="rId6"/>
    <sheet state="visible" name="32122" sheetId="4" r:id="rId7"/>
    <sheet state="visible" name="32822" sheetId="5" r:id="rId8"/>
    <sheet state="visible" name="4422" sheetId="6" r:id="rId9"/>
    <sheet state="visible" name="41122" sheetId="7" r:id="rId10"/>
    <sheet state="visible" name="41822" sheetId="8" r:id="rId11"/>
    <sheet state="visible" name="42522" sheetId="9" r:id="rId12"/>
    <sheet state="visible" name="About" sheetId="10" r:id="rId13"/>
  </sheets>
  <definedNames>
    <definedName localSheetId="1" name="task_end">'3722'!$F$1</definedName>
    <definedName localSheetId="2" name="task_end">'31422'!$F$1</definedName>
    <definedName localSheetId="2" name="Display_Week">'31422'!$E$6</definedName>
    <definedName localSheetId="5" name="Display_Week">'4422'!$E$6</definedName>
    <definedName localSheetId="7" name="task_end">'41822'!$F$1</definedName>
    <definedName localSheetId="6" name="task_end">'41122'!$F$1</definedName>
    <definedName localSheetId="6" name="task_start">'41122'!$E$1</definedName>
    <definedName localSheetId="6" name="task_progress">'41122'!$D$1</definedName>
    <definedName localSheetId="8" name="Project_Start">'42522'!$E$4</definedName>
    <definedName localSheetId="8" name="task_start">'42522'!$E$1</definedName>
    <definedName localSheetId="1" name="task_start">'3722'!$E$1</definedName>
    <definedName localSheetId="1" name="task_progress">'3722'!$D$1</definedName>
    <definedName localSheetId="1" name="Display_Week">'3722'!$E$6</definedName>
    <definedName localSheetId="4" name="Project_Start">'32822'!$E$4</definedName>
    <definedName localSheetId="7" name="task_start">'41822'!$E$1</definedName>
    <definedName localSheetId="3" name="task_start">'32122'!$E$1</definedName>
    <definedName localSheetId="0" name="task_end">OG!$F$1</definedName>
    <definedName localSheetId="7" name="task_progress">'41822'!$D$1</definedName>
    <definedName localSheetId="5" name="task_start">'4422'!$E$1</definedName>
    <definedName localSheetId="0" name="task_progress">OG!$D$1</definedName>
    <definedName localSheetId="7" name="Project_Start">'41822'!$E$4</definedName>
    <definedName localSheetId="3" name="task_progress">'32122'!$D$1</definedName>
    <definedName localSheetId="2" name="task_progress">'31422'!$D$1</definedName>
    <definedName localSheetId="2" name="task_start">'31422'!$E$1</definedName>
    <definedName localSheetId="4" name="Display_Week">'32822'!$E$6</definedName>
    <definedName localSheetId="4" name="task_progress">'32822'!$D$1</definedName>
    <definedName localSheetId="8" name="task_end">'42522'!$F$1</definedName>
    <definedName name="Display_Week">OG!$E$6</definedName>
    <definedName localSheetId="5" name="task_progress">'4422'!$D$1</definedName>
    <definedName localSheetId="8" name="Display_Week">'42522'!$E$6</definedName>
    <definedName localSheetId="5" name="Project_Start">'4422'!$E$4</definedName>
    <definedName localSheetId="7" name="Display_Week">'41822'!$E$6</definedName>
    <definedName localSheetId="3" name="Display_Week">'32122'!$E$6</definedName>
    <definedName localSheetId="1" name="Project_Start">'3722'!$E$4</definedName>
    <definedName localSheetId="3" name="Project_Start">'32122'!$E$4</definedName>
    <definedName localSheetId="3" name="task_end">'32122'!$F$1</definedName>
    <definedName localSheetId="6" name="Project_Start">'41122'!$E$4</definedName>
    <definedName localSheetId="8" name="task_progress">'42522'!$D$1</definedName>
    <definedName localSheetId="4" name="task_end">'32822'!$F$1</definedName>
    <definedName name="Project_Start">OG!$E$4</definedName>
    <definedName localSheetId="4" name="task_start">'32822'!$E$1</definedName>
    <definedName localSheetId="6" name="Display_Week">'41122'!$E$6</definedName>
    <definedName localSheetId="2" name="Project_Start">'31422'!$E$4</definedName>
    <definedName localSheetId="5" name="task_end">'4422'!$F$1</definedName>
    <definedName localSheetId="0" name="task_start">OG!$E$1</definedName>
  </definedNames>
  <calcPr/>
  <extLst>
    <ext uri="GoogleSheetsCustomDataVersion1">
      <go:sheetsCustomData xmlns:go="http://customooxmlschemas.google.com/" r:id="rId14" roundtripDataSignature="AMtx7mjvDPyzPwNru1Nm+rjJvmNs5niLjw=="/>
    </ext>
  </extLst>
</workbook>
</file>

<file path=xl/sharedStrings.xml><?xml version="1.0" encoding="utf-8"?>
<sst xmlns="http://schemas.openxmlformats.org/spreadsheetml/2006/main" count="951" uniqueCount="109">
  <si>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</si>
  <si>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Maui Chicken and Poke Website</t>
  </si>
  <si>
    <t>Team: Tadberry</t>
  </si>
  <si>
    <t>Enter Company Name in cell B2.</t>
  </si>
  <si>
    <t>Larry Delgado</t>
  </si>
  <si>
    <t>Enter the name of the Project Lead in cell B3. Enter the Project Start date in cell E3. Pooject Start: label is in cell C3.</t>
  </si>
  <si>
    <t>Annie Tran</t>
  </si>
  <si>
    <t>Project Start:</t>
  </si>
  <si>
    <t>Nima Fathali Siah</t>
  </si>
  <si>
    <t>Phase 1</t>
  </si>
  <si>
    <t>Phase 2</t>
  </si>
  <si>
    <t>Phase 3</t>
  </si>
  <si>
    <t>Phase 4</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</si>
  <si>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</si>
  <si>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Luke Sunaoka</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</si>
  <si>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</si>
  <si>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</si>
  <si>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</si>
  <si>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</si>
  <si>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PREDECESSOR &amp; LEAD</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</si>
  <si>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</si>
  <si>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</si>
  <si>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</si>
  <si>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</si>
  <si>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</si>
  <si>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</si>
  <si>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Menu</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</si>
  <si>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</si>
  <si>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1.1</t>
  </si>
  <si>
    <t>Front End</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</si>
  <si>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</si>
  <si>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1.2</t>
  </si>
  <si>
    <t>Task 1.3</t>
  </si>
  <si>
    <t>Task 1.4</t>
  </si>
  <si>
    <t>Task 1.5</t>
  </si>
  <si>
    <t>Back End</t>
  </si>
  <si>
    <t>Task 1.6</t>
  </si>
  <si>
    <t>Task 1.7</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</si>
  <si>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</si>
  <si>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QR/Shopping Cart</t>
  </si>
  <si>
    <t>Task 2.1</t>
  </si>
  <si>
    <t>Task 2.2</t>
  </si>
  <si>
    <t>Task 2.3</t>
  </si>
  <si>
    <t>Task 2.4</t>
  </si>
  <si>
    <t>Task 2.5</t>
  </si>
  <si>
    <t>Task 2.6</t>
  </si>
  <si>
    <t>Sample phase title block</t>
  </si>
  <si>
    <t>Orders</t>
  </si>
  <si>
    <t>Task 3.1</t>
  </si>
  <si>
    <t>Task 3.1.5</t>
  </si>
  <si>
    <t>Task 3.2</t>
  </si>
  <si>
    <t>Task 3.3</t>
  </si>
  <si>
    <t>Task 3.4</t>
  </si>
  <si>
    <t>Task 3.5</t>
  </si>
  <si>
    <t>Task 3.6</t>
  </si>
  <si>
    <t>Task 3.7</t>
  </si>
  <si>
    <t>Task 3.8</t>
  </si>
  <si>
    <t>Task 3.9</t>
  </si>
  <si>
    <t>Owner/Employee Facing</t>
  </si>
  <si>
    <t>Task 4.1</t>
  </si>
  <si>
    <t>Task 4.2</t>
  </si>
  <si>
    <t>Task 4.3</t>
  </si>
  <si>
    <t>Task 4.4</t>
  </si>
  <si>
    <t>Task 4.5</t>
  </si>
  <si>
    <t>Task 4.6</t>
  </si>
  <si>
    <t>Task 4.7</t>
  </si>
  <si>
    <t>Task 4.8</t>
  </si>
  <si>
    <t>Middle Ware</t>
  </si>
  <si>
    <t>Task 4.9</t>
  </si>
  <si>
    <t>Task 4.9.5</t>
  </si>
  <si>
    <t>This is an empty row</t>
  </si>
  <si>
    <t>This row marks the end of the Project Schedule. DO NOT enter anything in this row. 
Insert new rows ABOVE this one to continue building out your Project Schedule.</t>
  </si>
  <si>
    <t>Insert new rows ABOVE this one</t>
  </si>
  <si>
    <t>Front End: Larry (FT)</t>
  </si>
  <si>
    <t>Front End: Annie (PT)</t>
  </si>
  <si>
    <t>Front End: Nima (PT)</t>
  </si>
  <si>
    <t>Front End: Luke (PT)</t>
  </si>
  <si>
    <t>Back End: Luke (PT)</t>
  </si>
  <si>
    <t>Front End: Larry (PT)</t>
  </si>
  <si>
    <t>Front End: Nima (FT)</t>
  </si>
  <si>
    <t>Front End: Annie</t>
  </si>
  <si>
    <t>Back End: Luke</t>
  </si>
  <si>
    <t>Back End: Nima</t>
  </si>
  <si>
    <t>Front End: Nima</t>
  </si>
  <si>
    <t>Front End: Larry</t>
  </si>
  <si>
    <t>Back End: Larry</t>
  </si>
  <si>
    <t>Back End: Annie</t>
  </si>
  <si>
    <t>Middle Ware: Annie</t>
  </si>
  <si>
    <t>Front End: Annie (FT)</t>
  </si>
  <si>
    <t>Back End: Nima (PT)</t>
  </si>
  <si>
    <t>Back End: Annie (PT)</t>
  </si>
  <si>
    <t>Back End: Larry (PT)</t>
  </si>
  <si>
    <t>Middle Ware: Annie (PT)</t>
  </si>
  <si>
    <t>Back End: Larry (FT)</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</si>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</sst>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7">
    <font>
      <sz val="11.0"/>
      <color theme="1"/>
      <name val="Calibri"/>
      <scheme val="minor"/>
    </font>
    <font>
      <sz val="11.0"/>
      <color theme="0"/>
      <name val="Calibri"/>
    </font>
    <font>
      <b/>
      <sz val="14.0"/>
      <color rgb="FF595959"/>
      <name val="Calibri"/>
    </font>
    <font>
      <b/>
      <sz val="14.0"/>
      <color rgb="FF366092"/>
      <name val="Calibri"/>
    </font>
    <font>
      <sz val="14.0"/>
      <color theme="1"/>
      <name val="Calibri"/>
    </font>
    <font>
      <sz val="10.0"/>
      <color theme="1"/>
      <name val="Calibri"/>
    </font>
    <font>
      <b/>
      <sz val="11.0"/>
      <color rgb="FF7F7F7F"/>
      <name val="Calibri"/>
    </font>
    <font>
      <sz val="11.0"/>
      <color theme="1"/>
      <name val="Calibri"/>
    </font>
    <font>
      <sz val="10.0"/>
      <color rgb="FF7F7F7F"/>
      <name val="Arial"/>
    </font>
    <font>
      <b/>
      <sz val="11.0"/>
      <color theme="1"/>
      <name val="Calibri"/>
    </font>
    <font>
      <color theme="1"/>
      <name val="Calibri"/>
    </font>
    <font/>
    <font>
      <sz val="14.0"/>
      <color theme="0"/>
      <name val="Calibri"/>
    </font>
    <font>
      <sz val="9.0"/>
      <color theme="1"/>
      <name val="Calibri"/>
    </font>
    <font>
      <b/>
      <sz val="9.0"/>
      <color theme="0"/>
      <name val="Calibri"/>
    </font>
    <font>
      <sz val="8.0"/>
      <color theme="0"/>
      <name val="Calibri"/>
    </font>
    <font>
      <i/>
      <sz val="9.0"/>
      <color theme="1"/>
      <name val="Calibri"/>
    </font>
    <font>
      <sz val="10.0"/>
      <color rgb="FF7F7F7F"/>
      <name val="Calibri"/>
    </font>
    <font>
      <b/>
      <u/>
      <sz val="12.0"/>
      <color rgb="FF595959"/>
      <name val="Calibri"/>
    </font>
    <font>
      <b/>
      <sz val="12.0"/>
      <color rgb="FF595959"/>
      <name val="Calibri"/>
    </font>
    <font>
      <b/>
      <sz val="10.0"/>
      <color theme="1"/>
      <name val="Calibri"/>
    </font>
    <font>
      <u/>
      <sz val="11.0"/>
      <color rgb="FF7F7F7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20">
    <fill>
      <patternFill patternType="none"/>
    </fill>
    <fill>
      <patternFill patternType="lightGray"/>
    </fill>
    <fill>
      <patternFill patternType="solid">
        <fgColor rgb="FFE06666"/>
        <bgColor rgb="FFE06666"/>
      </patternFill>
    </fill>
    <fill>
      <patternFill patternType="solid">
        <fgColor rgb="FFFFCFEB"/>
        <bgColor rgb="FFFFCFEB"/>
      </patternFill>
    </fill>
    <fill>
      <patternFill patternType="solid">
        <fgColor rgb="FFC9DAF8"/>
        <bgColor rgb="FFC9DAF8"/>
      </patternFill>
    </fill>
    <fill>
      <patternFill patternType="solid">
        <fgColor rgb="FFE5B8B7"/>
        <bgColor rgb="FFE5B8B7"/>
      </patternFill>
    </fill>
    <fill>
      <patternFill patternType="solid">
        <fgColor rgb="FFD6E3BC"/>
        <bgColor rgb="FFD6E3BC"/>
      </patternFill>
    </fill>
    <fill>
      <patternFill patternType="solid">
        <fgColor rgb="FFB8CCE4"/>
        <bgColor rgb="FFB8CCE4"/>
      </patternFill>
    </fill>
    <fill>
      <patternFill patternType="solid">
        <fgColor rgb="FFCCC0D9"/>
        <bgColor rgb="FFCCC0D9"/>
      </patternFill>
    </fill>
    <fill>
      <patternFill patternType="solid">
        <fgColor theme="1"/>
        <bgColor theme="1"/>
      </patternFill>
    </fill>
    <fill>
      <patternFill patternType="solid">
        <fgColor rgb="FFF2DBDB"/>
        <bgColor rgb="FFF2DBDB"/>
      </patternFill>
    </fill>
    <fill>
      <patternFill patternType="solid">
        <fgColor rgb="FFEAF1DD"/>
        <bgColor rgb="FFEAF1DD"/>
      </patternFill>
    </fill>
    <fill>
      <patternFill patternType="solid">
        <fgColor rgb="FFDBE5F1"/>
        <bgColor rgb="FFDBE5F1"/>
      </patternFill>
    </fill>
    <fill>
      <patternFill patternType="solid">
        <fgColor rgb="FFE5DFEC"/>
        <bgColor rgb="FFE5DFEC"/>
      </patternFill>
    </fill>
    <fill>
      <patternFill patternType="solid">
        <fgColor rgb="FFD8D8D8"/>
        <bgColor rgb="FFD8D8D8"/>
      </patternFill>
    </fill>
    <fill>
      <patternFill patternType="solid">
        <fgColor rgb="FF595959"/>
        <bgColor rgb="FF595959"/>
      </patternFill>
    </fill>
    <fill>
      <patternFill patternType="solid">
        <fgColor theme="5"/>
        <bgColor theme="5"/>
      </patternFill>
    </fill>
    <fill>
      <patternFill patternType="solid">
        <fgColor theme="4"/>
        <bgColor theme="4"/>
      </patternFill>
    </fill>
    <fill>
      <patternFill patternType="solid">
        <fgColor rgb="FFF2F2F2"/>
        <bgColor rgb="FFF2F2F2"/>
      </patternFill>
    </fill>
    <fill>
      <patternFill patternType="solid">
        <fgColor theme="0"/>
        <bgColor theme="0"/>
      </patternFill>
    </fill>
  </fills>
  <borders count="17">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bottom style="thin">
        <color rgb="FFA5A5A5"/>
      </bottom>
    </border>
    <border>
      <left style="thin">
        <color rgb="FFA5A5A5"/>
      </left>
      <right/>
      <bottom/>
    </border>
    <border>
      <left/>
      <right/>
      <bottom/>
    </border>
    <border>
      <left/>
      <right style="thin">
        <color rgb="FFA5A5A5"/>
      </right>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left style="thin">
        <color rgb="FFD8D8D8"/>
      </left>
      <right style="thin">
        <color rgb="FFD8D8D8"/>
      </right>
      <top style="medium">
        <color rgb="FFD8D8D8"/>
      </top>
    </border>
    <border>
      <left style="thin">
        <color rgb="FFD8D8D8"/>
      </left>
      <top style="medium">
        <color rgb="FFD8D8D8"/>
      </top>
      <bottom style="medium">
        <color rgb="FFD8D8D8"/>
      </bottom>
    </border>
    <border>
      <right style="thin">
        <color rgb="FFD8D8D8"/>
      </right>
      <top style="medium">
        <color rgb="FFD8D8D8"/>
      </top>
      <bottom style="medium">
        <color rgb="FFD8D8D8"/>
      </bottom>
    </border>
    <border>
      <left style="thin">
        <color rgb="FFD8D8D8"/>
      </left>
      <right style="thin">
        <color rgb="FFD8D8D8"/>
      </right>
      <bottom style="medium">
        <color rgb="FFD8D8D8"/>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2" numFmtId="0" xfId="0" applyAlignment="1" applyFont="1">
      <alignment horizontal="center" vertical="bottom"/>
    </xf>
    <xf borderId="0" fillId="0" fontId="5" numFmtId="0" xfId="0" applyFont="1"/>
    <xf borderId="0" fillId="0" fontId="6" numFmtId="0" xfId="0" applyFont="1"/>
    <xf borderId="0" fillId="0" fontId="1" numFmtId="0" xfId="0" applyFont="1"/>
    <xf borderId="0" fillId="0" fontId="4" numFmtId="0" xfId="0" applyAlignment="1" applyFont="1">
      <alignment vertical="center"/>
    </xf>
    <xf borderId="0" fillId="0" fontId="7" numFmtId="0" xfId="0" applyAlignment="1" applyFont="1">
      <alignment horizontal="center"/>
    </xf>
    <xf borderId="0" fillId="0" fontId="8" numFmtId="0" xfId="0" applyAlignment="1" applyFont="1">
      <alignment vertical="top"/>
    </xf>
    <xf borderId="0" fillId="2" fontId="4" numFmtId="0" xfId="0" applyAlignment="1" applyFill="1" applyFont="1">
      <alignment vertical="center"/>
    </xf>
    <xf borderId="0" fillId="3" fontId="4" numFmtId="0" xfId="0" applyAlignment="1" applyFill="1" applyFont="1">
      <alignment vertical="center"/>
    </xf>
    <xf borderId="0" fillId="0" fontId="9" numFmtId="0" xfId="0" applyAlignment="1" applyFont="1">
      <alignment horizontal="right" vertical="center"/>
    </xf>
    <xf borderId="0" fillId="0" fontId="7" numFmtId="164" xfId="0" applyAlignment="1" applyFont="1" applyNumberFormat="1">
      <alignment horizontal="center" vertical="center"/>
    </xf>
    <xf borderId="0" fillId="4" fontId="4" numFmtId="0" xfId="0" applyAlignment="1" applyFill="1" applyFont="1">
      <alignment vertical="center"/>
    </xf>
    <xf borderId="0" fillId="0" fontId="7" numFmtId="0" xfId="0" applyAlignment="1" applyFont="1">
      <alignment horizontal="right" vertical="center"/>
    </xf>
    <xf borderId="0" fillId="0" fontId="7" numFmtId="0" xfId="0" applyAlignment="1" applyFont="1">
      <alignment horizontal="center" vertical="center"/>
    </xf>
    <xf borderId="0" fillId="0" fontId="10" numFmtId="0" xfId="0" applyAlignment="1" applyFont="1">
      <alignment vertical="center"/>
    </xf>
    <xf borderId="1" fillId="5" fontId="7" numFmtId="0" xfId="0" applyAlignment="1" applyBorder="1" applyFill="1" applyFont="1">
      <alignment horizontal="left" shrinkToFit="0" vertical="center" wrapText="1"/>
    </xf>
    <xf borderId="2" fillId="0" fontId="11" numFmtId="0" xfId="0" applyBorder="1" applyFont="1"/>
    <xf borderId="3" fillId="0" fontId="11" numFmtId="0" xfId="0" applyBorder="1" applyFont="1"/>
    <xf borderId="1" fillId="6" fontId="7" numFmtId="0" xfId="0" applyAlignment="1" applyBorder="1" applyFill="1" applyFont="1">
      <alignment horizontal="left" shrinkToFit="0" vertical="center" wrapText="1"/>
    </xf>
    <xf borderId="1" fillId="7" fontId="7" numFmtId="0" xfId="0" applyAlignment="1" applyBorder="1" applyFill="1" applyFont="1">
      <alignment horizontal="left" shrinkToFit="0" vertical="center" wrapText="1"/>
    </xf>
    <xf borderId="1" fillId="8" fontId="7" numFmtId="0" xfId="0" applyAlignment="1" applyBorder="1" applyFill="1" applyFont="1">
      <alignment horizontal="left" shrinkToFit="0" vertical="center" wrapText="1"/>
    </xf>
    <xf borderId="0" fillId="9" fontId="12" numFmtId="0" xfId="0" applyAlignment="1" applyFill="1" applyFont="1">
      <alignment vertical="center"/>
    </xf>
    <xf borderId="1" fillId="10" fontId="7" numFmtId="165" xfId="0" applyAlignment="1" applyBorder="1" applyFill="1" applyFont="1" applyNumberFormat="1">
      <alignment horizontal="left" shrinkToFit="0" vertical="center" wrapText="1"/>
    </xf>
    <xf borderId="1" fillId="11" fontId="7" numFmtId="165" xfId="0" applyAlignment="1" applyBorder="1" applyFill="1" applyFont="1" applyNumberFormat="1">
      <alignment horizontal="left" shrinkToFit="0" vertical="center" wrapText="1"/>
    </xf>
    <xf borderId="1" fillId="12" fontId="7" numFmtId="165" xfId="0" applyAlignment="1" applyBorder="1" applyFill="1" applyFont="1" applyNumberFormat="1">
      <alignment horizontal="left" shrinkToFit="0" vertical="center" wrapText="1"/>
    </xf>
    <xf borderId="1" fillId="13" fontId="7" numFmtId="165" xfId="0" applyAlignment="1" applyBorder="1" applyFill="1" applyFont="1" applyNumberFormat="1">
      <alignment horizontal="left" shrinkToFit="0" vertical="center" wrapText="1"/>
    </xf>
    <xf borderId="4" fillId="0" fontId="7" numFmtId="0" xfId="0" applyBorder="1" applyFont="1"/>
    <xf borderId="4" fillId="0" fontId="11" numFmtId="0" xfId="0" applyBorder="1" applyFont="1"/>
    <xf borderId="5" fillId="14" fontId="13" numFmtId="166" xfId="0" applyAlignment="1" applyBorder="1" applyFill="1" applyFont="1" applyNumberFormat="1">
      <alignment horizontal="center" vertical="center"/>
    </xf>
    <xf borderId="6" fillId="14" fontId="13" numFmtId="166" xfId="0" applyAlignment="1" applyBorder="1" applyFont="1" applyNumberFormat="1">
      <alignment horizontal="center" vertical="center"/>
    </xf>
    <xf borderId="7" fillId="14" fontId="13" numFmtId="166" xfId="0" applyAlignment="1" applyBorder="1" applyFont="1" applyNumberFormat="1">
      <alignment horizontal="center" vertical="center"/>
    </xf>
    <xf borderId="8" fillId="15" fontId="14" numFmtId="0" xfId="0" applyAlignment="1" applyBorder="1" applyFill="1" applyFont="1">
      <alignment horizontal="left" vertical="center"/>
    </xf>
    <xf borderId="8" fillId="15" fontId="14" numFmtId="0" xfId="0" applyAlignment="1" applyBorder="1" applyFont="1">
      <alignment horizontal="center" shrinkToFit="0" vertical="center" wrapText="1"/>
    </xf>
    <xf borderId="9" fillId="15" fontId="15" numFmtId="0" xfId="0" applyAlignment="1" applyBorder="1" applyFont="1">
      <alignment horizontal="center" shrinkToFit="1" vertical="center" wrapText="0"/>
    </xf>
    <xf borderId="0" fillId="0" fontId="7" numFmtId="0" xfId="0" applyAlignment="1" applyFont="1">
      <alignment shrinkToFit="0" wrapText="1"/>
    </xf>
    <xf borderId="0" fillId="0" fontId="10" numFmtId="0" xfId="0" applyFont="1"/>
    <xf borderId="10" fillId="0" fontId="7" numFmtId="0" xfId="0" applyAlignment="1" applyBorder="1" applyFont="1">
      <alignment vertical="center"/>
    </xf>
    <xf borderId="11" fillId="5" fontId="9" numFmtId="0" xfId="0" applyAlignment="1" applyBorder="1" applyFont="1">
      <alignment horizontal="left" vertical="center"/>
    </xf>
    <xf borderId="11" fillId="5" fontId="7" numFmtId="0" xfId="0" applyAlignment="1" applyBorder="1" applyFont="1">
      <alignment horizontal="center" vertical="center"/>
    </xf>
    <xf borderId="11" fillId="5" fontId="7" numFmtId="9" xfId="0" applyAlignment="1" applyBorder="1" applyFont="1" applyNumberFormat="1">
      <alignment horizontal="center" vertical="center"/>
    </xf>
    <xf borderId="11" fillId="5" fontId="7" numFmtId="167" xfId="0" applyAlignment="1" applyBorder="1" applyFont="1" applyNumberFormat="1">
      <alignment horizontal="center" vertical="center"/>
    </xf>
    <xf borderId="12" fillId="0" fontId="7" numFmtId="0" xfId="0" applyAlignment="1" applyBorder="1" applyFont="1">
      <alignment horizontal="center" vertical="center"/>
    </xf>
    <xf borderId="11" fillId="10" fontId="7" numFmtId="0" xfId="0" applyAlignment="1" applyBorder="1" applyFont="1">
      <alignment horizontal="left" vertical="center"/>
    </xf>
    <xf borderId="11" fillId="10" fontId="7" numFmtId="0" xfId="0" applyAlignment="1" applyBorder="1" applyFont="1">
      <alignment horizontal="center" vertical="center"/>
    </xf>
    <xf borderId="11" fillId="10" fontId="7" numFmtId="9" xfId="0" applyAlignment="1" applyBorder="1" applyFont="1" applyNumberFormat="1">
      <alignment horizontal="center" vertical="center"/>
    </xf>
    <xf borderId="11" fillId="10" fontId="7" numFmtId="167" xfId="0" applyAlignment="1" applyBorder="1" applyFont="1" applyNumberFormat="1">
      <alignment horizontal="center" vertical="center"/>
    </xf>
    <xf borderId="10" fillId="16" fontId="7" numFmtId="0" xfId="0" applyAlignment="1" applyBorder="1" applyFill="1" applyFont="1">
      <alignment vertical="center"/>
    </xf>
    <xf borderId="10" fillId="3" fontId="7" numFmtId="0" xfId="0" applyAlignment="1" applyBorder="1" applyFont="1">
      <alignment vertical="center"/>
    </xf>
    <xf borderId="10" fillId="0" fontId="7" numFmtId="0" xfId="0" applyAlignment="1" applyBorder="1" applyFont="1">
      <alignment horizontal="right" vertical="center"/>
    </xf>
    <xf borderId="10" fillId="4" fontId="7" numFmtId="0" xfId="0" applyAlignment="1" applyBorder="1" applyFont="1">
      <alignment vertical="center"/>
    </xf>
    <xf borderId="10" fillId="9" fontId="7" numFmtId="0" xfId="0" applyAlignment="1" applyBorder="1" applyFont="1">
      <alignment vertical="center"/>
    </xf>
    <xf borderId="11" fillId="6" fontId="9" numFmtId="0" xfId="0" applyAlignment="1" applyBorder="1" applyFont="1">
      <alignment horizontal="left" vertical="center"/>
    </xf>
    <xf borderId="11" fillId="6" fontId="7" numFmtId="0" xfId="0" applyAlignment="1" applyBorder="1" applyFont="1">
      <alignment horizontal="center" vertical="center"/>
    </xf>
    <xf borderId="11" fillId="6" fontId="7" numFmtId="9" xfId="0" applyAlignment="1" applyBorder="1" applyFont="1" applyNumberFormat="1">
      <alignment horizontal="center" vertical="center"/>
    </xf>
    <xf borderId="11" fillId="6" fontId="7" numFmtId="167" xfId="0" applyAlignment="1" applyBorder="1" applyFont="1" applyNumberFormat="1">
      <alignment horizontal="center" vertical="center"/>
    </xf>
    <xf borderId="13" fillId="0" fontId="7" numFmtId="0" xfId="0" applyAlignment="1" applyBorder="1" applyFont="1">
      <alignment vertical="center"/>
    </xf>
    <xf borderId="11" fillId="11" fontId="7" numFmtId="0" xfId="0" applyAlignment="1" applyBorder="1" applyFont="1">
      <alignment horizontal="left" vertical="center"/>
    </xf>
    <xf borderId="11" fillId="11" fontId="7" numFmtId="0" xfId="0" applyAlignment="1" applyBorder="1" applyFont="1">
      <alignment horizontal="center" vertical="center"/>
    </xf>
    <xf borderId="11" fillId="11" fontId="7" numFmtId="9" xfId="0" applyAlignment="1" applyBorder="1" applyFont="1" applyNumberFormat="1">
      <alignment horizontal="center" vertical="center"/>
    </xf>
    <xf borderId="11" fillId="11" fontId="7" numFmtId="167" xfId="0" applyAlignment="1" applyBorder="1" applyFont="1" applyNumberFormat="1">
      <alignment horizontal="center" vertical="center"/>
    </xf>
    <xf borderId="10" fillId="0" fontId="10" numFmtId="0" xfId="0" applyBorder="1" applyFont="1"/>
    <xf borderId="14" fillId="0" fontId="10" numFmtId="0" xfId="0" applyBorder="1" applyFont="1"/>
    <xf borderId="15" fillId="16" fontId="7" numFmtId="0" xfId="0" applyAlignment="1" applyBorder="1" applyFont="1">
      <alignment vertical="center"/>
    </xf>
    <xf borderId="16" fillId="3" fontId="7" numFmtId="0" xfId="0" applyAlignment="1" applyBorder="1" applyFont="1">
      <alignment vertical="center"/>
    </xf>
    <xf borderId="15" fillId="0" fontId="10" numFmtId="0" xfId="0" applyBorder="1" applyFont="1"/>
    <xf borderId="11" fillId="7" fontId="9" numFmtId="0" xfId="0" applyAlignment="1" applyBorder="1" applyFont="1">
      <alignment horizontal="left" vertical="center"/>
    </xf>
    <xf borderId="11" fillId="7" fontId="7" numFmtId="0" xfId="0" applyAlignment="1" applyBorder="1" applyFont="1">
      <alignment horizontal="center" vertical="center"/>
    </xf>
    <xf borderId="11" fillId="7" fontId="7" numFmtId="9" xfId="0" applyAlignment="1" applyBorder="1" applyFont="1" applyNumberFormat="1">
      <alignment horizontal="center" vertical="center"/>
    </xf>
    <xf borderId="11" fillId="7" fontId="7" numFmtId="167" xfId="0" applyAlignment="1" applyBorder="1" applyFont="1" applyNumberFormat="1">
      <alignment horizontal="center" vertical="center"/>
    </xf>
    <xf borderId="11" fillId="12" fontId="7" numFmtId="0" xfId="0" applyAlignment="1" applyBorder="1" applyFont="1">
      <alignment horizontal="left" vertical="center"/>
    </xf>
    <xf borderId="11" fillId="12" fontId="7" numFmtId="0" xfId="0" applyAlignment="1" applyBorder="1" applyFont="1">
      <alignment horizontal="center" vertical="center"/>
    </xf>
    <xf borderId="11" fillId="12" fontId="7" numFmtId="9" xfId="0" applyAlignment="1" applyBorder="1" applyFont="1" applyNumberFormat="1">
      <alignment horizontal="center" vertical="center"/>
    </xf>
    <xf borderId="11" fillId="12" fontId="7" numFmtId="167" xfId="0" applyAlignment="1" applyBorder="1" applyFont="1" applyNumberFormat="1">
      <alignment horizontal="center" vertical="center"/>
    </xf>
    <xf borderId="10" fillId="17" fontId="7" numFmtId="0" xfId="0" applyAlignment="1" applyBorder="1" applyFill="1" applyFont="1">
      <alignment vertical="center"/>
    </xf>
    <xf borderId="11" fillId="8" fontId="9" numFmtId="0" xfId="0" applyAlignment="1" applyBorder="1" applyFont="1">
      <alignment horizontal="left" vertical="center"/>
    </xf>
    <xf borderId="11" fillId="8" fontId="7" numFmtId="0" xfId="0" applyAlignment="1" applyBorder="1" applyFont="1">
      <alignment horizontal="center" vertical="center"/>
    </xf>
    <xf borderId="11" fillId="8" fontId="7" numFmtId="9" xfId="0" applyAlignment="1" applyBorder="1" applyFont="1" applyNumberFormat="1">
      <alignment horizontal="center" vertical="center"/>
    </xf>
    <xf borderId="11" fillId="8" fontId="7" numFmtId="167" xfId="0" applyAlignment="1" applyBorder="1" applyFont="1" applyNumberFormat="1">
      <alignment horizontal="center" vertical="center"/>
    </xf>
    <xf borderId="11" fillId="13" fontId="7" numFmtId="0" xfId="0" applyAlignment="1" applyBorder="1" applyFont="1">
      <alignment horizontal="left" vertical="center"/>
    </xf>
    <xf borderId="11" fillId="13" fontId="7" numFmtId="0" xfId="0" applyAlignment="1" applyBorder="1" applyFont="1">
      <alignment horizontal="center" vertical="center"/>
    </xf>
    <xf borderId="11" fillId="13" fontId="7" numFmtId="9" xfId="0" applyAlignment="1" applyBorder="1" applyFont="1" applyNumberFormat="1">
      <alignment horizontal="center" vertical="center"/>
    </xf>
    <xf borderId="11" fillId="13" fontId="7" numFmtId="167" xfId="0" applyAlignment="1" applyBorder="1" applyFont="1" applyNumberFormat="1">
      <alignment horizontal="center" vertical="center"/>
    </xf>
    <xf borderId="12" fillId="0" fontId="7" numFmtId="0" xfId="0" applyAlignment="1" applyBorder="1" applyFont="1">
      <alignment horizontal="left" vertical="center"/>
    </xf>
    <xf borderId="12" fillId="0" fontId="7" numFmtId="9" xfId="0" applyAlignment="1" applyBorder="1" applyFont="1" applyNumberFormat="1">
      <alignment horizontal="center" vertical="center"/>
    </xf>
    <xf borderId="12" fillId="0" fontId="7" numFmtId="167" xfId="0" applyAlignment="1" applyBorder="1" applyFont="1" applyNumberFormat="1">
      <alignment horizontal="center" vertical="center"/>
    </xf>
    <xf borderId="11" fillId="18" fontId="16" numFmtId="0" xfId="0" applyAlignment="1" applyBorder="1" applyFill="1" applyFont="1">
      <alignment horizontal="left" vertical="center"/>
    </xf>
    <xf borderId="11" fillId="18" fontId="16" numFmtId="0" xfId="0" applyAlignment="1" applyBorder="1" applyFont="1">
      <alignment horizontal="center" vertical="center"/>
    </xf>
    <xf borderId="11" fillId="18" fontId="7" numFmtId="9" xfId="0" applyAlignment="1" applyBorder="1" applyFont="1" applyNumberFormat="1">
      <alignment horizontal="center" vertical="center"/>
    </xf>
    <xf borderId="11" fillId="18" fontId="17" numFmtId="167" xfId="0" applyAlignment="1" applyBorder="1" applyFont="1" applyNumberFormat="1">
      <alignment horizontal="left" vertical="center"/>
    </xf>
    <xf borderId="11" fillId="18" fontId="7" numFmtId="167" xfId="0" applyAlignment="1" applyBorder="1" applyFont="1" applyNumberFormat="1">
      <alignment horizontal="center" vertical="center"/>
    </xf>
    <xf borderId="11" fillId="18" fontId="7" numFmtId="0" xfId="0" applyAlignment="1" applyBorder="1" applyFont="1">
      <alignment horizontal="center" vertical="center"/>
    </xf>
    <xf borderId="10" fillId="18" fontId="7" numFmtId="0" xfId="0" applyAlignment="1" applyBorder="1" applyFont="1">
      <alignment vertical="center"/>
    </xf>
    <xf borderId="0" fillId="0" fontId="1" numFmtId="0" xfId="0" applyAlignment="1" applyFont="1">
      <alignment horizontal="center"/>
    </xf>
    <xf borderId="0" fillId="0" fontId="8" numFmtId="0" xfId="0" applyFont="1"/>
    <xf borderId="16" fillId="19" fontId="7" numFmtId="0" xfId="0" applyAlignment="1" applyBorder="1" applyFill="1" applyFont="1">
      <alignment vertical="center"/>
    </xf>
    <xf borderId="15" fillId="0" fontId="7" numFmtId="0" xfId="0" applyAlignment="1" applyBorder="1" applyFont="1">
      <alignment vertical="center"/>
    </xf>
    <xf borderId="0" fillId="0" fontId="5" numFmtId="0" xfId="0" applyAlignment="1" applyFont="1">
      <alignment vertical="top"/>
    </xf>
    <xf borderId="0" fillId="0" fontId="18" numFmtId="0" xfId="0" applyAlignment="1" applyFont="1">
      <alignment horizontal="left" vertical="center"/>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vertical="top"/>
    </xf>
    <xf borderId="0" fillId="0" fontId="22" numFmtId="0" xfId="0" applyAlignment="1" applyFont="1">
      <alignment vertical="top"/>
    </xf>
    <xf borderId="0" fillId="0" fontId="5" numFmtId="0" xfId="0" applyAlignment="1" applyFont="1">
      <alignment horizontal="left" vertical="top"/>
    </xf>
    <xf borderId="0" fillId="0" fontId="23" numFmtId="0" xfId="0" applyAlignment="1" applyFont="1">
      <alignment vertical="center"/>
    </xf>
    <xf borderId="0" fillId="0" fontId="24" numFmtId="0" xfId="0" applyFont="1"/>
    <xf borderId="0" fillId="0" fontId="25" numFmtId="0" xfId="0" applyAlignment="1" applyFont="1">
      <alignment horizontal="left" shrinkToFit="0" vertical="top" wrapText="1"/>
    </xf>
    <xf borderId="0" fillId="0" fontId="7" numFmtId="0" xfId="0" applyAlignment="1" applyFont="1">
      <alignment shrinkToFit="0" vertical="top" wrapText="1"/>
    </xf>
    <xf borderId="0" fillId="0" fontId="26"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t="s">
        <v>2</v>
      </c>
      <c r="H1" s="6"/>
      <c r="I1" s="7"/>
    </row>
    <row r="2" ht="30.0" customHeight="1">
      <c r="A2" s="8"/>
      <c r="B2" s="9"/>
      <c r="E2" s="10"/>
      <c r="I2" s="11"/>
    </row>
    <row r="3" ht="30.0" customHeight="1">
      <c r="A3" s="8" t="s">
        <v>3</v>
      </c>
      <c r="B3" s="12" t="s">
        <v>4</v>
      </c>
      <c r="E3" s="10"/>
      <c r="I3" s="11"/>
    </row>
    <row r="4" ht="30.0" customHeight="1">
      <c r="A4" s="8" t="s">
        <v>5</v>
      </c>
      <c r="B4" s="13" t="s">
        <v>6</v>
      </c>
      <c r="C4" s="14" t="s">
        <v>7</v>
      </c>
      <c r="E4" s="15">
        <f>TODAY()</f>
        <v>44689</v>
      </c>
    </row>
    <row r="5" ht="30.0" customHeight="1">
      <c r="A5" s="1"/>
      <c r="B5" s="16" t="s">
        <v>8</v>
      </c>
      <c r="C5" s="17"/>
      <c r="D5" s="17"/>
      <c r="E5" s="18"/>
      <c r="F5" s="19"/>
      <c r="I5" s="20" t="s">
        <v>9</v>
      </c>
      <c r="J5" s="21"/>
      <c r="K5" s="21"/>
      <c r="L5" s="21"/>
      <c r="M5" s="21"/>
      <c r="N5" s="21"/>
      <c r="O5" s="21"/>
      <c r="P5" s="21"/>
      <c r="Q5" s="21"/>
      <c r="R5" s="21"/>
      <c r="S5" s="21"/>
      <c r="T5" s="21"/>
      <c r="U5" s="21"/>
      <c r="V5" s="22"/>
      <c r="W5" s="23" t="s">
        <v>10</v>
      </c>
      <c r="X5" s="21"/>
      <c r="Y5" s="21"/>
      <c r="Z5" s="21"/>
      <c r="AA5" s="21"/>
      <c r="AB5" s="21"/>
      <c r="AC5" s="21"/>
      <c r="AD5" s="21"/>
      <c r="AE5" s="21"/>
      <c r="AF5" s="21"/>
      <c r="AG5" s="21"/>
      <c r="AH5" s="21"/>
      <c r="AI5" s="21"/>
      <c r="AJ5" s="22"/>
      <c r="AK5" s="24" t="s">
        <v>11</v>
      </c>
      <c r="AL5" s="21"/>
      <c r="AM5" s="21"/>
      <c r="AN5" s="21"/>
      <c r="AO5" s="21"/>
      <c r="AP5" s="21"/>
      <c r="AQ5" s="21"/>
      <c r="AR5" s="21"/>
      <c r="AS5" s="21"/>
      <c r="AT5" s="21"/>
      <c r="AU5" s="21"/>
      <c r="AV5" s="21"/>
      <c r="AW5" s="21"/>
      <c r="AX5" s="22"/>
      <c r="AY5" s="25" t="s">
        <v>12</v>
      </c>
      <c r="AZ5" s="21"/>
      <c r="BA5" s="21"/>
      <c r="BB5" s="21"/>
      <c r="BC5" s="21"/>
      <c r="BD5" s="21"/>
      <c r="BE5" s="21"/>
      <c r="BF5" s="21"/>
      <c r="BG5" s="21"/>
      <c r="BH5" s="21"/>
      <c r="BI5" s="21"/>
      <c r="BJ5" s="21"/>
      <c r="BK5" s="21"/>
      <c r="BL5" s="22"/>
    </row>
    <row r="6" ht="30.0" customHeight="1">
      <c r="A6" s="1" t="s">
        <v>13</v>
      </c>
      <c r="B6" s="26" t="s">
        <v>14</v>
      </c>
      <c r="C6" s="14" t="s">
        <v>15</v>
      </c>
      <c r="E6" s="18">
        <v>1.0</v>
      </c>
      <c r="F6" s="19"/>
      <c r="I6" s="27">
        <f>I7</f>
        <v>44690</v>
      </c>
      <c r="J6" s="21"/>
      <c r="K6" s="21"/>
      <c r="L6" s="21"/>
      <c r="M6" s="21"/>
      <c r="N6" s="21"/>
      <c r="O6" s="22"/>
      <c r="P6" s="27">
        <f>P7</f>
        <v>44697</v>
      </c>
      <c r="Q6" s="21"/>
      <c r="R6" s="21"/>
      <c r="S6" s="21"/>
      <c r="T6" s="21"/>
      <c r="U6" s="21"/>
      <c r="V6" s="22"/>
      <c r="W6" s="28">
        <f>W7</f>
        <v>44704</v>
      </c>
      <c r="X6" s="21"/>
      <c r="Y6" s="21"/>
      <c r="Z6" s="21"/>
      <c r="AA6" s="21"/>
      <c r="AB6" s="21"/>
      <c r="AC6" s="22"/>
      <c r="AD6" s="28">
        <f>AD7</f>
        <v>44711</v>
      </c>
      <c r="AE6" s="21"/>
      <c r="AF6" s="21"/>
      <c r="AG6" s="21"/>
      <c r="AH6" s="21"/>
      <c r="AI6" s="21"/>
      <c r="AJ6" s="22"/>
      <c r="AK6" s="29">
        <f>AK7</f>
        <v>44718</v>
      </c>
      <c r="AL6" s="21"/>
      <c r="AM6" s="21"/>
      <c r="AN6" s="21"/>
      <c r="AO6" s="21"/>
      <c r="AP6" s="21"/>
      <c r="AQ6" s="22"/>
      <c r="AR6" s="29">
        <f>AR7</f>
        <v>44725</v>
      </c>
      <c r="AS6" s="21"/>
      <c r="AT6" s="21"/>
      <c r="AU6" s="21"/>
      <c r="AV6" s="21"/>
      <c r="AW6" s="21"/>
      <c r="AX6" s="22"/>
      <c r="AY6" s="30">
        <f>AY7</f>
        <v>44732</v>
      </c>
      <c r="AZ6" s="21"/>
      <c r="BA6" s="21"/>
      <c r="BB6" s="21"/>
      <c r="BC6" s="21"/>
      <c r="BD6" s="21"/>
      <c r="BE6" s="22"/>
      <c r="BF6" s="30">
        <f>BF7</f>
        <v>44739</v>
      </c>
      <c r="BG6" s="21"/>
      <c r="BH6" s="21"/>
      <c r="BI6" s="21"/>
      <c r="BJ6" s="21"/>
      <c r="BK6" s="21"/>
      <c r="BL6" s="22"/>
    </row>
    <row r="7" ht="15.0" customHeight="1">
      <c r="A7" s="1" t="s">
        <v>16</v>
      </c>
      <c r="B7" s="31"/>
      <c r="C7" s="32"/>
      <c r="D7" s="32"/>
      <c r="E7" s="32"/>
      <c r="F7" s="32"/>
      <c r="G7" s="32"/>
      <c r="I7" s="33">
        <f>Project_Start-WEEKDAY(Project_Start,1)+2+7*(Display_Week-1)</f>
        <v>44690</v>
      </c>
      <c r="J7" s="34">
        <f t="shared" ref="J7:BL7" si="1">I7+1</f>
        <v>44691</v>
      </c>
      <c r="K7" s="34">
        <f t="shared" si="1"/>
        <v>44692</v>
      </c>
      <c r="L7" s="34">
        <f t="shared" si="1"/>
        <v>44693</v>
      </c>
      <c r="M7" s="34">
        <f t="shared" si="1"/>
        <v>44694</v>
      </c>
      <c r="N7" s="34">
        <f t="shared" si="1"/>
        <v>44695</v>
      </c>
      <c r="O7" s="35">
        <f t="shared" si="1"/>
        <v>44696</v>
      </c>
      <c r="P7" s="33">
        <f t="shared" si="1"/>
        <v>44697</v>
      </c>
      <c r="Q7" s="34">
        <f t="shared" si="1"/>
        <v>44698</v>
      </c>
      <c r="R7" s="34">
        <f t="shared" si="1"/>
        <v>44699</v>
      </c>
      <c r="S7" s="34">
        <f t="shared" si="1"/>
        <v>44700</v>
      </c>
      <c r="T7" s="34">
        <f t="shared" si="1"/>
        <v>44701</v>
      </c>
      <c r="U7" s="34">
        <f t="shared" si="1"/>
        <v>44702</v>
      </c>
      <c r="V7" s="35">
        <f t="shared" si="1"/>
        <v>44703</v>
      </c>
      <c r="W7" s="33">
        <f t="shared" si="1"/>
        <v>44704</v>
      </c>
      <c r="X7" s="34">
        <f t="shared" si="1"/>
        <v>44705</v>
      </c>
      <c r="Y7" s="34">
        <f t="shared" si="1"/>
        <v>44706</v>
      </c>
      <c r="Z7" s="34">
        <f t="shared" si="1"/>
        <v>44707</v>
      </c>
      <c r="AA7" s="34">
        <f t="shared" si="1"/>
        <v>44708</v>
      </c>
      <c r="AB7" s="34">
        <f t="shared" si="1"/>
        <v>44709</v>
      </c>
      <c r="AC7" s="35">
        <f t="shared" si="1"/>
        <v>44710</v>
      </c>
      <c r="AD7" s="33">
        <f t="shared" si="1"/>
        <v>44711</v>
      </c>
      <c r="AE7" s="34">
        <f t="shared" si="1"/>
        <v>44712</v>
      </c>
      <c r="AF7" s="34">
        <f t="shared" si="1"/>
        <v>44713</v>
      </c>
      <c r="AG7" s="34">
        <f t="shared" si="1"/>
        <v>44714</v>
      </c>
      <c r="AH7" s="34">
        <f t="shared" si="1"/>
        <v>44715</v>
      </c>
      <c r="AI7" s="34">
        <f t="shared" si="1"/>
        <v>44716</v>
      </c>
      <c r="AJ7" s="35">
        <f t="shared" si="1"/>
        <v>44717</v>
      </c>
      <c r="AK7" s="33">
        <f t="shared" si="1"/>
        <v>44718</v>
      </c>
      <c r="AL7" s="34">
        <f t="shared" si="1"/>
        <v>44719</v>
      </c>
      <c r="AM7" s="34">
        <f t="shared" si="1"/>
        <v>44720</v>
      </c>
      <c r="AN7" s="34">
        <f t="shared" si="1"/>
        <v>44721</v>
      </c>
      <c r="AO7" s="34">
        <f t="shared" si="1"/>
        <v>44722</v>
      </c>
      <c r="AP7" s="34">
        <f t="shared" si="1"/>
        <v>44723</v>
      </c>
      <c r="AQ7" s="35">
        <f t="shared" si="1"/>
        <v>44724</v>
      </c>
      <c r="AR7" s="33">
        <f t="shared" si="1"/>
        <v>44725</v>
      </c>
      <c r="AS7" s="34">
        <f t="shared" si="1"/>
        <v>44726</v>
      </c>
      <c r="AT7" s="34">
        <f t="shared" si="1"/>
        <v>44727</v>
      </c>
      <c r="AU7" s="34">
        <f t="shared" si="1"/>
        <v>44728</v>
      </c>
      <c r="AV7" s="34">
        <f t="shared" si="1"/>
        <v>44729</v>
      </c>
      <c r="AW7" s="34">
        <f t="shared" si="1"/>
        <v>44730</v>
      </c>
      <c r="AX7" s="35">
        <f t="shared" si="1"/>
        <v>44731</v>
      </c>
      <c r="AY7" s="33">
        <f t="shared" si="1"/>
        <v>44732</v>
      </c>
      <c r="AZ7" s="34">
        <f t="shared" si="1"/>
        <v>44733</v>
      </c>
      <c r="BA7" s="34">
        <f t="shared" si="1"/>
        <v>44734</v>
      </c>
      <c r="BB7" s="34">
        <f t="shared" si="1"/>
        <v>44735</v>
      </c>
      <c r="BC7" s="34">
        <f t="shared" si="1"/>
        <v>44736</v>
      </c>
      <c r="BD7" s="34">
        <f t="shared" si="1"/>
        <v>44737</v>
      </c>
      <c r="BE7" s="35">
        <f t="shared" si="1"/>
        <v>44738</v>
      </c>
      <c r="BF7" s="33">
        <f t="shared" si="1"/>
        <v>44739</v>
      </c>
      <c r="BG7" s="34">
        <f t="shared" si="1"/>
        <v>44740</v>
      </c>
      <c r="BH7" s="34">
        <f t="shared" si="1"/>
        <v>44741</v>
      </c>
      <c r="BI7" s="34">
        <f t="shared" si="1"/>
        <v>44742</v>
      </c>
      <c r="BJ7" s="34">
        <f t="shared" si="1"/>
        <v>44743</v>
      </c>
      <c r="BK7" s="34">
        <f t="shared" si="1"/>
        <v>44744</v>
      </c>
      <c r="BL7" s="35">
        <f t="shared" si="1"/>
        <v>44745</v>
      </c>
    </row>
    <row r="8" ht="30.0" customHeight="1">
      <c r="A8" s="1" t="s">
        <v>17</v>
      </c>
      <c r="B8" s="36" t="s">
        <v>18</v>
      </c>
      <c r="C8" s="37" t="s">
        <v>19</v>
      </c>
      <c r="D8" s="37" t="s">
        <v>20</v>
      </c>
      <c r="E8" s="37" t="s">
        <v>21</v>
      </c>
      <c r="F8" s="37" t="s">
        <v>22</v>
      </c>
      <c r="G8" s="37"/>
      <c r="H8" s="37" t="s">
        <v>23</v>
      </c>
      <c r="I8" s="38" t="str">
        <f t="shared" ref="I8:BL8" si="2">LEFT(TEXT(I7,"ddd"),1)</f>
        <v>M</v>
      </c>
      <c r="J8" s="38" t="str">
        <f t="shared" si="2"/>
        <v>T</v>
      </c>
      <c r="K8" s="38" t="str">
        <f t="shared" si="2"/>
        <v>W</v>
      </c>
      <c r="L8" s="38" t="str">
        <f t="shared" si="2"/>
        <v>T</v>
      </c>
      <c r="M8" s="38" t="str">
        <f t="shared" si="2"/>
        <v>F</v>
      </c>
      <c r="N8" s="38" t="str">
        <f t="shared" si="2"/>
        <v>S</v>
      </c>
      <c r="O8" s="38" t="str">
        <f t="shared" si="2"/>
        <v>S</v>
      </c>
      <c r="P8" s="38" t="str">
        <f t="shared" si="2"/>
        <v>M</v>
      </c>
      <c r="Q8" s="38" t="str">
        <f t="shared" si="2"/>
        <v>T</v>
      </c>
      <c r="R8" s="38" t="str">
        <f t="shared" si="2"/>
        <v>W</v>
      </c>
      <c r="S8" s="38" t="str">
        <f t="shared" si="2"/>
        <v>T</v>
      </c>
      <c r="T8" s="38" t="str">
        <f t="shared" si="2"/>
        <v>F</v>
      </c>
      <c r="U8" s="38" t="str">
        <f t="shared" si="2"/>
        <v>S</v>
      </c>
      <c r="V8" s="38" t="str">
        <f t="shared" si="2"/>
        <v>S</v>
      </c>
      <c r="W8" s="38" t="str">
        <f t="shared" si="2"/>
        <v>M</v>
      </c>
      <c r="X8" s="38" t="str">
        <f t="shared" si="2"/>
        <v>T</v>
      </c>
      <c r="Y8" s="38" t="str">
        <f t="shared" si="2"/>
        <v>W</v>
      </c>
      <c r="Z8" s="38" t="str">
        <f t="shared" si="2"/>
        <v>T</v>
      </c>
      <c r="AA8" s="38" t="str">
        <f t="shared" si="2"/>
        <v>F</v>
      </c>
      <c r="AB8" s="38" t="str">
        <f t="shared" si="2"/>
        <v>S</v>
      </c>
      <c r="AC8" s="38" t="str">
        <f t="shared" si="2"/>
        <v>S</v>
      </c>
      <c r="AD8" s="38" t="str">
        <f t="shared" si="2"/>
        <v>M</v>
      </c>
      <c r="AE8" s="38" t="str">
        <f t="shared" si="2"/>
        <v>T</v>
      </c>
      <c r="AF8" s="38" t="str">
        <f t="shared" si="2"/>
        <v>W</v>
      </c>
      <c r="AG8" s="38" t="str">
        <f t="shared" si="2"/>
        <v>T</v>
      </c>
      <c r="AH8" s="38" t="str">
        <f t="shared" si="2"/>
        <v>F</v>
      </c>
      <c r="AI8" s="38" t="str">
        <f t="shared" si="2"/>
        <v>S</v>
      </c>
      <c r="AJ8" s="38" t="str">
        <f t="shared" si="2"/>
        <v>S</v>
      </c>
      <c r="AK8" s="38" t="str">
        <f t="shared" si="2"/>
        <v>M</v>
      </c>
      <c r="AL8" s="38" t="str">
        <f t="shared" si="2"/>
        <v>T</v>
      </c>
      <c r="AM8" s="38" t="str">
        <f t="shared" si="2"/>
        <v>W</v>
      </c>
      <c r="AN8" s="38" t="str">
        <f t="shared" si="2"/>
        <v>T</v>
      </c>
      <c r="AO8" s="38" t="str">
        <f t="shared" si="2"/>
        <v>F</v>
      </c>
      <c r="AP8" s="38" t="str">
        <f t="shared" si="2"/>
        <v>S</v>
      </c>
      <c r="AQ8" s="38" t="str">
        <f t="shared" si="2"/>
        <v>S</v>
      </c>
      <c r="AR8" s="38" t="str">
        <f t="shared" si="2"/>
        <v>M</v>
      </c>
      <c r="AS8" s="38" t="str">
        <f t="shared" si="2"/>
        <v>T</v>
      </c>
      <c r="AT8" s="38" t="str">
        <f t="shared" si="2"/>
        <v>W</v>
      </c>
      <c r="AU8" s="38" t="str">
        <f t="shared" si="2"/>
        <v>T</v>
      </c>
      <c r="AV8" s="38" t="str">
        <f t="shared" si="2"/>
        <v>F</v>
      </c>
      <c r="AW8" s="38" t="str">
        <f t="shared" si="2"/>
        <v>S</v>
      </c>
      <c r="AX8" s="38" t="str">
        <f t="shared" si="2"/>
        <v>S</v>
      </c>
      <c r="AY8" s="38" t="str">
        <f t="shared" si="2"/>
        <v>M</v>
      </c>
      <c r="AZ8" s="38" t="str">
        <f t="shared" si="2"/>
        <v>T</v>
      </c>
      <c r="BA8" s="38" t="str">
        <f t="shared" si="2"/>
        <v>W</v>
      </c>
      <c r="BB8" s="38" t="str">
        <f t="shared" si="2"/>
        <v>T</v>
      </c>
      <c r="BC8" s="38" t="str">
        <f t="shared" si="2"/>
        <v>F</v>
      </c>
      <c r="BD8" s="38" t="str">
        <f t="shared" si="2"/>
        <v>S</v>
      </c>
      <c r="BE8" s="38" t="str">
        <f t="shared" si="2"/>
        <v>S</v>
      </c>
      <c r="BF8" s="38" t="str">
        <f t="shared" si="2"/>
        <v>M</v>
      </c>
      <c r="BG8" s="38" t="str">
        <f t="shared" si="2"/>
        <v>T</v>
      </c>
      <c r="BH8" s="38" t="str">
        <f t="shared" si="2"/>
        <v>W</v>
      </c>
      <c r="BI8" s="38" t="str">
        <f t="shared" si="2"/>
        <v>T</v>
      </c>
      <c r="BJ8" s="38" t="str">
        <f t="shared" si="2"/>
        <v>F</v>
      </c>
      <c r="BK8" s="38" t="str">
        <f t="shared" si="2"/>
        <v>S</v>
      </c>
      <c r="BL8" s="38" t="str">
        <f t="shared" si="2"/>
        <v>S</v>
      </c>
    </row>
    <row r="9" ht="30.0" hidden="1" customHeight="1">
      <c r="A9" s="8" t="s">
        <v>24</v>
      </c>
      <c r="C9" s="39"/>
      <c r="H9" s="40" t="str">
        <f>IF(OR(ISBLANK(OG!task_start),ISBLANK(OG!task_end)),"",OG!task_end-OG!task_start+1)</f>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ht="30.0" customHeight="1">
      <c r="A10" s="1" t="s">
        <v>25</v>
      </c>
      <c r="B10" s="42" t="s">
        <v>26</v>
      </c>
      <c r="C10" s="43"/>
      <c r="D10" s="44"/>
      <c r="E10" s="45"/>
      <c r="F10" s="45"/>
      <c r="G10" s="46"/>
      <c r="H10" s="46" t="str">
        <f>IF(OR(ISBLANK(OG!task_start),ISBLANK(OG!task_end)),"",OG!task_end-OG!task_start+1)</f>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ht="30.0" customHeight="1">
      <c r="A11" s="1" t="s">
        <v>27</v>
      </c>
      <c r="B11" s="47" t="s">
        <v>28</v>
      </c>
      <c r="C11" s="48" t="s">
        <v>29</v>
      </c>
      <c r="D11" s="49">
        <v>0.0</v>
      </c>
      <c r="E11" s="50">
        <f>Project_Start</f>
        <v>44689</v>
      </c>
      <c r="F11" s="50">
        <v>44633.0</v>
      </c>
      <c r="G11" s="46"/>
      <c r="H11" s="46" t="str">
        <f>IF(OR(ISBLANK(OG!task_start),ISBLANK(OG!task_end)),"",OG!task_end-OG!task_start+1)</f>
        <v/>
      </c>
      <c r="I11" s="51"/>
      <c r="J11" s="51"/>
      <c r="K11" s="51"/>
      <c r="L11" s="51"/>
      <c r="M11" s="51"/>
      <c r="N11" s="51"/>
      <c r="O11" s="5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ht="30.0" customHeight="1">
      <c r="A12" s="1" t="s">
        <v>30</v>
      </c>
      <c r="B12" s="47" t="s">
        <v>31</v>
      </c>
      <c r="C12" s="48" t="s">
        <v>29</v>
      </c>
      <c r="D12" s="49">
        <v>0.0</v>
      </c>
      <c r="E12" s="50">
        <f>Project_Start</f>
        <v>44689</v>
      </c>
      <c r="F12" s="50">
        <v>44633.0</v>
      </c>
      <c r="G12" s="46"/>
      <c r="H12" s="46" t="str">
        <f>IF(OR(ISBLANK(OG!task_start),ISBLANK(OG!task_end)),"",OG!task_end-OG!task_start+1)</f>
        <v/>
      </c>
      <c r="I12" s="52"/>
      <c r="J12" s="52"/>
      <c r="K12" s="52"/>
      <c r="L12" s="52"/>
      <c r="M12" s="52"/>
      <c r="N12" s="52"/>
      <c r="O12" s="52"/>
      <c r="P12" s="41"/>
      <c r="Q12" s="41"/>
      <c r="R12" s="41"/>
      <c r="S12" s="41"/>
      <c r="T12" s="41"/>
      <c r="U12" s="53"/>
      <c r="V12" s="5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ht="30.0" customHeight="1">
      <c r="A13" s="8"/>
      <c r="B13" s="47" t="s">
        <v>32</v>
      </c>
      <c r="C13" s="48" t="s">
        <v>29</v>
      </c>
      <c r="D13" s="49">
        <v>0.0</v>
      </c>
      <c r="E13" s="50">
        <f>Project_Start</f>
        <v>44689</v>
      </c>
      <c r="F13" s="50">
        <v>44633.0</v>
      </c>
      <c r="G13" s="46"/>
      <c r="H13" s="46" t="str">
        <f>IF(OR(ISBLANK(OG!task_start),ISBLANK(OG!task_end)),"",OG!task_end-OG!task_start+1)</f>
        <v/>
      </c>
      <c r="I13" s="54"/>
      <c r="J13" s="54"/>
      <c r="K13" s="54"/>
      <c r="L13" s="54"/>
      <c r="M13" s="54"/>
      <c r="N13" s="54"/>
      <c r="O13" s="54"/>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ht="30.0" customHeight="1">
      <c r="A14" s="8"/>
      <c r="B14" s="47" t="s">
        <v>33</v>
      </c>
      <c r="C14" s="48" t="s">
        <v>29</v>
      </c>
      <c r="D14" s="49">
        <v>0.0</v>
      </c>
      <c r="E14" s="50">
        <f>Project_Start</f>
        <v>44689</v>
      </c>
      <c r="F14" s="50">
        <v>44633.0</v>
      </c>
      <c r="G14" s="46"/>
      <c r="H14" s="46" t="str">
        <f>IF(OR(ISBLANK(OG!task_start),ISBLANK(OG!task_end)),"",OG!task_end-OG!task_start+1)</f>
        <v/>
      </c>
      <c r="I14" s="55"/>
      <c r="J14" s="55"/>
      <c r="K14" s="55"/>
      <c r="L14" s="55"/>
      <c r="M14" s="55"/>
      <c r="N14" s="55"/>
      <c r="O14" s="55"/>
      <c r="P14" s="41"/>
      <c r="Q14" s="41"/>
      <c r="R14" s="41"/>
      <c r="S14" s="41"/>
      <c r="T14" s="41"/>
      <c r="U14" s="41"/>
      <c r="V14" s="41"/>
      <c r="W14" s="41"/>
      <c r="X14" s="41"/>
      <c r="Y14" s="53"/>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ht="30.0" customHeight="1">
      <c r="A15" s="8"/>
      <c r="B15" s="47" t="s">
        <v>34</v>
      </c>
      <c r="C15" s="48" t="s">
        <v>35</v>
      </c>
      <c r="D15" s="49">
        <v>0.0</v>
      </c>
      <c r="E15" s="50">
        <v>44634.0</v>
      </c>
      <c r="F15" s="50">
        <v>44640.0</v>
      </c>
      <c r="G15" s="46"/>
      <c r="H15" s="46"/>
      <c r="I15" s="41"/>
      <c r="J15" s="41"/>
      <c r="K15" s="41"/>
      <c r="L15" s="41"/>
      <c r="M15" s="41"/>
      <c r="N15" s="41"/>
      <c r="O15" s="41"/>
      <c r="P15" s="55"/>
      <c r="Q15" s="55"/>
      <c r="R15" s="55"/>
      <c r="S15" s="55"/>
      <c r="T15" s="55"/>
      <c r="U15" s="55"/>
      <c r="V15" s="55"/>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ht="30.0" customHeight="1">
      <c r="A16" s="8"/>
      <c r="B16" s="47" t="s">
        <v>36</v>
      </c>
      <c r="C16" s="48" t="s">
        <v>29</v>
      </c>
      <c r="D16" s="49">
        <v>0.0</v>
      </c>
      <c r="E16" s="50">
        <v>44634.0</v>
      </c>
      <c r="F16" s="50">
        <v>44640.0</v>
      </c>
      <c r="G16" s="46"/>
      <c r="H16" s="46"/>
      <c r="I16" s="41"/>
      <c r="J16" s="41"/>
      <c r="K16" s="41"/>
      <c r="L16" s="41"/>
      <c r="M16" s="41"/>
      <c r="N16" s="41"/>
      <c r="O16" s="41"/>
      <c r="P16" s="51"/>
      <c r="Q16" s="51"/>
      <c r="R16" s="51"/>
      <c r="S16" s="51"/>
      <c r="T16" s="51"/>
      <c r="U16" s="51"/>
      <c r="V16" s="5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ht="30.0" customHeight="1">
      <c r="A17" s="8"/>
      <c r="B17" s="47" t="s">
        <v>37</v>
      </c>
      <c r="C17" s="48" t="s">
        <v>29</v>
      </c>
      <c r="D17" s="49">
        <v>0.0</v>
      </c>
      <c r="E17" s="50">
        <v>44634.0</v>
      </c>
      <c r="F17" s="50">
        <v>44640.0</v>
      </c>
      <c r="G17" s="46"/>
      <c r="H17" s="46"/>
      <c r="I17" s="41"/>
      <c r="J17" s="41"/>
      <c r="K17" s="41"/>
      <c r="L17" s="41"/>
      <c r="M17" s="41"/>
      <c r="N17" s="41"/>
      <c r="O17" s="41"/>
      <c r="P17" s="54"/>
      <c r="Q17" s="54"/>
      <c r="R17" s="54"/>
      <c r="S17" s="54"/>
      <c r="T17" s="54"/>
      <c r="U17" s="54"/>
      <c r="V17" s="54"/>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ht="30.0" customHeight="1">
      <c r="A18" s="1" t="s">
        <v>38</v>
      </c>
      <c r="B18" s="56" t="s">
        <v>39</v>
      </c>
      <c r="C18" s="57"/>
      <c r="D18" s="58"/>
      <c r="E18" s="59"/>
      <c r="F18" s="59"/>
      <c r="G18" s="46"/>
      <c r="H18" s="46" t="str">
        <f>IF(OR(ISBLANK(OG!task_start),ISBLANK(OG!task_end)),"",OG!task_end-OG!task_start+1)</f>
        <v/>
      </c>
      <c r="I18" s="41"/>
      <c r="J18" s="41"/>
      <c r="K18" s="41"/>
      <c r="L18" s="41"/>
      <c r="M18" s="41"/>
      <c r="N18" s="41"/>
      <c r="O18" s="41"/>
      <c r="P18" s="60"/>
      <c r="Q18" s="60"/>
      <c r="R18" s="60"/>
      <c r="S18" s="60"/>
      <c r="T18" s="60"/>
      <c r="U18" s="60"/>
      <c r="V18" s="60"/>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ht="30.0" customHeight="1">
      <c r="A19" s="1"/>
      <c r="B19" s="61" t="s">
        <v>40</v>
      </c>
      <c r="C19" s="62" t="s">
        <v>29</v>
      </c>
      <c r="D19" s="63">
        <v>0.0</v>
      </c>
      <c r="E19" s="64">
        <v>44634.0</v>
      </c>
      <c r="F19" s="64">
        <v>44640.0</v>
      </c>
      <c r="G19" s="46"/>
      <c r="H19" s="46" t="str">
        <f>IF(OR(ISBLANK(OG!task_start),ISBLANK(OG!task_end)),"",OG!task_end-OG!task_start+1)</f>
        <v/>
      </c>
      <c r="I19" s="41"/>
      <c r="J19" s="41"/>
      <c r="K19" s="41"/>
      <c r="L19" s="41"/>
      <c r="M19" s="41"/>
      <c r="N19" s="41"/>
      <c r="O19" s="41"/>
      <c r="P19" s="65"/>
      <c r="Q19" s="65"/>
      <c r="R19" s="65"/>
      <c r="S19" s="65"/>
      <c r="T19" s="65"/>
      <c r="U19" s="65"/>
      <c r="V19" s="66"/>
      <c r="W19" s="67"/>
      <c r="X19" s="67"/>
      <c r="Y19" s="67"/>
      <c r="Z19" s="67"/>
      <c r="AA19" s="67"/>
      <c r="AB19" s="67"/>
      <c r="AC19" s="67"/>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ht="30.0" customHeight="1">
      <c r="A20" s="8"/>
      <c r="B20" s="61" t="s">
        <v>41</v>
      </c>
      <c r="C20" s="62" t="s">
        <v>29</v>
      </c>
      <c r="D20" s="63">
        <v>0.0</v>
      </c>
      <c r="E20" s="64">
        <v>44641.0</v>
      </c>
      <c r="F20" s="64">
        <v>44647.0</v>
      </c>
      <c r="G20" s="46"/>
      <c r="H20" s="46" t="str">
        <f>IF(OR(ISBLANK(OG!task_start),ISBLANK(OG!task_end)),"",OG!task_end-OG!task_start+1)</f>
        <v/>
      </c>
      <c r="I20" s="41"/>
      <c r="J20" s="41"/>
      <c r="K20" s="41"/>
      <c r="L20" s="41"/>
      <c r="M20" s="41"/>
      <c r="N20" s="41"/>
      <c r="O20" s="41"/>
      <c r="P20" s="68"/>
      <c r="Q20" s="68"/>
      <c r="R20" s="68"/>
      <c r="S20" s="68"/>
      <c r="T20" s="68"/>
      <c r="U20" s="68"/>
      <c r="V20" s="68"/>
      <c r="W20" s="69"/>
      <c r="X20" s="65"/>
      <c r="Y20" s="65"/>
      <c r="Z20" s="65"/>
      <c r="AA20" s="65"/>
      <c r="AB20" s="65"/>
      <c r="AC20" s="66"/>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ht="30.0" customHeight="1">
      <c r="A21" s="8"/>
      <c r="B21" s="61" t="s">
        <v>42</v>
      </c>
      <c r="C21" s="62" t="s">
        <v>29</v>
      </c>
      <c r="D21" s="63">
        <v>0.0</v>
      </c>
      <c r="E21" s="64">
        <v>44641.0</v>
      </c>
      <c r="F21" s="64">
        <v>44647.0</v>
      </c>
      <c r="G21" s="46"/>
      <c r="H21" s="46" t="str">
        <f>IF(OR(ISBLANK(OG!task_start),ISBLANK(OG!task_end)),"",OG!task_end-OG!task_start+1)</f>
        <v/>
      </c>
      <c r="I21" s="41"/>
      <c r="J21" s="41"/>
      <c r="K21" s="41"/>
      <c r="L21" s="41"/>
      <c r="M21" s="41"/>
      <c r="N21" s="41"/>
      <c r="O21" s="41"/>
      <c r="P21" s="41"/>
      <c r="Q21" s="41"/>
      <c r="R21" s="41"/>
      <c r="S21" s="41"/>
      <c r="T21" s="41"/>
      <c r="U21" s="41"/>
      <c r="V21" s="41"/>
      <c r="W21" s="68"/>
      <c r="X21" s="68"/>
      <c r="Y21" s="68"/>
      <c r="Z21" s="68"/>
      <c r="AA21" s="68"/>
      <c r="AB21" s="68"/>
      <c r="AC21" s="68"/>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ht="30.0" customHeight="1">
      <c r="A22" s="8"/>
      <c r="B22" s="61" t="s">
        <v>43</v>
      </c>
      <c r="C22" s="62" t="s">
        <v>35</v>
      </c>
      <c r="D22" s="63">
        <v>0.0</v>
      </c>
      <c r="E22" s="64">
        <f>E21</f>
        <v>44641</v>
      </c>
      <c r="F22" s="64">
        <v>44647.0</v>
      </c>
      <c r="G22" s="46"/>
      <c r="H22" s="46" t="str">
        <f>IF(OR(ISBLANK(OG!task_start),ISBLANK(OG!task_end)),"",OG!task_end-OG!task_start+1)</f>
        <v/>
      </c>
      <c r="I22" s="41"/>
      <c r="J22" s="41"/>
      <c r="K22" s="41"/>
      <c r="L22" s="41"/>
      <c r="M22" s="41"/>
      <c r="N22" s="41"/>
      <c r="O22" s="41"/>
      <c r="P22" s="41"/>
      <c r="Q22" s="41"/>
      <c r="R22" s="41"/>
      <c r="S22" s="41"/>
      <c r="T22" s="41"/>
      <c r="U22" s="41"/>
      <c r="V22" s="41"/>
      <c r="W22" s="55"/>
      <c r="X22" s="55"/>
      <c r="Y22" s="55"/>
      <c r="Z22" s="55"/>
      <c r="AA22" s="55"/>
      <c r="AB22" s="55"/>
      <c r="AC22" s="5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ht="30.0" customHeight="1">
      <c r="A23" s="8"/>
      <c r="B23" s="61" t="s">
        <v>44</v>
      </c>
      <c r="C23" s="62" t="s">
        <v>35</v>
      </c>
      <c r="D23" s="63">
        <v>0.0</v>
      </c>
      <c r="E23" s="64">
        <v>44641.0</v>
      </c>
      <c r="F23" s="64">
        <v>44647.0</v>
      </c>
      <c r="G23" s="46"/>
      <c r="H23" s="46"/>
      <c r="I23" s="41"/>
      <c r="J23" s="41"/>
      <c r="K23" s="41"/>
      <c r="L23" s="41"/>
      <c r="M23" s="41"/>
      <c r="N23" s="41"/>
      <c r="O23" s="41"/>
      <c r="P23" s="41"/>
      <c r="Q23" s="41"/>
      <c r="R23" s="41"/>
      <c r="S23" s="41"/>
      <c r="T23" s="41"/>
      <c r="U23" s="41"/>
      <c r="V23" s="41"/>
      <c r="W23" s="54"/>
      <c r="X23" s="54"/>
      <c r="Y23" s="54"/>
      <c r="Z23" s="54"/>
      <c r="AA23" s="54"/>
      <c r="AB23" s="54"/>
      <c r="AC23" s="54"/>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ht="30.0" customHeight="1">
      <c r="A24" s="8"/>
      <c r="B24" s="61" t="s">
        <v>45</v>
      </c>
      <c r="C24" s="62" t="s">
        <v>29</v>
      </c>
      <c r="D24" s="63">
        <v>0.0</v>
      </c>
      <c r="E24" s="64">
        <v>44648.0</v>
      </c>
      <c r="F24" s="64">
        <v>44654.0</v>
      </c>
      <c r="G24" s="46"/>
      <c r="H24" s="46"/>
      <c r="I24" s="41"/>
      <c r="J24" s="41"/>
      <c r="K24" s="41"/>
      <c r="L24" s="41"/>
      <c r="M24" s="41"/>
      <c r="N24" s="41"/>
      <c r="O24" s="41"/>
      <c r="P24" s="41"/>
      <c r="Q24" s="41"/>
      <c r="R24" s="41"/>
      <c r="S24" s="41"/>
      <c r="T24" s="41"/>
      <c r="U24" s="41"/>
      <c r="V24" s="41"/>
      <c r="W24" s="41"/>
      <c r="X24" s="41"/>
      <c r="Y24" s="41"/>
      <c r="Z24" s="41"/>
      <c r="AA24" s="41"/>
      <c r="AB24" s="41"/>
      <c r="AC24" s="41"/>
      <c r="AD24" s="54"/>
      <c r="AE24" s="54"/>
      <c r="AF24" s="54"/>
      <c r="AG24" s="54"/>
      <c r="AH24" s="54"/>
      <c r="AI24" s="54"/>
      <c r="AJ24" s="54"/>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ht="30.0" customHeight="1">
      <c r="A25" s="8" t="s">
        <v>46</v>
      </c>
      <c r="B25" s="70" t="s">
        <v>47</v>
      </c>
      <c r="C25" s="71"/>
      <c r="D25" s="72"/>
      <c r="E25" s="73"/>
      <c r="F25" s="73"/>
      <c r="G25" s="46"/>
      <c r="H25" s="46" t="str">
        <f>IF(OR(ISBLANK(OG!task_start),ISBLANK(OG!task_end)),"",OG!task_end-OG!task_start+1)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ht="30.0" customHeight="1">
      <c r="A26" s="8"/>
      <c r="B26" s="74" t="s">
        <v>48</v>
      </c>
      <c r="C26" s="75" t="s">
        <v>35</v>
      </c>
      <c r="D26" s="76">
        <v>0.0</v>
      </c>
      <c r="E26" s="77">
        <v>44648.0</v>
      </c>
      <c r="F26" s="77">
        <v>44654.0</v>
      </c>
      <c r="G26" s="46"/>
      <c r="H26" s="46"/>
      <c r="I26" s="41"/>
      <c r="J26" s="41"/>
      <c r="K26" s="41"/>
      <c r="L26" s="41"/>
      <c r="M26" s="41"/>
      <c r="N26" s="41"/>
      <c r="O26" s="41"/>
      <c r="P26" s="41"/>
      <c r="Q26" s="41"/>
      <c r="R26" s="41"/>
      <c r="S26" s="41"/>
      <c r="T26" s="41"/>
      <c r="U26" s="41"/>
      <c r="V26" s="41"/>
      <c r="W26" s="41"/>
      <c r="X26" s="41"/>
      <c r="Y26" s="41"/>
      <c r="Z26" s="41"/>
      <c r="AA26" s="41"/>
      <c r="AB26" s="41"/>
      <c r="AC26" s="41"/>
      <c r="AD26" s="51"/>
      <c r="AE26" s="51"/>
      <c r="AF26" s="51"/>
      <c r="AG26" s="51"/>
      <c r="AH26" s="51"/>
      <c r="AI26" s="51"/>
      <c r="AJ26" s="5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ht="30.0" customHeight="1">
      <c r="A27" s="8"/>
      <c r="B27" s="74" t="s">
        <v>49</v>
      </c>
      <c r="C27" s="75" t="s">
        <v>35</v>
      </c>
      <c r="D27" s="76">
        <v>0.0</v>
      </c>
      <c r="E27" s="77">
        <v>44648.0</v>
      </c>
      <c r="F27" s="77">
        <v>44654.0</v>
      </c>
      <c r="G27" s="46"/>
      <c r="H27" s="46" t="str">
        <f>IF(OR(ISBLANK(OG!task_start),ISBLANK(OG!task_end)),"",OG!task_end-OG!task_start+1)</f>
        <v/>
      </c>
      <c r="I27" s="41"/>
      <c r="J27" s="41"/>
      <c r="K27" s="41"/>
      <c r="L27" s="41"/>
      <c r="M27" s="41"/>
      <c r="N27" s="41"/>
      <c r="O27" s="41"/>
      <c r="P27" s="41"/>
      <c r="Q27" s="41"/>
      <c r="R27" s="41"/>
      <c r="S27" s="41"/>
      <c r="T27" s="41"/>
      <c r="U27" s="41"/>
      <c r="V27" s="41"/>
      <c r="W27" s="41"/>
      <c r="X27" s="41"/>
      <c r="Y27" s="41"/>
      <c r="Z27" s="41"/>
      <c r="AA27" s="41"/>
      <c r="AB27" s="41"/>
      <c r="AC27" s="41"/>
      <c r="AD27" s="78"/>
      <c r="AE27" s="78"/>
      <c r="AF27" s="78"/>
      <c r="AG27" s="78"/>
      <c r="AH27" s="78"/>
      <c r="AI27" s="78"/>
      <c r="AJ27" s="78"/>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ht="30.0" customHeight="1">
      <c r="A28" s="8"/>
      <c r="B28" s="74" t="s">
        <v>50</v>
      </c>
      <c r="C28" s="75" t="s">
        <v>29</v>
      </c>
      <c r="D28" s="76">
        <v>0.0</v>
      </c>
      <c r="E28" s="77">
        <v>44648.0</v>
      </c>
      <c r="F28" s="77">
        <v>44654.0</v>
      </c>
      <c r="G28" s="46"/>
      <c r="H28" s="46"/>
      <c r="I28" s="41"/>
      <c r="J28" s="41"/>
      <c r="K28" s="41"/>
      <c r="L28" s="41"/>
      <c r="M28" s="41"/>
      <c r="N28" s="41"/>
      <c r="O28" s="41"/>
      <c r="P28" s="41"/>
      <c r="Q28" s="41"/>
      <c r="R28" s="41"/>
      <c r="S28" s="41"/>
      <c r="T28" s="41"/>
      <c r="U28" s="41"/>
      <c r="V28" s="41"/>
      <c r="W28" s="41"/>
      <c r="X28" s="41"/>
      <c r="Y28" s="41"/>
      <c r="Z28" s="41"/>
      <c r="AA28" s="41"/>
      <c r="AB28" s="41"/>
      <c r="AC28" s="41"/>
      <c r="AD28" s="52"/>
      <c r="AE28" s="52"/>
      <c r="AF28" s="52"/>
      <c r="AG28" s="52"/>
      <c r="AH28" s="52"/>
      <c r="AI28" s="52"/>
      <c r="AJ28" s="52"/>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ht="30.0" customHeight="1">
      <c r="A29" s="8"/>
      <c r="B29" s="74" t="s">
        <v>51</v>
      </c>
      <c r="C29" s="75" t="s">
        <v>29</v>
      </c>
      <c r="D29" s="76">
        <v>0.0</v>
      </c>
      <c r="E29" s="77">
        <v>44655.0</v>
      </c>
      <c r="F29" s="77">
        <v>44661.0</v>
      </c>
      <c r="G29" s="46"/>
      <c r="H29" s="4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78"/>
      <c r="AL29" s="78"/>
      <c r="AM29" s="78"/>
      <c r="AN29" s="78"/>
      <c r="AO29" s="78"/>
      <c r="AP29" s="78"/>
      <c r="AQ29" s="78"/>
      <c r="AR29" s="41"/>
      <c r="AS29" s="41"/>
      <c r="AT29" s="41"/>
      <c r="AU29" s="41"/>
      <c r="AV29" s="41"/>
      <c r="AW29" s="41"/>
      <c r="AX29" s="41"/>
      <c r="AY29" s="41"/>
      <c r="AZ29" s="41"/>
      <c r="BA29" s="41"/>
      <c r="BB29" s="41"/>
      <c r="BC29" s="41"/>
      <c r="BD29" s="41"/>
      <c r="BE29" s="41"/>
      <c r="BF29" s="41"/>
      <c r="BG29" s="41"/>
      <c r="BH29" s="41"/>
      <c r="BI29" s="41"/>
      <c r="BJ29" s="41"/>
      <c r="BK29" s="41"/>
      <c r="BL29" s="41"/>
    </row>
    <row r="30" ht="30.0" customHeight="1">
      <c r="A30" s="8"/>
      <c r="B30" s="74" t="s">
        <v>52</v>
      </c>
      <c r="C30" s="75" t="s">
        <v>29</v>
      </c>
      <c r="D30" s="76">
        <v>0.0</v>
      </c>
      <c r="E30" s="77">
        <v>44655.0</v>
      </c>
      <c r="F30" s="77">
        <v>44661.0</v>
      </c>
      <c r="G30" s="46"/>
      <c r="H30" s="46" t="str">
        <f>IF(OR(ISBLANK(OG!task_start),ISBLANK(OG!task_end)),"",OG!task_end-OG!task_start+1)</f>
        <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78"/>
      <c r="AL30" s="78"/>
      <c r="AM30" s="78"/>
      <c r="AN30" s="78"/>
      <c r="AO30" s="78"/>
      <c r="AP30" s="78"/>
      <c r="AQ30" s="78"/>
      <c r="AR30" s="41"/>
      <c r="AS30" s="41"/>
      <c r="AT30" s="41"/>
      <c r="AU30" s="41"/>
      <c r="AV30" s="41"/>
      <c r="AW30" s="41"/>
      <c r="AX30" s="41"/>
      <c r="AY30" s="41"/>
      <c r="AZ30" s="41"/>
      <c r="BA30" s="41"/>
      <c r="BB30" s="41"/>
      <c r="BC30" s="41"/>
      <c r="BD30" s="41"/>
      <c r="BE30" s="41"/>
      <c r="BF30" s="41"/>
      <c r="BG30" s="41"/>
      <c r="BH30" s="41"/>
      <c r="BI30" s="41"/>
      <c r="BJ30" s="41"/>
      <c r="BK30" s="41"/>
      <c r="BL30" s="41"/>
    </row>
    <row r="31" ht="30.0" customHeight="1">
      <c r="A31" s="8"/>
      <c r="B31" s="74" t="s">
        <v>53</v>
      </c>
      <c r="C31" s="75" t="s">
        <v>35</v>
      </c>
      <c r="D31" s="76">
        <v>0.0</v>
      </c>
      <c r="E31" s="77">
        <v>44655.0</v>
      </c>
      <c r="F31" s="77">
        <v>44661.0</v>
      </c>
      <c r="G31" s="46"/>
      <c r="H31" s="46"/>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78"/>
      <c r="AL31" s="78"/>
      <c r="AM31" s="78"/>
      <c r="AN31" s="78"/>
      <c r="AO31" s="78"/>
      <c r="AP31" s="78"/>
      <c r="AQ31" s="78"/>
      <c r="AR31" s="41"/>
      <c r="AS31" s="41"/>
      <c r="AT31" s="41"/>
      <c r="AU31" s="41"/>
      <c r="AV31" s="41"/>
      <c r="AW31" s="41"/>
      <c r="AX31" s="41"/>
      <c r="AY31" s="41"/>
      <c r="AZ31" s="41"/>
      <c r="BA31" s="41"/>
      <c r="BB31" s="41"/>
      <c r="BC31" s="41"/>
      <c r="BD31" s="41"/>
      <c r="BE31" s="41"/>
      <c r="BF31" s="41"/>
      <c r="BG31" s="41"/>
      <c r="BH31" s="41"/>
      <c r="BI31" s="41"/>
      <c r="BJ31" s="41"/>
      <c r="BK31" s="41"/>
      <c r="BL31" s="41"/>
    </row>
    <row r="32" ht="30.0" customHeight="1">
      <c r="A32" s="8"/>
      <c r="B32" s="74" t="s">
        <v>54</v>
      </c>
      <c r="C32" s="75" t="s">
        <v>35</v>
      </c>
      <c r="D32" s="76">
        <v>0.0</v>
      </c>
      <c r="E32" s="77">
        <v>44655.0</v>
      </c>
      <c r="F32" s="77">
        <v>44661.0</v>
      </c>
      <c r="G32" s="46"/>
      <c r="H32" s="46" t="str">
        <f>IF(OR(ISBLANK(OG!task_start),ISBLANK(OG!task_end)),"",OG!task_end-OG!task_start+1)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78"/>
      <c r="AL32" s="78"/>
      <c r="AM32" s="78"/>
      <c r="AN32" s="78"/>
      <c r="AO32" s="78"/>
      <c r="AP32" s="78"/>
      <c r="AQ32" s="78"/>
      <c r="AR32" s="41"/>
      <c r="AS32" s="41"/>
      <c r="AT32" s="41"/>
      <c r="AU32" s="41"/>
      <c r="AV32" s="41"/>
      <c r="AW32" s="41"/>
      <c r="AX32" s="41"/>
      <c r="AY32" s="41"/>
      <c r="AZ32" s="41"/>
      <c r="BA32" s="41"/>
      <c r="BB32" s="41"/>
      <c r="BC32" s="41"/>
      <c r="BD32" s="41"/>
      <c r="BE32" s="41"/>
      <c r="BF32" s="41"/>
      <c r="BG32" s="41"/>
      <c r="BH32" s="41"/>
      <c r="BI32" s="41"/>
      <c r="BJ32" s="41"/>
      <c r="BK32" s="41"/>
      <c r="BL32" s="41"/>
    </row>
    <row r="33" ht="30.0" customHeight="1">
      <c r="A33" s="8"/>
      <c r="B33" s="74" t="s">
        <v>55</v>
      </c>
      <c r="C33" s="75" t="s">
        <v>35</v>
      </c>
      <c r="D33" s="76">
        <v>0.0</v>
      </c>
      <c r="E33" s="77">
        <v>44662.0</v>
      </c>
      <c r="F33" s="77">
        <v>44668.0</v>
      </c>
      <c r="G33" s="46"/>
      <c r="H33" s="46" t="str">
        <f>IF(OR(ISBLANK(OG!task_start),ISBLANK(OG!task_end)),"",OG!task_end-OG!task_start+1)</f>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78"/>
      <c r="AS33" s="78"/>
      <c r="AT33" s="78"/>
      <c r="AU33" s="78"/>
      <c r="AV33" s="78"/>
      <c r="AW33" s="78"/>
      <c r="AX33" s="78"/>
      <c r="AY33" s="41"/>
      <c r="AZ33" s="41"/>
      <c r="BA33" s="41"/>
      <c r="BB33" s="41"/>
      <c r="BC33" s="41"/>
      <c r="BD33" s="41"/>
      <c r="BE33" s="41"/>
      <c r="BF33" s="41"/>
      <c r="BG33" s="41"/>
      <c r="BH33" s="41"/>
      <c r="BI33" s="41"/>
      <c r="BJ33" s="41"/>
      <c r="BK33" s="41"/>
      <c r="BL33" s="41"/>
    </row>
    <row r="34" ht="30.0" customHeight="1">
      <c r="A34" s="8"/>
      <c r="B34" s="74" t="s">
        <v>56</v>
      </c>
      <c r="C34" s="75" t="s">
        <v>35</v>
      </c>
      <c r="D34" s="76">
        <v>0.0</v>
      </c>
      <c r="E34" s="77">
        <v>44662.0</v>
      </c>
      <c r="F34" s="77">
        <v>44668.0</v>
      </c>
      <c r="G34" s="46"/>
      <c r="H34" s="46"/>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78"/>
      <c r="AS34" s="78"/>
      <c r="AT34" s="78"/>
      <c r="AU34" s="78"/>
      <c r="AV34" s="78"/>
      <c r="AW34" s="78"/>
      <c r="AX34" s="78"/>
      <c r="AY34" s="41"/>
      <c r="AZ34" s="41"/>
      <c r="BA34" s="41"/>
      <c r="BB34" s="41"/>
      <c r="BC34" s="41"/>
      <c r="BD34" s="41"/>
      <c r="BE34" s="41"/>
      <c r="BF34" s="41"/>
      <c r="BG34" s="41"/>
      <c r="BH34" s="41"/>
      <c r="BI34" s="41"/>
      <c r="BJ34" s="41"/>
      <c r="BK34" s="41"/>
      <c r="BL34" s="41"/>
    </row>
    <row r="35" ht="30.0" customHeight="1">
      <c r="A35" s="8"/>
      <c r="B35" s="74" t="s">
        <v>57</v>
      </c>
      <c r="C35" s="75" t="s">
        <v>29</v>
      </c>
      <c r="D35" s="76">
        <v>0.0</v>
      </c>
      <c r="E35" s="77">
        <v>44662.0</v>
      </c>
      <c r="F35" s="77">
        <v>44668.0</v>
      </c>
      <c r="G35" s="46"/>
      <c r="H35" s="46" t="str">
        <f>IF(OR(ISBLANK(OG!task_start),ISBLANK(OG!task_end)),"",OG!task_end-OG!task_start+1)</f>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78"/>
      <c r="AS35" s="78"/>
      <c r="AT35" s="78"/>
      <c r="AU35" s="78"/>
      <c r="AV35" s="78"/>
      <c r="AW35" s="78"/>
      <c r="AX35" s="78"/>
      <c r="AY35" s="41"/>
      <c r="AZ35" s="41"/>
      <c r="BA35" s="41"/>
      <c r="BB35" s="41"/>
      <c r="BC35" s="41"/>
      <c r="BD35" s="41"/>
      <c r="BE35" s="41"/>
      <c r="BF35" s="41"/>
      <c r="BG35" s="41"/>
      <c r="BH35" s="41"/>
      <c r="BI35" s="41"/>
      <c r="BJ35" s="41"/>
      <c r="BK35" s="41"/>
      <c r="BL35" s="41"/>
    </row>
    <row r="36" ht="30.0" customHeight="1">
      <c r="A36" s="8" t="s">
        <v>46</v>
      </c>
      <c r="B36" s="79" t="s">
        <v>58</v>
      </c>
      <c r="C36" s="80"/>
      <c r="D36" s="81"/>
      <c r="E36" s="82"/>
      <c r="F36" s="82"/>
      <c r="G36" s="46"/>
      <c r="H36" s="46" t="str">
        <f>IF(OR(ISBLANK(OG!task_start),ISBLANK(OG!task_end)),"",OG!task_end-OG!task_start+1)</f>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ht="30.0" customHeight="1">
      <c r="A37" s="8"/>
      <c r="B37" s="83" t="s">
        <v>59</v>
      </c>
      <c r="C37" s="84" t="s">
        <v>29</v>
      </c>
      <c r="D37" s="85">
        <v>0.0</v>
      </c>
      <c r="E37" s="86">
        <v>44662.0</v>
      </c>
      <c r="F37" s="86">
        <v>44668.0</v>
      </c>
      <c r="G37" s="46"/>
      <c r="H37" s="46" t="str">
        <f>IF(OR(ISBLANK(OG!task_start),ISBLANK(OG!task_end)),"",OG!task_end-OG!task_start+1)</f>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78"/>
      <c r="AS37" s="78"/>
      <c r="AT37" s="78"/>
      <c r="AU37" s="78"/>
      <c r="AV37" s="78"/>
      <c r="AW37" s="78"/>
      <c r="AX37" s="78"/>
      <c r="AY37" s="41"/>
      <c r="AZ37" s="41"/>
      <c r="BA37" s="41"/>
      <c r="BB37" s="41"/>
      <c r="BC37" s="41"/>
      <c r="BD37" s="41"/>
      <c r="BE37" s="41"/>
      <c r="BF37" s="41"/>
      <c r="BG37" s="41"/>
      <c r="BH37" s="41"/>
      <c r="BI37" s="41"/>
      <c r="BJ37" s="41"/>
      <c r="BK37" s="41"/>
      <c r="BL37" s="41"/>
    </row>
    <row r="38" ht="30.0" customHeight="1">
      <c r="A38" s="8"/>
      <c r="B38" s="83" t="s">
        <v>60</v>
      </c>
      <c r="C38" s="84" t="s">
        <v>35</v>
      </c>
      <c r="D38" s="85">
        <v>0.0</v>
      </c>
      <c r="E38" s="86">
        <v>44669.0</v>
      </c>
      <c r="F38" s="86">
        <v>44675.0</v>
      </c>
      <c r="G38" s="46"/>
      <c r="H38" s="46" t="str">
        <f>IF(OR(ISBLANK(OG!task_start),ISBLANK(OG!task_end)),"",OG!task_end-OG!task_start+1)</f>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78"/>
      <c r="AZ38" s="78"/>
      <c r="BA38" s="78"/>
      <c r="BB38" s="78"/>
      <c r="BC38" s="78"/>
      <c r="BD38" s="78"/>
      <c r="BE38" s="78"/>
      <c r="BF38" s="41"/>
      <c r="BG38" s="41"/>
      <c r="BH38" s="41"/>
      <c r="BI38" s="41"/>
      <c r="BJ38" s="41"/>
      <c r="BK38" s="41"/>
      <c r="BL38" s="41"/>
    </row>
    <row r="39" ht="30.0" customHeight="1">
      <c r="A39" s="8"/>
      <c r="B39" s="83" t="s">
        <v>61</v>
      </c>
      <c r="C39" s="84" t="s">
        <v>35</v>
      </c>
      <c r="D39" s="85">
        <v>0.0</v>
      </c>
      <c r="E39" s="86">
        <v>44669.0</v>
      </c>
      <c r="F39" s="86">
        <v>44675.0</v>
      </c>
      <c r="G39" s="46"/>
      <c r="H39" s="46"/>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78"/>
      <c r="AZ39" s="78"/>
      <c r="BA39" s="78"/>
      <c r="BB39" s="78"/>
      <c r="BC39" s="78"/>
      <c r="BD39" s="78"/>
      <c r="BE39" s="78"/>
      <c r="BF39" s="41"/>
      <c r="BG39" s="41"/>
      <c r="BH39" s="41"/>
      <c r="BI39" s="41"/>
      <c r="BJ39" s="41"/>
      <c r="BK39" s="41"/>
      <c r="BL39" s="41"/>
    </row>
    <row r="40" ht="30.0" customHeight="1">
      <c r="A40" s="8"/>
      <c r="B40" s="83" t="s">
        <v>62</v>
      </c>
      <c r="C40" s="84" t="s">
        <v>35</v>
      </c>
      <c r="D40" s="85">
        <v>0.0</v>
      </c>
      <c r="E40" s="86">
        <v>44669.0</v>
      </c>
      <c r="F40" s="86">
        <v>44675.0</v>
      </c>
      <c r="G40" s="46"/>
      <c r="H40" s="46"/>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78"/>
      <c r="AZ40" s="78"/>
      <c r="BA40" s="78"/>
      <c r="BB40" s="78"/>
      <c r="BC40" s="78"/>
      <c r="BD40" s="78"/>
      <c r="BE40" s="78"/>
      <c r="BF40" s="41"/>
      <c r="BG40" s="41"/>
      <c r="BH40" s="41"/>
      <c r="BI40" s="41"/>
      <c r="BJ40" s="41"/>
      <c r="BK40" s="41"/>
      <c r="BL40" s="41"/>
    </row>
    <row r="41" ht="30.0" customHeight="1">
      <c r="A41" s="8"/>
      <c r="B41" s="83" t="s">
        <v>63</v>
      </c>
      <c r="C41" s="84" t="s">
        <v>35</v>
      </c>
      <c r="D41" s="85">
        <v>0.0</v>
      </c>
      <c r="E41" s="86">
        <v>44669.0</v>
      </c>
      <c r="F41" s="86">
        <v>44675.0</v>
      </c>
      <c r="G41" s="46"/>
      <c r="H41" s="46"/>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78"/>
      <c r="AZ41" s="78"/>
      <c r="BA41" s="78"/>
      <c r="BB41" s="78"/>
      <c r="BC41" s="78"/>
      <c r="BD41" s="78"/>
      <c r="BE41" s="78"/>
      <c r="BF41" s="41"/>
      <c r="BG41" s="41"/>
      <c r="BH41" s="41"/>
      <c r="BI41" s="41"/>
      <c r="BJ41" s="41"/>
      <c r="BK41" s="41"/>
      <c r="BL41" s="41"/>
    </row>
    <row r="42" ht="30.0" customHeight="1">
      <c r="A42" s="8"/>
      <c r="B42" s="83" t="s">
        <v>64</v>
      </c>
      <c r="C42" s="84" t="s">
        <v>35</v>
      </c>
      <c r="D42" s="85">
        <v>0.0</v>
      </c>
      <c r="E42" s="86">
        <v>44676.0</v>
      </c>
      <c r="F42" s="86">
        <v>44682.0</v>
      </c>
      <c r="G42" s="46"/>
      <c r="H42" s="46" t="str">
        <f>IF(OR(ISBLANK(OG!task_start),ISBLANK(OG!task_end)),"",OG!task_end-OG!task_start+1)</f>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78"/>
      <c r="BG42" s="78"/>
      <c r="BH42" s="78"/>
      <c r="BI42" s="78"/>
      <c r="BJ42" s="78"/>
      <c r="BK42" s="78"/>
      <c r="BL42" s="78"/>
    </row>
    <row r="43" ht="30.0" customHeight="1">
      <c r="A43" s="8"/>
      <c r="B43" s="83" t="s">
        <v>65</v>
      </c>
      <c r="C43" s="84" t="s">
        <v>35</v>
      </c>
      <c r="D43" s="85">
        <v>0.0</v>
      </c>
      <c r="E43" s="86">
        <v>44676.0</v>
      </c>
      <c r="F43" s="86">
        <v>44682.0</v>
      </c>
      <c r="G43" s="46"/>
      <c r="H43" s="46" t="str">
        <f>IF(OR(ISBLANK(OG!task_start),ISBLANK(OG!task_end)),"",OG!task_end-OG!task_start+1)</f>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78"/>
      <c r="BG43" s="78"/>
      <c r="BH43" s="78"/>
      <c r="BI43" s="78"/>
      <c r="BJ43" s="78"/>
      <c r="BK43" s="78"/>
      <c r="BL43" s="78"/>
    </row>
    <row r="44" ht="30.0" customHeight="1">
      <c r="A44" s="8"/>
      <c r="B44" s="83" t="s">
        <v>66</v>
      </c>
      <c r="C44" s="84" t="s">
        <v>67</v>
      </c>
      <c r="D44" s="85">
        <v>0.0</v>
      </c>
      <c r="E44" s="86">
        <v>44676.0</v>
      </c>
      <c r="F44" s="86">
        <v>44682.0</v>
      </c>
      <c r="G44" s="46"/>
      <c r="H44" s="46"/>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78"/>
      <c r="BG44" s="78"/>
      <c r="BH44" s="78"/>
      <c r="BI44" s="78"/>
      <c r="BJ44" s="78"/>
      <c r="BK44" s="78"/>
      <c r="BL44" s="78"/>
    </row>
    <row r="45" ht="30.0" customHeight="1">
      <c r="A45" s="8"/>
      <c r="B45" s="83" t="s">
        <v>68</v>
      </c>
      <c r="C45" s="84" t="s">
        <v>35</v>
      </c>
      <c r="D45" s="85">
        <v>0.0</v>
      </c>
      <c r="E45" s="86">
        <v>44676.0</v>
      </c>
      <c r="F45" s="86">
        <v>44682.0</v>
      </c>
      <c r="G45" s="46"/>
      <c r="H45" s="46"/>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78"/>
      <c r="BG45" s="78"/>
      <c r="BH45" s="78"/>
      <c r="BI45" s="78"/>
      <c r="BJ45" s="78"/>
      <c r="BK45" s="78"/>
      <c r="BL45" s="78"/>
    </row>
    <row r="46" ht="30.0" customHeight="1">
      <c r="A46" s="8"/>
      <c r="B46" s="83" t="s">
        <v>69</v>
      </c>
      <c r="C46" s="84" t="s">
        <v>35</v>
      </c>
      <c r="D46" s="85">
        <v>0.0</v>
      </c>
      <c r="E46" s="86">
        <v>44676.0</v>
      </c>
      <c r="F46" s="86">
        <v>44682.0</v>
      </c>
      <c r="G46" s="46"/>
      <c r="H46" s="46" t="str">
        <f>IF(OR(ISBLANK(OG!task_start),ISBLANK(OG!task_end)),"",OG!task_end-OG!task_start+1)</f>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78"/>
      <c r="BG46" s="78"/>
      <c r="BH46" s="78"/>
      <c r="BI46" s="78"/>
      <c r="BJ46" s="78"/>
      <c r="BK46" s="78"/>
      <c r="BL46" s="78"/>
    </row>
    <row r="47" ht="30.0" customHeight="1">
      <c r="A47" s="8" t="s">
        <v>70</v>
      </c>
      <c r="B47" s="87"/>
      <c r="C47" s="46"/>
      <c r="D47" s="88"/>
      <c r="E47" s="89"/>
      <c r="F47" s="89"/>
      <c r="G47" s="46"/>
      <c r="H47" s="46" t="str">
        <f>IF(OR(ISBLANK(OG!task_start),ISBLANK(OG!task_end)),"",OG!task_end-OG!task_start+1)</f>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ht="30.0" customHeight="1">
      <c r="A48" s="1" t="s">
        <v>71</v>
      </c>
      <c r="B48" s="90" t="s">
        <v>72</v>
      </c>
      <c r="C48" s="91"/>
      <c r="D48" s="92"/>
      <c r="E48" s="93"/>
      <c r="F48" s="94"/>
      <c r="G48" s="95"/>
      <c r="H48" s="95" t="str">
        <f>IF(OR(ISBLANK(OG!task_start),ISBLANK(OG!task_end)),"",OG!task_end-OG!task_start+1)</f>
        <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ht="30.0" customHeight="1">
      <c r="A49" s="8"/>
      <c r="E49" s="10"/>
      <c r="G49" s="17"/>
    </row>
    <row r="50" ht="30.0" customHeight="1">
      <c r="A50" s="8"/>
      <c r="C50" s="7"/>
      <c r="E50" s="10"/>
      <c r="F50" s="97"/>
    </row>
    <row r="51" ht="30.0" customHeight="1">
      <c r="A51" s="8"/>
      <c r="C51" s="9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sheetData>
  <mergeCells count="17">
    <mergeCell ref="E1:F1"/>
    <mergeCell ref="C4:D4"/>
    <mergeCell ref="E4:F4"/>
    <mergeCell ref="I5:V5"/>
    <mergeCell ref="W5:AJ5"/>
    <mergeCell ref="AK5:AX5"/>
    <mergeCell ref="AY5:BL5"/>
    <mergeCell ref="AY6:BE6"/>
    <mergeCell ref="BF6:BL6"/>
    <mergeCell ref="C6:D6"/>
    <mergeCell ref="I6:O6"/>
    <mergeCell ref="P6:V6"/>
    <mergeCell ref="W6:AC6"/>
    <mergeCell ref="AD6:AJ6"/>
    <mergeCell ref="AK6:AQ6"/>
    <mergeCell ref="AR6:AX6"/>
    <mergeCell ref="B7:G7"/>
  </mergeCells>
  <conditionalFormatting sqref="I7:BL48">
    <cfRule type="expression" dxfId="0" priority="1">
      <formula>AND(TODAY()&gt;=I$7,TODAY()&lt;J$7)</formula>
    </cfRule>
  </conditionalFormatting>
  <dataValidations>
    <dataValidation type="decimal" operator="greaterThanOrEqual" allowBlank="1" showInputMessage="1" prompt="Display Week - Changing this number will scroll the Gantt Chart view." sqref="E5:E6">
      <formula1>1.0</formula1>
    </dataValidation>
  </dataValidations>
  <printOptions horizontalCentered="1"/>
  <pageMargins bottom="0.5" footer="0.0" header="0.0" left="0.35" right="0.35" top="0.35"/>
  <pageSetup fitToHeight="0"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101"/>
      <c r="B1" s="6"/>
      <c r="C1" s="6"/>
      <c r="D1" s="6"/>
      <c r="E1" s="6"/>
      <c r="F1" s="6"/>
      <c r="G1" s="6"/>
      <c r="H1" s="6"/>
      <c r="I1" s="6"/>
      <c r="J1" s="6"/>
      <c r="K1" s="6"/>
      <c r="L1" s="6"/>
      <c r="M1" s="6"/>
      <c r="N1" s="6"/>
      <c r="O1" s="6"/>
      <c r="P1" s="6"/>
      <c r="Q1" s="6"/>
      <c r="R1" s="6"/>
      <c r="S1" s="6"/>
      <c r="T1" s="6"/>
      <c r="U1" s="6"/>
      <c r="V1" s="6"/>
      <c r="W1" s="6"/>
      <c r="X1" s="6"/>
      <c r="Y1" s="6"/>
      <c r="Z1" s="6"/>
    </row>
    <row r="2" ht="12.75" customHeight="1">
      <c r="A2" s="102" t="s">
        <v>94</v>
      </c>
      <c r="B2" s="103"/>
      <c r="C2" s="104"/>
      <c r="D2" s="104"/>
      <c r="E2" s="104"/>
      <c r="F2" s="104"/>
      <c r="G2" s="104"/>
      <c r="H2" s="104"/>
      <c r="I2" s="104"/>
      <c r="J2" s="104"/>
      <c r="K2" s="104"/>
      <c r="L2" s="104"/>
      <c r="M2" s="104"/>
      <c r="N2" s="104"/>
      <c r="O2" s="104"/>
      <c r="P2" s="104"/>
      <c r="Q2" s="104"/>
      <c r="R2" s="104"/>
      <c r="S2" s="104"/>
      <c r="T2" s="104"/>
      <c r="U2" s="104"/>
      <c r="V2" s="104"/>
      <c r="W2" s="104"/>
      <c r="X2" s="104"/>
      <c r="Y2" s="104"/>
      <c r="Z2" s="104"/>
    </row>
    <row r="3" ht="27.0" customHeight="1">
      <c r="A3" s="105" t="s">
        <v>95</v>
      </c>
      <c r="B3" s="106"/>
      <c r="C3" s="107"/>
      <c r="D3" s="107"/>
      <c r="E3" s="107"/>
      <c r="F3" s="107"/>
      <c r="G3" s="107"/>
      <c r="H3" s="107"/>
      <c r="I3" s="107"/>
      <c r="J3" s="107"/>
      <c r="K3" s="107"/>
      <c r="L3" s="107"/>
      <c r="M3" s="107"/>
      <c r="N3" s="107"/>
      <c r="O3" s="107"/>
      <c r="P3" s="107"/>
      <c r="Q3" s="107"/>
      <c r="R3" s="107"/>
      <c r="S3" s="107"/>
      <c r="T3" s="107"/>
      <c r="U3" s="107"/>
      <c r="V3" s="107"/>
      <c r="W3" s="107"/>
      <c r="X3" s="107"/>
      <c r="Y3" s="107"/>
      <c r="Z3" s="107"/>
    </row>
    <row r="4" ht="12.75" customHeight="1">
      <c r="A4" s="108" t="s">
        <v>96</v>
      </c>
      <c r="B4" s="109"/>
      <c r="C4" s="109"/>
      <c r="D4" s="109"/>
      <c r="E4" s="109"/>
      <c r="F4" s="109"/>
      <c r="G4" s="109"/>
      <c r="H4" s="109"/>
      <c r="I4" s="109"/>
      <c r="J4" s="109"/>
      <c r="K4" s="109"/>
      <c r="L4" s="109"/>
      <c r="M4" s="109"/>
      <c r="N4" s="109"/>
      <c r="O4" s="109"/>
      <c r="P4" s="109"/>
      <c r="Q4" s="109"/>
      <c r="R4" s="109"/>
      <c r="S4" s="109"/>
      <c r="T4" s="109"/>
      <c r="U4" s="109"/>
      <c r="V4" s="109"/>
      <c r="W4" s="109"/>
      <c r="X4" s="109"/>
      <c r="Y4" s="109"/>
      <c r="Z4" s="109"/>
    </row>
    <row r="5" ht="73.5" customHeight="1">
      <c r="A5" s="110" t="s">
        <v>97</v>
      </c>
      <c r="B5" s="6"/>
      <c r="C5" s="6"/>
      <c r="D5" s="6"/>
      <c r="E5" s="6"/>
      <c r="F5" s="6"/>
      <c r="G5" s="6"/>
      <c r="H5" s="6"/>
      <c r="I5" s="6"/>
      <c r="J5" s="6"/>
      <c r="K5" s="6"/>
      <c r="L5" s="6"/>
      <c r="M5" s="6"/>
      <c r="N5" s="6"/>
      <c r="O5" s="6"/>
      <c r="P5" s="6"/>
      <c r="Q5" s="6"/>
      <c r="R5" s="6"/>
      <c r="S5" s="6"/>
      <c r="T5" s="6"/>
      <c r="U5" s="6"/>
      <c r="V5" s="6"/>
      <c r="W5" s="6"/>
      <c r="X5" s="6"/>
      <c r="Y5" s="6"/>
      <c r="Z5" s="6"/>
    </row>
    <row r="6" ht="26.25" customHeight="1">
      <c r="A6" s="108" t="s">
        <v>98</v>
      </c>
      <c r="B6" s="6"/>
      <c r="C6" s="6"/>
      <c r="D6" s="6"/>
      <c r="E6" s="6"/>
      <c r="F6" s="6"/>
      <c r="G6" s="6"/>
      <c r="H6" s="6"/>
      <c r="I6" s="6"/>
      <c r="J6" s="6"/>
      <c r="K6" s="6"/>
      <c r="L6" s="6"/>
      <c r="M6" s="6"/>
      <c r="N6" s="6"/>
      <c r="O6" s="6"/>
      <c r="P6" s="6"/>
      <c r="Q6" s="6"/>
      <c r="R6" s="6"/>
      <c r="S6" s="6"/>
      <c r="T6" s="6"/>
      <c r="U6" s="6"/>
      <c r="V6" s="6"/>
      <c r="W6" s="6"/>
      <c r="X6" s="6"/>
      <c r="Y6" s="6"/>
      <c r="Z6" s="6"/>
    </row>
    <row r="7" ht="204.75" customHeight="1">
      <c r="A7" s="111" t="s">
        <v>99</v>
      </c>
      <c r="B7" s="101"/>
      <c r="C7" s="101"/>
      <c r="D7" s="101"/>
      <c r="E7" s="101"/>
      <c r="F7" s="101"/>
      <c r="G7" s="101"/>
      <c r="H7" s="101"/>
      <c r="I7" s="101"/>
      <c r="J7" s="101"/>
      <c r="K7" s="101"/>
      <c r="L7" s="101"/>
      <c r="M7" s="101"/>
      <c r="N7" s="101"/>
      <c r="O7" s="101"/>
      <c r="P7" s="101"/>
      <c r="Q7" s="101"/>
      <c r="R7" s="101"/>
      <c r="S7" s="101"/>
      <c r="T7" s="101"/>
      <c r="U7" s="101"/>
      <c r="V7" s="101"/>
      <c r="W7" s="101"/>
      <c r="X7" s="101"/>
      <c r="Y7" s="101"/>
      <c r="Z7" s="101"/>
    </row>
    <row r="8" ht="12.75" customHeight="1">
      <c r="A8" s="108" t="s">
        <v>100</v>
      </c>
      <c r="B8" s="109"/>
      <c r="C8" s="109"/>
      <c r="D8" s="109"/>
      <c r="E8" s="109"/>
      <c r="F8" s="109"/>
      <c r="G8" s="109"/>
      <c r="H8" s="109"/>
      <c r="I8" s="109"/>
      <c r="J8" s="109"/>
      <c r="K8" s="109"/>
      <c r="L8" s="109"/>
      <c r="M8" s="109"/>
      <c r="N8" s="109"/>
      <c r="O8" s="109"/>
      <c r="P8" s="109"/>
      <c r="Q8" s="109"/>
      <c r="R8" s="109"/>
      <c r="S8" s="109"/>
      <c r="T8" s="109"/>
      <c r="U8" s="109"/>
      <c r="V8" s="109"/>
      <c r="W8" s="109"/>
      <c r="X8" s="109"/>
      <c r="Y8" s="109"/>
      <c r="Z8" s="109"/>
    </row>
    <row r="9" ht="12.75" customHeight="1">
      <c r="A9" s="110" t="s">
        <v>101</v>
      </c>
      <c r="B9" s="6"/>
      <c r="C9" s="6"/>
      <c r="D9" s="6"/>
      <c r="E9" s="6"/>
      <c r="F9" s="6"/>
      <c r="G9" s="6"/>
      <c r="H9" s="6"/>
      <c r="I9" s="6"/>
      <c r="J9" s="6"/>
      <c r="K9" s="6"/>
      <c r="L9" s="6"/>
      <c r="M9" s="6"/>
      <c r="N9" s="6"/>
      <c r="O9" s="6"/>
      <c r="P9" s="6"/>
      <c r="Q9" s="6"/>
      <c r="R9" s="6"/>
      <c r="S9" s="6"/>
      <c r="T9" s="6"/>
      <c r="U9" s="6"/>
      <c r="V9" s="6"/>
      <c r="W9" s="6"/>
      <c r="X9" s="6"/>
      <c r="Y9" s="6"/>
      <c r="Z9" s="6"/>
    </row>
    <row r="10" ht="27.75" customHeight="1">
      <c r="A10" s="112" t="s">
        <v>102</v>
      </c>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row>
    <row r="11" ht="12.75" customHeight="1">
      <c r="A11" s="108" t="s">
        <v>103</v>
      </c>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row>
    <row r="12" ht="12.75" customHeight="1">
      <c r="A12" s="110" t="s">
        <v>104</v>
      </c>
      <c r="B12" s="6"/>
      <c r="C12" s="6"/>
      <c r="D12" s="6"/>
      <c r="E12" s="6"/>
      <c r="F12" s="6"/>
      <c r="G12" s="6"/>
      <c r="H12" s="6"/>
      <c r="I12" s="6"/>
      <c r="J12" s="6"/>
      <c r="K12" s="6"/>
      <c r="L12" s="6"/>
      <c r="M12" s="6"/>
      <c r="N12" s="6"/>
      <c r="O12" s="6"/>
      <c r="P12" s="6"/>
      <c r="Q12" s="6"/>
      <c r="R12" s="6"/>
      <c r="S12" s="6"/>
      <c r="T12" s="6"/>
      <c r="U12" s="6"/>
      <c r="V12" s="6"/>
      <c r="W12" s="6"/>
      <c r="X12" s="6"/>
      <c r="Y12" s="6"/>
      <c r="Z12" s="6"/>
    </row>
    <row r="13" ht="27.75" customHeight="1">
      <c r="A13" s="112" t="s">
        <v>105</v>
      </c>
      <c r="B13" s="101"/>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row>
    <row r="14" ht="12.75" customHeight="1">
      <c r="A14" s="108" t="s">
        <v>106</v>
      </c>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ht="75.0" customHeight="1">
      <c r="A15" s="110" t="s">
        <v>107</v>
      </c>
      <c r="B15" s="6"/>
      <c r="C15" s="6"/>
      <c r="D15" s="6"/>
      <c r="E15" s="6"/>
      <c r="F15" s="6"/>
      <c r="G15" s="6"/>
      <c r="H15" s="6"/>
      <c r="I15" s="6"/>
      <c r="J15" s="6"/>
      <c r="K15" s="6"/>
      <c r="L15" s="6"/>
      <c r="M15" s="6"/>
      <c r="N15" s="6"/>
      <c r="O15" s="6"/>
      <c r="P15" s="6"/>
      <c r="Q15" s="6"/>
      <c r="R15" s="6"/>
      <c r="S15" s="6"/>
      <c r="T15" s="6"/>
      <c r="U15" s="6"/>
      <c r="V15" s="6"/>
      <c r="W15" s="6"/>
      <c r="X15" s="6"/>
      <c r="Y15" s="6"/>
      <c r="Z15" s="6"/>
    </row>
    <row r="16" ht="12.75" customHeight="1">
      <c r="A16" s="110" t="s">
        <v>108</v>
      </c>
      <c r="B16" s="6"/>
      <c r="C16" s="6"/>
      <c r="D16" s="6"/>
      <c r="E16" s="6"/>
      <c r="F16" s="6"/>
      <c r="G16" s="6"/>
      <c r="H16" s="6"/>
      <c r="I16" s="6"/>
      <c r="J16" s="6"/>
      <c r="K16" s="6"/>
      <c r="L16" s="6"/>
      <c r="M16" s="6"/>
      <c r="N16" s="6"/>
      <c r="O16" s="6"/>
      <c r="P16" s="6"/>
      <c r="Q16" s="6"/>
      <c r="R16" s="6"/>
      <c r="S16" s="6"/>
      <c r="T16" s="6"/>
      <c r="U16" s="6"/>
      <c r="V16" s="6"/>
      <c r="W16" s="6"/>
      <c r="X16" s="6"/>
      <c r="Y16" s="6"/>
      <c r="Z16" s="6"/>
    </row>
    <row r="17" ht="12.75" customHeight="1">
      <c r="A17" s="101"/>
      <c r="B17" s="6"/>
      <c r="C17" s="6"/>
      <c r="D17" s="6"/>
      <c r="E17" s="6"/>
      <c r="F17" s="6"/>
      <c r="G17" s="6"/>
      <c r="H17" s="6"/>
      <c r="I17" s="6"/>
      <c r="J17" s="6"/>
      <c r="K17" s="6"/>
      <c r="L17" s="6"/>
      <c r="M17" s="6"/>
      <c r="N17" s="6"/>
      <c r="O17" s="6"/>
      <c r="P17" s="6"/>
      <c r="Q17" s="6"/>
      <c r="R17" s="6"/>
      <c r="S17" s="6"/>
      <c r="T17" s="6"/>
      <c r="U17" s="6"/>
      <c r="V17" s="6"/>
      <c r="W17" s="6"/>
      <c r="X17" s="6"/>
      <c r="Y17" s="6"/>
      <c r="Z17" s="6"/>
    </row>
    <row r="18" ht="12.75" customHeight="1">
      <c r="A18" s="101"/>
      <c r="B18" s="6"/>
      <c r="C18" s="6"/>
      <c r="D18" s="6"/>
      <c r="E18" s="6"/>
      <c r="F18" s="6"/>
      <c r="G18" s="6"/>
      <c r="H18" s="6"/>
      <c r="I18" s="6"/>
      <c r="J18" s="6"/>
      <c r="K18" s="6"/>
      <c r="L18" s="6"/>
      <c r="M18" s="6"/>
      <c r="N18" s="6"/>
      <c r="O18" s="6"/>
      <c r="P18" s="6"/>
      <c r="Q18" s="6"/>
      <c r="R18" s="6"/>
      <c r="S18" s="6"/>
      <c r="T18" s="6"/>
      <c r="U18" s="6"/>
      <c r="V18" s="6"/>
      <c r="W18" s="6"/>
      <c r="X18" s="6"/>
      <c r="Y18" s="6"/>
      <c r="Z18" s="6"/>
    </row>
    <row r="19" ht="12.75" customHeight="1">
      <c r="A19" s="101"/>
      <c r="B19" s="6"/>
      <c r="C19" s="6"/>
      <c r="D19" s="6"/>
      <c r="E19" s="6"/>
      <c r="F19" s="6"/>
      <c r="G19" s="6"/>
      <c r="H19" s="6"/>
      <c r="I19" s="6"/>
      <c r="J19" s="6"/>
      <c r="K19" s="6"/>
      <c r="L19" s="6"/>
      <c r="M19" s="6"/>
      <c r="N19" s="6"/>
      <c r="O19" s="6"/>
      <c r="P19" s="6"/>
      <c r="Q19" s="6"/>
      <c r="R19" s="6"/>
      <c r="S19" s="6"/>
      <c r="T19" s="6"/>
      <c r="U19" s="6"/>
      <c r="V19" s="6"/>
      <c r="W19" s="6"/>
      <c r="X19" s="6"/>
      <c r="Y19" s="6"/>
      <c r="Z19" s="6"/>
    </row>
    <row r="20" ht="12.75" customHeight="1">
      <c r="A20" s="101"/>
      <c r="B20" s="6"/>
      <c r="C20" s="6"/>
      <c r="D20" s="6"/>
      <c r="E20" s="6"/>
      <c r="F20" s="6"/>
      <c r="G20" s="6"/>
      <c r="H20" s="6"/>
      <c r="I20" s="6"/>
      <c r="J20" s="6"/>
      <c r="K20" s="6"/>
      <c r="L20" s="6"/>
      <c r="M20" s="6"/>
      <c r="N20" s="6"/>
      <c r="O20" s="6"/>
      <c r="P20" s="6"/>
      <c r="Q20" s="6"/>
      <c r="R20" s="6"/>
      <c r="S20" s="6"/>
      <c r="T20" s="6"/>
      <c r="U20" s="6"/>
      <c r="V20" s="6"/>
      <c r="W20" s="6"/>
      <c r="X20" s="6"/>
      <c r="Y20" s="6"/>
      <c r="Z20" s="6"/>
    </row>
    <row r="21" ht="12.75" customHeight="1">
      <c r="A21" s="101"/>
      <c r="B21" s="6"/>
      <c r="C21" s="6"/>
      <c r="D21" s="6"/>
      <c r="E21" s="6"/>
      <c r="F21" s="6"/>
      <c r="G21" s="6"/>
      <c r="H21" s="6"/>
      <c r="I21" s="6"/>
      <c r="J21" s="6"/>
      <c r="K21" s="6"/>
      <c r="L21" s="6"/>
      <c r="M21" s="6"/>
      <c r="N21" s="6"/>
      <c r="O21" s="6"/>
      <c r="P21" s="6"/>
      <c r="Q21" s="6"/>
      <c r="R21" s="6"/>
      <c r="S21" s="6"/>
      <c r="T21" s="6"/>
      <c r="U21" s="6"/>
      <c r="V21" s="6"/>
      <c r="W21" s="6"/>
      <c r="X21" s="6"/>
      <c r="Y21" s="6"/>
      <c r="Z21" s="6"/>
    </row>
    <row r="22" ht="12.75" customHeight="1">
      <c r="A22" s="101"/>
      <c r="B22" s="6"/>
      <c r="C22" s="6"/>
      <c r="D22" s="6"/>
      <c r="E22" s="6"/>
      <c r="F22" s="6"/>
      <c r="G22" s="6"/>
      <c r="H22" s="6"/>
      <c r="I22" s="6"/>
      <c r="J22" s="6"/>
      <c r="K22" s="6"/>
      <c r="L22" s="6"/>
      <c r="M22" s="6"/>
      <c r="N22" s="6"/>
      <c r="O22" s="6"/>
      <c r="P22" s="6"/>
      <c r="Q22" s="6"/>
      <c r="R22" s="6"/>
      <c r="S22" s="6"/>
      <c r="T22" s="6"/>
      <c r="U22" s="6"/>
      <c r="V22" s="6"/>
      <c r="W22" s="6"/>
      <c r="X22" s="6"/>
      <c r="Y22" s="6"/>
      <c r="Z22" s="6"/>
    </row>
    <row r="23" ht="12.75" customHeight="1">
      <c r="A23" s="101"/>
      <c r="B23" s="6"/>
      <c r="C23" s="6"/>
      <c r="D23" s="6"/>
      <c r="E23" s="6"/>
      <c r="F23" s="6"/>
      <c r="G23" s="6"/>
      <c r="H23" s="6"/>
      <c r="I23" s="6"/>
      <c r="J23" s="6"/>
      <c r="K23" s="6"/>
      <c r="L23" s="6"/>
      <c r="M23" s="6"/>
      <c r="N23" s="6"/>
      <c r="O23" s="6"/>
      <c r="P23" s="6"/>
      <c r="Q23" s="6"/>
      <c r="R23" s="6"/>
      <c r="S23" s="6"/>
      <c r="T23" s="6"/>
      <c r="U23" s="6"/>
      <c r="V23" s="6"/>
      <c r="W23" s="6"/>
      <c r="X23" s="6"/>
      <c r="Y23" s="6"/>
      <c r="Z23" s="6"/>
    </row>
    <row r="24" ht="12.75" customHeight="1">
      <c r="A24" s="101"/>
      <c r="B24" s="6"/>
      <c r="C24" s="6"/>
      <c r="D24" s="6"/>
      <c r="E24" s="6"/>
      <c r="F24" s="6"/>
      <c r="G24" s="6"/>
      <c r="H24" s="6"/>
      <c r="I24" s="6"/>
      <c r="J24" s="6"/>
      <c r="K24" s="6"/>
      <c r="L24" s="6"/>
      <c r="M24" s="6"/>
      <c r="N24" s="6"/>
      <c r="O24" s="6"/>
      <c r="P24" s="6"/>
      <c r="Q24" s="6"/>
      <c r="R24" s="6"/>
      <c r="S24" s="6"/>
      <c r="T24" s="6"/>
      <c r="U24" s="6"/>
      <c r="V24" s="6"/>
      <c r="W24" s="6"/>
      <c r="X24" s="6"/>
      <c r="Y24" s="6"/>
      <c r="Z24" s="6"/>
    </row>
    <row r="25" ht="12.75" customHeight="1">
      <c r="A25" s="101"/>
      <c r="B25" s="6"/>
      <c r="C25" s="6"/>
      <c r="D25" s="6"/>
      <c r="E25" s="6"/>
      <c r="F25" s="6"/>
      <c r="G25" s="6"/>
      <c r="H25" s="6"/>
      <c r="I25" s="6"/>
      <c r="J25" s="6"/>
      <c r="K25" s="6"/>
      <c r="L25" s="6"/>
      <c r="M25" s="6"/>
      <c r="N25" s="6"/>
      <c r="O25" s="6"/>
      <c r="P25" s="6"/>
      <c r="Q25" s="6"/>
      <c r="R25" s="6"/>
      <c r="S25" s="6"/>
      <c r="T25" s="6"/>
      <c r="U25" s="6"/>
      <c r="V25" s="6"/>
      <c r="W25" s="6"/>
      <c r="X25" s="6"/>
      <c r="Y25" s="6"/>
      <c r="Z25" s="6"/>
    </row>
    <row r="26" ht="12.75" customHeight="1">
      <c r="A26" s="101"/>
      <c r="B26" s="6"/>
      <c r="C26" s="6"/>
      <c r="D26" s="6"/>
      <c r="E26" s="6"/>
      <c r="F26" s="6"/>
      <c r="G26" s="6"/>
      <c r="H26" s="6"/>
      <c r="I26" s="6"/>
      <c r="J26" s="6"/>
      <c r="K26" s="6"/>
      <c r="L26" s="6"/>
      <c r="M26" s="6"/>
      <c r="N26" s="6"/>
      <c r="O26" s="6"/>
      <c r="P26" s="6"/>
      <c r="Q26" s="6"/>
      <c r="R26" s="6"/>
      <c r="S26" s="6"/>
      <c r="T26" s="6"/>
      <c r="U26" s="6"/>
      <c r="V26" s="6"/>
      <c r="W26" s="6"/>
      <c r="X26" s="6"/>
      <c r="Y26" s="6"/>
      <c r="Z26" s="6"/>
    </row>
    <row r="27" ht="12.75" customHeight="1">
      <c r="A27" s="101"/>
      <c r="B27" s="6"/>
      <c r="C27" s="6"/>
      <c r="D27" s="6"/>
      <c r="E27" s="6"/>
      <c r="F27" s="6"/>
      <c r="G27" s="6"/>
      <c r="H27" s="6"/>
      <c r="I27" s="6"/>
      <c r="J27" s="6"/>
      <c r="K27" s="6"/>
      <c r="L27" s="6"/>
      <c r="M27" s="6"/>
      <c r="N27" s="6"/>
      <c r="O27" s="6"/>
      <c r="P27" s="6"/>
      <c r="Q27" s="6"/>
      <c r="R27" s="6"/>
      <c r="S27" s="6"/>
      <c r="T27" s="6"/>
      <c r="U27" s="6"/>
      <c r="V27" s="6"/>
      <c r="W27" s="6"/>
      <c r="X27" s="6"/>
      <c r="Y27" s="6"/>
      <c r="Z27" s="6"/>
    </row>
    <row r="28" ht="12.75" customHeight="1">
      <c r="A28" s="101"/>
      <c r="B28" s="6"/>
      <c r="C28" s="6"/>
      <c r="D28" s="6"/>
      <c r="E28" s="6"/>
      <c r="F28" s="6"/>
      <c r="G28" s="6"/>
      <c r="H28" s="6"/>
      <c r="I28" s="6"/>
      <c r="J28" s="6"/>
      <c r="K28" s="6"/>
      <c r="L28" s="6"/>
      <c r="M28" s="6"/>
      <c r="N28" s="6"/>
      <c r="O28" s="6"/>
      <c r="P28" s="6"/>
      <c r="Q28" s="6"/>
      <c r="R28" s="6"/>
      <c r="S28" s="6"/>
      <c r="T28" s="6"/>
      <c r="U28" s="6"/>
      <c r="V28" s="6"/>
      <c r="W28" s="6"/>
      <c r="X28" s="6"/>
      <c r="Y28" s="6"/>
      <c r="Z28" s="6"/>
    </row>
    <row r="29" ht="12.75" customHeight="1">
      <c r="A29" s="101"/>
      <c r="B29" s="6"/>
      <c r="C29" s="6"/>
      <c r="D29" s="6"/>
      <c r="E29" s="6"/>
      <c r="F29" s="6"/>
      <c r="G29" s="6"/>
      <c r="H29" s="6"/>
      <c r="I29" s="6"/>
      <c r="J29" s="6"/>
      <c r="K29" s="6"/>
      <c r="L29" s="6"/>
      <c r="M29" s="6"/>
      <c r="N29" s="6"/>
      <c r="O29" s="6"/>
      <c r="P29" s="6"/>
      <c r="Q29" s="6"/>
      <c r="R29" s="6"/>
      <c r="S29" s="6"/>
      <c r="T29" s="6"/>
      <c r="U29" s="6"/>
      <c r="V29" s="6"/>
      <c r="W29" s="6"/>
      <c r="X29" s="6"/>
      <c r="Y29" s="6"/>
      <c r="Z29" s="6"/>
    </row>
    <row r="30" ht="12.75" customHeight="1">
      <c r="A30" s="101"/>
      <c r="B30" s="6"/>
      <c r="C30" s="6"/>
      <c r="D30" s="6"/>
      <c r="E30" s="6"/>
      <c r="F30" s="6"/>
      <c r="G30" s="6"/>
      <c r="H30" s="6"/>
      <c r="I30" s="6"/>
      <c r="J30" s="6"/>
      <c r="K30" s="6"/>
      <c r="L30" s="6"/>
      <c r="M30" s="6"/>
      <c r="N30" s="6"/>
      <c r="O30" s="6"/>
      <c r="P30" s="6"/>
      <c r="Q30" s="6"/>
      <c r="R30" s="6"/>
      <c r="S30" s="6"/>
      <c r="T30" s="6"/>
      <c r="U30" s="6"/>
      <c r="V30" s="6"/>
      <c r="W30" s="6"/>
      <c r="X30" s="6"/>
      <c r="Y30" s="6"/>
      <c r="Z30" s="6"/>
    </row>
    <row r="31" ht="12.75" customHeight="1">
      <c r="A31" s="101"/>
      <c r="B31" s="6"/>
      <c r="C31" s="6"/>
      <c r="D31" s="6"/>
      <c r="E31" s="6"/>
      <c r="F31" s="6"/>
      <c r="G31" s="6"/>
      <c r="H31" s="6"/>
      <c r="I31" s="6"/>
      <c r="J31" s="6"/>
      <c r="K31" s="6"/>
      <c r="L31" s="6"/>
      <c r="M31" s="6"/>
      <c r="N31" s="6"/>
      <c r="O31" s="6"/>
      <c r="P31" s="6"/>
      <c r="Q31" s="6"/>
      <c r="R31" s="6"/>
      <c r="S31" s="6"/>
      <c r="T31" s="6"/>
      <c r="U31" s="6"/>
      <c r="V31" s="6"/>
      <c r="W31" s="6"/>
      <c r="X31" s="6"/>
      <c r="Y31" s="6"/>
      <c r="Z31" s="6"/>
    </row>
    <row r="32" ht="12.75" customHeight="1">
      <c r="A32" s="101"/>
      <c r="B32" s="6"/>
      <c r="C32" s="6"/>
      <c r="D32" s="6"/>
      <c r="E32" s="6"/>
      <c r="F32" s="6"/>
      <c r="G32" s="6"/>
      <c r="H32" s="6"/>
      <c r="I32" s="6"/>
      <c r="J32" s="6"/>
      <c r="K32" s="6"/>
      <c r="L32" s="6"/>
      <c r="M32" s="6"/>
      <c r="N32" s="6"/>
      <c r="O32" s="6"/>
      <c r="P32" s="6"/>
      <c r="Q32" s="6"/>
      <c r="R32" s="6"/>
      <c r="S32" s="6"/>
      <c r="T32" s="6"/>
      <c r="U32" s="6"/>
      <c r="V32" s="6"/>
      <c r="W32" s="6"/>
      <c r="X32" s="6"/>
      <c r="Y32" s="6"/>
      <c r="Z32" s="6"/>
    </row>
    <row r="33" ht="12.75" customHeight="1">
      <c r="A33" s="101"/>
      <c r="B33" s="6"/>
      <c r="C33" s="6"/>
      <c r="D33" s="6"/>
      <c r="E33" s="6"/>
      <c r="F33" s="6"/>
      <c r="G33" s="6"/>
      <c r="H33" s="6"/>
      <c r="I33" s="6"/>
      <c r="J33" s="6"/>
      <c r="K33" s="6"/>
      <c r="L33" s="6"/>
      <c r="M33" s="6"/>
      <c r="N33" s="6"/>
      <c r="O33" s="6"/>
      <c r="P33" s="6"/>
      <c r="Q33" s="6"/>
      <c r="R33" s="6"/>
      <c r="S33" s="6"/>
      <c r="T33" s="6"/>
      <c r="U33" s="6"/>
      <c r="V33" s="6"/>
      <c r="W33" s="6"/>
      <c r="X33" s="6"/>
      <c r="Y33" s="6"/>
      <c r="Z33" s="6"/>
    </row>
    <row r="34" ht="12.75" customHeight="1">
      <c r="A34" s="101"/>
      <c r="B34" s="6"/>
      <c r="C34" s="6"/>
      <c r="D34" s="6"/>
      <c r="E34" s="6"/>
      <c r="F34" s="6"/>
      <c r="G34" s="6"/>
      <c r="H34" s="6"/>
      <c r="I34" s="6"/>
      <c r="J34" s="6"/>
      <c r="K34" s="6"/>
      <c r="L34" s="6"/>
      <c r="M34" s="6"/>
      <c r="N34" s="6"/>
      <c r="O34" s="6"/>
      <c r="P34" s="6"/>
      <c r="Q34" s="6"/>
      <c r="R34" s="6"/>
      <c r="S34" s="6"/>
      <c r="T34" s="6"/>
      <c r="U34" s="6"/>
      <c r="V34" s="6"/>
      <c r="W34" s="6"/>
      <c r="X34" s="6"/>
      <c r="Y34" s="6"/>
      <c r="Z34" s="6"/>
    </row>
    <row r="35" ht="12.75" customHeight="1">
      <c r="A35" s="101"/>
      <c r="B35" s="6"/>
      <c r="C35" s="6"/>
      <c r="D35" s="6"/>
      <c r="E35" s="6"/>
      <c r="F35" s="6"/>
      <c r="G35" s="6"/>
      <c r="H35" s="6"/>
      <c r="I35" s="6"/>
      <c r="J35" s="6"/>
      <c r="K35" s="6"/>
      <c r="L35" s="6"/>
      <c r="M35" s="6"/>
      <c r="N35" s="6"/>
      <c r="O35" s="6"/>
      <c r="P35" s="6"/>
      <c r="Q35" s="6"/>
      <c r="R35" s="6"/>
      <c r="S35" s="6"/>
      <c r="T35" s="6"/>
      <c r="U35" s="6"/>
      <c r="V35" s="6"/>
      <c r="W35" s="6"/>
      <c r="X35" s="6"/>
      <c r="Y35" s="6"/>
      <c r="Z35" s="6"/>
    </row>
    <row r="36" ht="12.75" customHeight="1">
      <c r="A36" s="101"/>
      <c r="B36" s="6"/>
      <c r="C36" s="6"/>
      <c r="D36" s="6"/>
      <c r="E36" s="6"/>
      <c r="F36" s="6"/>
      <c r="G36" s="6"/>
      <c r="H36" s="6"/>
      <c r="I36" s="6"/>
      <c r="J36" s="6"/>
      <c r="K36" s="6"/>
      <c r="L36" s="6"/>
      <c r="M36" s="6"/>
      <c r="N36" s="6"/>
      <c r="O36" s="6"/>
      <c r="P36" s="6"/>
      <c r="Q36" s="6"/>
      <c r="R36" s="6"/>
      <c r="S36" s="6"/>
      <c r="T36" s="6"/>
      <c r="U36" s="6"/>
      <c r="V36" s="6"/>
      <c r="W36" s="6"/>
      <c r="X36" s="6"/>
      <c r="Y36" s="6"/>
      <c r="Z36" s="6"/>
    </row>
    <row r="37" ht="12.75" customHeight="1">
      <c r="A37" s="101"/>
      <c r="B37" s="6"/>
      <c r="C37" s="6"/>
      <c r="D37" s="6"/>
      <c r="E37" s="6"/>
      <c r="F37" s="6"/>
      <c r="G37" s="6"/>
      <c r="H37" s="6"/>
      <c r="I37" s="6"/>
      <c r="J37" s="6"/>
      <c r="K37" s="6"/>
      <c r="L37" s="6"/>
      <c r="M37" s="6"/>
      <c r="N37" s="6"/>
      <c r="O37" s="6"/>
      <c r="P37" s="6"/>
      <c r="Q37" s="6"/>
      <c r="R37" s="6"/>
      <c r="S37" s="6"/>
      <c r="T37" s="6"/>
      <c r="U37" s="6"/>
      <c r="V37" s="6"/>
      <c r="W37" s="6"/>
      <c r="X37" s="6"/>
      <c r="Y37" s="6"/>
      <c r="Z37" s="6"/>
    </row>
    <row r="38" ht="12.75" customHeight="1">
      <c r="A38" s="101"/>
      <c r="B38" s="6"/>
      <c r="C38" s="6"/>
      <c r="D38" s="6"/>
      <c r="E38" s="6"/>
      <c r="F38" s="6"/>
      <c r="G38" s="6"/>
      <c r="H38" s="6"/>
      <c r="I38" s="6"/>
      <c r="J38" s="6"/>
      <c r="K38" s="6"/>
      <c r="L38" s="6"/>
      <c r="M38" s="6"/>
      <c r="N38" s="6"/>
      <c r="O38" s="6"/>
      <c r="P38" s="6"/>
      <c r="Q38" s="6"/>
      <c r="R38" s="6"/>
      <c r="S38" s="6"/>
      <c r="T38" s="6"/>
      <c r="U38" s="6"/>
      <c r="V38" s="6"/>
      <c r="W38" s="6"/>
      <c r="X38" s="6"/>
      <c r="Y38" s="6"/>
      <c r="Z38" s="6"/>
    </row>
    <row r="39" ht="12.75" customHeight="1">
      <c r="A39" s="101"/>
      <c r="B39" s="6"/>
      <c r="C39" s="6"/>
      <c r="D39" s="6"/>
      <c r="E39" s="6"/>
      <c r="F39" s="6"/>
      <c r="G39" s="6"/>
      <c r="H39" s="6"/>
      <c r="I39" s="6"/>
      <c r="J39" s="6"/>
      <c r="K39" s="6"/>
      <c r="L39" s="6"/>
      <c r="M39" s="6"/>
      <c r="N39" s="6"/>
      <c r="O39" s="6"/>
      <c r="P39" s="6"/>
      <c r="Q39" s="6"/>
      <c r="R39" s="6"/>
      <c r="S39" s="6"/>
      <c r="T39" s="6"/>
      <c r="U39" s="6"/>
      <c r="V39" s="6"/>
      <c r="W39" s="6"/>
      <c r="X39" s="6"/>
      <c r="Y39" s="6"/>
      <c r="Z39" s="6"/>
    </row>
    <row r="40" ht="12.75" customHeight="1">
      <c r="A40" s="101"/>
      <c r="B40" s="6"/>
      <c r="C40" s="6"/>
      <c r="D40" s="6"/>
      <c r="E40" s="6"/>
      <c r="F40" s="6"/>
      <c r="G40" s="6"/>
      <c r="H40" s="6"/>
      <c r="I40" s="6"/>
      <c r="J40" s="6"/>
      <c r="K40" s="6"/>
      <c r="L40" s="6"/>
      <c r="M40" s="6"/>
      <c r="N40" s="6"/>
      <c r="O40" s="6"/>
      <c r="P40" s="6"/>
      <c r="Q40" s="6"/>
      <c r="R40" s="6"/>
      <c r="S40" s="6"/>
      <c r="T40" s="6"/>
      <c r="U40" s="6"/>
      <c r="V40" s="6"/>
      <c r="W40" s="6"/>
      <c r="X40" s="6"/>
      <c r="Y40" s="6"/>
      <c r="Z40" s="6"/>
    </row>
    <row r="41" ht="12.75" customHeight="1">
      <c r="A41" s="101"/>
      <c r="B41" s="6"/>
      <c r="C41" s="6"/>
      <c r="D41" s="6"/>
      <c r="E41" s="6"/>
      <c r="F41" s="6"/>
      <c r="G41" s="6"/>
      <c r="H41" s="6"/>
      <c r="I41" s="6"/>
      <c r="J41" s="6"/>
      <c r="K41" s="6"/>
      <c r="L41" s="6"/>
      <c r="M41" s="6"/>
      <c r="N41" s="6"/>
      <c r="O41" s="6"/>
      <c r="P41" s="6"/>
      <c r="Q41" s="6"/>
      <c r="R41" s="6"/>
      <c r="S41" s="6"/>
      <c r="T41" s="6"/>
      <c r="U41" s="6"/>
      <c r="V41" s="6"/>
      <c r="W41" s="6"/>
      <c r="X41" s="6"/>
      <c r="Y41" s="6"/>
      <c r="Z41" s="6"/>
    </row>
    <row r="42" ht="12.75" customHeight="1">
      <c r="A42" s="101"/>
      <c r="B42" s="6"/>
      <c r="C42" s="6"/>
      <c r="D42" s="6"/>
      <c r="E42" s="6"/>
      <c r="F42" s="6"/>
      <c r="G42" s="6"/>
      <c r="H42" s="6"/>
      <c r="I42" s="6"/>
      <c r="J42" s="6"/>
      <c r="K42" s="6"/>
      <c r="L42" s="6"/>
      <c r="M42" s="6"/>
      <c r="N42" s="6"/>
      <c r="O42" s="6"/>
      <c r="P42" s="6"/>
      <c r="Q42" s="6"/>
      <c r="R42" s="6"/>
      <c r="S42" s="6"/>
      <c r="T42" s="6"/>
      <c r="U42" s="6"/>
      <c r="V42" s="6"/>
      <c r="W42" s="6"/>
      <c r="X42" s="6"/>
      <c r="Y42" s="6"/>
      <c r="Z42" s="6"/>
    </row>
    <row r="43" ht="12.75" customHeight="1">
      <c r="A43" s="101"/>
      <c r="B43" s="6"/>
      <c r="C43" s="6"/>
      <c r="D43" s="6"/>
      <c r="E43" s="6"/>
      <c r="F43" s="6"/>
      <c r="G43" s="6"/>
      <c r="H43" s="6"/>
      <c r="I43" s="6"/>
      <c r="J43" s="6"/>
      <c r="K43" s="6"/>
      <c r="L43" s="6"/>
      <c r="M43" s="6"/>
      <c r="N43" s="6"/>
      <c r="O43" s="6"/>
      <c r="P43" s="6"/>
      <c r="Q43" s="6"/>
      <c r="R43" s="6"/>
      <c r="S43" s="6"/>
      <c r="T43" s="6"/>
      <c r="U43" s="6"/>
      <c r="V43" s="6"/>
      <c r="W43" s="6"/>
      <c r="X43" s="6"/>
      <c r="Y43" s="6"/>
      <c r="Z43" s="6"/>
    </row>
    <row r="44" ht="12.75" customHeight="1">
      <c r="A44" s="101"/>
      <c r="B44" s="6"/>
      <c r="C44" s="6"/>
      <c r="D44" s="6"/>
      <c r="E44" s="6"/>
      <c r="F44" s="6"/>
      <c r="G44" s="6"/>
      <c r="H44" s="6"/>
      <c r="I44" s="6"/>
      <c r="J44" s="6"/>
      <c r="K44" s="6"/>
      <c r="L44" s="6"/>
      <c r="M44" s="6"/>
      <c r="N44" s="6"/>
      <c r="O44" s="6"/>
      <c r="P44" s="6"/>
      <c r="Q44" s="6"/>
      <c r="R44" s="6"/>
      <c r="S44" s="6"/>
      <c r="T44" s="6"/>
      <c r="U44" s="6"/>
      <c r="V44" s="6"/>
      <c r="W44" s="6"/>
      <c r="X44" s="6"/>
      <c r="Y44" s="6"/>
      <c r="Z44" s="6"/>
    </row>
    <row r="45" ht="12.75" customHeight="1">
      <c r="A45" s="101"/>
      <c r="B45" s="6"/>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101"/>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101"/>
      <c r="B47" s="6"/>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101"/>
      <c r="B48" s="6"/>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101"/>
      <c r="B49" s="6"/>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101"/>
      <c r="B50" s="6"/>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101"/>
      <c r="B51" s="6"/>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101"/>
      <c r="B52" s="6"/>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101"/>
      <c r="B53" s="6"/>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101"/>
      <c r="B54" s="6"/>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101"/>
      <c r="B55" s="6"/>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101"/>
      <c r="B56" s="6"/>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101"/>
      <c r="B57" s="6"/>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101"/>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101"/>
      <c r="B59" s="6"/>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101"/>
      <c r="B60" s="6"/>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101"/>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101"/>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101"/>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101"/>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101"/>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101"/>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101"/>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101"/>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101"/>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101"/>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101"/>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101"/>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101"/>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101"/>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101"/>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101"/>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101"/>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101"/>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101"/>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101"/>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101"/>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101"/>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101"/>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101"/>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101"/>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101"/>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101"/>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101"/>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101"/>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101"/>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101"/>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101"/>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101"/>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101"/>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101"/>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101"/>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101"/>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101"/>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101"/>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101"/>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101"/>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101"/>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101"/>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101"/>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101"/>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101"/>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101"/>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10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10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10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10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10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101"/>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101"/>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101"/>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101"/>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101"/>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101"/>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101"/>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101"/>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101"/>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101"/>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101"/>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101"/>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101"/>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101"/>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101"/>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101"/>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101"/>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101"/>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101"/>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101"/>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101"/>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101"/>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101"/>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101"/>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101"/>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101"/>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101"/>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101"/>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101"/>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101"/>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101"/>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101"/>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101"/>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101"/>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101"/>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101"/>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101"/>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101"/>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101"/>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101"/>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101"/>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101"/>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101"/>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101"/>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101"/>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101"/>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101"/>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101"/>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101"/>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101"/>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101"/>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101"/>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101"/>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101"/>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101"/>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101"/>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101"/>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101"/>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101"/>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101"/>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101"/>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101"/>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101"/>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101"/>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101"/>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101"/>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101"/>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101"/>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101"/>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101"/>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101"/>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101"/>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101"/>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101"/>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101"/>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101"/>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101"/>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101"/>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101"/>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101"/>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101"/>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101"/>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101"/>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101"/>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101"/>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101"/>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101"/>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101"/>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101"/>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101"/>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101"/>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101"/>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101"/>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101"/>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101"/>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101"/>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101"/>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101"/>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10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101"/>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101"/>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101"/>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101"/>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101"/>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101"/>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101"/>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101"/>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101"/>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101"/>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101"/>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101"/>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101"/>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101"/>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101"/>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101"/>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101"/>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101"/>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101"/>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101"/>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101"/>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101"/>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101"/>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101"/>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101"/>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101"/>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101"/>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101"/>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101"/>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101"/>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101"/>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101"/>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101"/>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101"/>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101"/>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101"/>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101"/>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101"/>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101"/>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101"/>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101"/>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101"/>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101"/>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101"/>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101"/>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101"/>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101"/>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101"/>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101"/>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101"/>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101"/>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101"/>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101"/>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101"/>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101"/>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101"/>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101"/>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101"/>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101"/>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101"/>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101"/>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101"/>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101"/>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101"/>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101"/>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101"/>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101"/>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101"/>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101"/>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101"/>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101"/>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101"/>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101"/>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101"/>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101"/>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101"/>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101"/>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101"/>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101"/>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101"/>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101"/>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101"/>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101"/>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101"/>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101"/>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101"/>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101"/>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101"/>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101"/>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101"/>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101"/>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101"/>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101"/>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101"/>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101"/>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101"/>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101"/>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101"/>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101"/>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101"/>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101"/>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101"/>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101"/>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101"/>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101"/>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101"/>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101"/>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101"/>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101"/>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101"/>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101"/>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101"/>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101"/>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101"/>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101"/>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101"/>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101"/>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101"/>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101"/>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101"/>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101"/>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101"/>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101"/>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101"/>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101"/>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101"/>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101"/>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101"/>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101"/>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101"/>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101"/>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101"/>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101"/>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101"/>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101"/>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101"/>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101"/>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101"/>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101"/>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101"/>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101"/>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101"/>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101"/>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101"/>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101"/>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101"/>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101"/>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101"/>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101"/>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101"/>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101"/>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101"/>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101"/>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101"/>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101"/>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101"/>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101"/>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101"/>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101"/>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101"/>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101"/>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101"/>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101"/>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101"/>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101"/>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101"/>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101"/>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101"/>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101"/>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101"/>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101"/>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101"/>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101"/>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101"/>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101"/>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101"/>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101"/>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101"/>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101"/>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101"/>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101"/>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101"/>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101"/>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101"/>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101"/>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101"/>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101"/>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101"/>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101"/>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101"/>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101"/>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101"/>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101"/>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101"/>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101"/>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101"/>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101"/>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101"/>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101"/>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101"/>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101"/>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101"/>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101"/>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101"/>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101"/>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101"/>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101"/>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101"/>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101"/>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101"/>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101"/>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101"/>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101"/>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101"/>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101"/>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101"/>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101"/>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101"/>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101"/>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101"/>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101"/>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101"/>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101"/>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101"/>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101"/>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101"/>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101"/>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101"/>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101"/>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101"/>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101"/>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101"/>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101"/>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101"/>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101"/>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101"/>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101"/>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101"/>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101"/>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101"/>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101"/>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101"/>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101"/>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101"/>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101"/>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101"/>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101"/>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101"/>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101"/>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101"/>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101"/>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101"/>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101"/>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101"/>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101"/>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101"/>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101"/>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101"/>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101"/>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101"/>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101"/>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101"/>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101"/>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101"/>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101"/>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101"/>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101"/>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101"/>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101"/>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101"/>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101"/>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101"/>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101"/>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101"/>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101"/>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101"/>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101"/>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101"/>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101"/>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101"/>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101"/>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101"/>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101"/>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101"/>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101"/>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101"/>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101"/>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101"/>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101"/>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101"/>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101"/>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101"/>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101"/>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101"/>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101"/>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101"/>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101"/>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101"/>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101"/>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101"/>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101"/>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101"/>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101"/>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101"/>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101"/>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101"/>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101"/>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101"/>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101"/>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101"/>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101"/>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101"/>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101"/>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101"/>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101"/>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101"/>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101"/>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101"/>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101"/>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101"/>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101"/>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101"/>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101"/>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101"/>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101"/>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101"/>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101"/>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101"/>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101"/>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101"/>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101"/>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101"/>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101"/>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101"/>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101"/>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101"/>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101"/>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101"/>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101"/>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101"/>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101"/>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101"/>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101"/>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101"/>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101"/>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101"/>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101"/>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101"/>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101"/>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101"/>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101"/>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101"/>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101"/>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101"/>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101"/>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101"/>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101"/>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101"/>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101"/>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101"/>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101"/>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101"/>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101"/>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101"/>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101"/>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101"/>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101"/>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101"/>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101"/>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101"/>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101"/>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101"/>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101"/>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101"/>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101"/>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101"/>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101"/>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101"/>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101"/>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101"/>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101"/>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101"/>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101"/>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101"/>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101"/>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101"/>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101"/>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101"/>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101"/>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101"/>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101"/>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101"/>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101"/>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101"/>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101"/>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101"/>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101"/>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101"/>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101"/>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101"/>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101"/>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101"/>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101"/>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101"/>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101"/>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101"/>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101"/>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101"/>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101"/>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101"/>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101"/>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101"/>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101"/>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101"/>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101"/>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101"/>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101"/>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101"/>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101"/>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101"/>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101"/>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101"/>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101"/>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101"/>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101"/>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101"/>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101"/>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101"/>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101"/>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101"/>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101"/>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101"/>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101"/>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101"/>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101"/>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101"/>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101"/>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101"/>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101"/>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101"/>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101"/>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101"/>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101"/>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101"/>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101"/>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101"/>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101"/>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101"/>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101"/>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101"/>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101"/>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101"/>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101"/>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101"/>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101"/>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101"/>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101"/>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101"/>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101"/>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101"/>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101"/>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101"/>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101"/>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101"/>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101"/>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101"/>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101"/>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101"/>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101"/>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101"/>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101"/>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101"/>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101"/>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101"/>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101"/>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101"/>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101"/>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101"/>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101"/>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101"/>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101"/>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101"/>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101"/>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101"/>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101"/>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101"/>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101"/>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101"/>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101"/>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101"/>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101"/>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101"/>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101"/>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101"/>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101"/>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101"/>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101"/>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101"/>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101"/>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101"/>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101"/>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101"/>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101"/>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101"/>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101"/>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101"/>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101"/>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101"/>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101"/>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101"/>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101"/>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101"/>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101"/>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101"/>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101"/>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101"/>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101"/>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101"/>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101"/>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101"/>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101"/>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101"/>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101"/>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101"/>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101"/>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101"/>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101"/>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101"/>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101"/>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101"/>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101"/>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101"/>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101"/>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101"/>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101"/>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101"/>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101"/>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101"/>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101"/>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101"/>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101"/>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101"/>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101"/>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101"/>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101"/>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101"/>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101"/>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101"/>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101"/>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101"/>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101"/>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101"/>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101"/>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101"/>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101"/>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101"/>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101"/>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101"/>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101"/>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101"/>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101"/>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101"/>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101"/>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101"/>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101"/>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101"/>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101"/>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101"/>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101"/>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101"/>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101"/>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101"/>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101"/>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101"/>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101"/>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101"/>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101"/>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101"/>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101"/>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101"/>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101"/>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101"/>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101"/>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101"/>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101"/>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101"/>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101"/>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101"/>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101"/>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101"/>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101"/>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101"/>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101"/>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101"/>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101"/>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101"/>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101"/>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101"/>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101"/>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101"/>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101"/>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101"/>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101"/>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101"/>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101"/>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101"/>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101"/>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101"/>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101"/>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101"/>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101"/>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101"/>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101"/>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101"/>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101"/>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101"/>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101"/>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101"/>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101"/>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101"/>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101"/>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101"/>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101"/>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101"/>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101"/>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101"/>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101"/>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101"/>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101"/>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101"/>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101"/>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101"/>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101"/>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101"/>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101"/>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101"/>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101"/>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101"/>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101"/>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101"/>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101"/>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101"/>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101"/>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101"/>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101"/>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101"/>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101"/>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101"/>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101"/>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101"/>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101"/>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101"/>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101"/>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101"/>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101"/>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101"/>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101"/>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101"/>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101"/>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101"/>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101"/>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101"/>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101"/>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101"/>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101"/>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101"/>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101"/>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101"/>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101"/>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101"/>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101"/>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101"/>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101"/>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101"/>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101"/>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101"/>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101"/>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101"/>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101"/>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101"/>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101"/>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101"/>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101"/>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101"/>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101"/>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101"/>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101"/>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101"/>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101"/>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101"/>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101"/>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101"/>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101"/>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101"/>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101"/>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101"/>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101"/>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101"/>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101"/>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101"/>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101"/>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101"/>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101"/>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101"/>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101"/>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101"/>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101"/>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101"/>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101"/>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101"/>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101"/>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101"/>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101"/>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101"/>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101"/>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101"/>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101"/>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101"/>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101"/>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101"/>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101"/>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101"/>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101"/>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101"/>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101"/>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101"/>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101"/>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101"/>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101"/>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101"/>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101"/>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101"/>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101"/>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101"/>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101"/>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101"/>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101"/>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101"/>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101"/>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101"/>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101"/>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101"/>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101"/>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101"/>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101"/>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101"/>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101"/>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101"/>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101"/>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101"/>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101"/>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101"/>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101"/>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101"/>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101"/>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101"/>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101"/>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101"/>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101"/>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101"/>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101"/>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101"/>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101"/>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101"/>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101"/>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101"/>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101"/>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101"/>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101"/>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101"/>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101"/>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101"/>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101"/>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101"/>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101"/>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101"/>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101"/>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101"/>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101"/>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101"/>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101"/>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101"/>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101"/>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101"/>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101"/>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101"/>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101"/>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101"/>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101"/>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A2"/>
    <hyperlink r:id="rId2" ref="A3"/>
    <hyperlink r:id="rId3" ref="A10"/>
    <hyperlink r:id="rId4" ref="A13"/>
  </hyperlinks>
  <printOptions/>
  <pageMargins bottom="0.5" footer="0.0" header="0.0" left="0.5" right="0.5" top="0.5"/>
  <pageSetup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t="s">
        <v>2</v>
      </c>
      <c r="H1" s="6"/>
      <c r="I1" s="7"/>
    </row>
    <row r="2" ht="30.0" customHeight="1">
      <c r="A2" s="8"/>
      <c r="B2" s="9"/>
      <c r="E2" s="10"/>
      <c r="I2" s="11"/>
    </row>
    <row r="3" ht="30.0" customHeight="1">
      <c r="A3" s="8" t="s">
        <v>3</v>
      </c>
      <c r="B3" s="12" t="s">
        <v>4</v>
      </c>
      <c r="E3" s="10"/>
      <c r="I3" s="11"/>
    </row>
    <row r="4" ht="30.0" customHeight="1">
      <c r="A4" s="8" t="s">
        <v>5</v>
      </c>
      <c r="B4" s="13" t="s">
        <v>6</v>
      </c>
      <c r="C4" s="14" t="s">
        <v>7</v>
      </c>
      <c r="E4" s="15">
        <v>44627.0</v>
      </c>
    </row>
    <row r="5" ht="30.0" customHeight="1">
      <c r="A5" s="1"/>
      <c r="B5" s="16" t="s">
        <v>8</v>
      </c>
      <c r="C5" s="17"/>
      <c r="D5" s="17"/>
      <c r="E5" s="18"/>
      <c r="F5" s="19"/>
      <c r="I5" s="20" t="s">
        <v>9</v>
      </c>
      <c r="J5" s="21"/>
      <c r="K5" s="21"/>
      <c r="L5" s="21"/>
      <c r="M5" s="21"/>
      <c r="N5" s="21"/>
      <c r="O5" s="21"/>
      <c r="P5" s="21"/>
      <c r="Q5" s="21"/>
      <c r="R5" s="21"/>
      <c r="S5" s="21"/>
      <c r="T5" s="21"/>
      <c r="U5" s="21"/>
      <c r="V5" s="22"/>
      <c r="W5" s="23" t="s">
        <v>10</v>
      </c>
      <c r="X5" s="21"/>
      <c r="Y5" s="21"/>
      <c r="Z5" s="21"/>
      <c r="AA5" s="21"/>
      <c r="AB5" s="21"/>
      <c r="AC5" s="21"/>
      <c r="AD5" s="21"/>
      <c r="AE5" s="21"/>
      <c r="AF5" s="21"/>
      <c r="AG5" s="21"/>
      <c r="AH5" s="21"/>
      <c r="AI5" s="21"/>
      <c r="AJ5" s="22"/>
      <c r="AK5" s="24" t="s">
        <v>11</v>
      </c>
      <c r="AL5" s="21"/>
      <c r="AM5" s="21"/>
      <c r="AN5" s="21"/>
      <c r="AO5" s="21"/>
      <c r="AP5" s="21"/>
      <c r="AQ5" s="21"/>
      <c r="AR5" s="21"/>
      <c r="AS5" s="21"/>
      <c r="AT5" s="21"/>
      <c r="AU5" s="21"/>
      <c r="AV5" s="21"/>
      <c r="AW5" s="21"/>
      <c r="AX5" s="22"/>
      <c r="AY5" s="25" t="s">
        <v>12</v>
      </c>
      <c r="AZ5" s="21"/>
      <c r="BA5" s="21"/>
      <c r="BB5" s="21"/>
      <c r="BC5" s="21"/>
      <c r="BD5" s="21"/>
      <c r="BE5" s="21"/>
      <c r="BF5" s="21"/>
      <c r="BG5" s="21"/>
      <c r="BH5" s="21"/>
      <c r="BI5" s="21"/>
      <c r="BJ5" s="21"/>
      <c r="BK5" s="21"/>
      <c r="BL5" s="22"/>
    </row>
    <row r="6" ht="30.0" customHeight="1">
      <c r="A6" s="1" t="s">
        <v>13</v>
      </c>
      <c r="B6" s="26" t="s">
        <v>14</v>
      </c>
      <c r="C6" s="14" t="s">
        <v>15</v>
      </c>
      <c r="E6" s="18">
        <v>1.0</v>
      </c>
      <c r="F6" s="19"/>
      <c r="I6" s="27">
        <f>I7</f>
        <v>44627</v>
      </c>
      <c r="J6" s="21"/>
      <c r="K6" s="21"/>
      <c r="L6" s="21"/>
      <c r="M6" s="21"/>
      <c r="N6" s="21"/>
      <c r="O6" s="22"/>
      <c r="P6" s="27">
        <f>P7</f>
        <v>44634</v>
      </c>
      <c r="Q6" s="21"/>
      <c r="R6" s="21"/>
      <c r="S6" s="21"/>
      <c r="T6" s="21"/>
      <c r="U6" s="21"/>
      <c r="V6" s="22"/>
      <c r="W6" s="28">
        <f>W7</f>
        <v>44641</v>
      </c>
      <c r="X6" s="21"/>
      <c r="Y6" s="21"/>
      <c r="Z6" s="21"/>
      <c r="AA6" s="21"/>
      <c r="AB6" s="21"/>
      <c r="AC6" s="22"/>
      <c r="AD6" s="28">
        <f>AD7</f>
        <v>44648</v>
      </c>
      <c r="AE6" s="21"/>
      <c r="AF6" s="21"/>
      <c r="AG6" s="21"/>
      <c r="AH6" s="21"/>
      <c r="AI6" s="21"/>
      <c r="AJ6" s="22"/>
      <c r="AK6" s="29">
        <f>AK7</f>
        <v>44655</v>
      </c>
      <c r="AL6" s="21"/>
      <c r="AM6" s="21"/>
      <c r="AN6" s="21"/>
      <c r="AO6" s="21"/>
      <c r="AP6" s="21"/>
      <c r="AQ6" s="22"/>
      <c r="AR6" s="29">
        <f>AR7</f>
        <v>44662</v>
      </c>
      <c r="AS6" s="21"/>
      <c r="AT6" s="21"/>
      <c r="AU6" s="21"/>
      <c r="AV6" s="21"/>
      <c r="AW6" s="21"/>
      <c r="AX6" s="22"/>
      <c r="AY6" s="30">
        <f>AY7</f>
        <v>44669</v>
      </c>
      <c r="AZ6" s="21"/>
      <c r="BA6" s="21"/>
      <c r="BB6" s="21"/>
      <c r="BC6" s="21"/>
      <c r="BD6" s="21"/>
      <c r="BE6" s="22"/>
      <c r="BF6" s="30">
        <f>BF7</f>
        <v>44676</v>
      </c>
      <c r="BG6" s="21"/>
      <c r="BH6" s="21"/>
      <c r="BI6" s="21"/>
      <c r="BJ6" s="21"/>
      <c r="BK6" s="21"/>
      <c r="BL6" s="22"/>
    </row>
    <row r="7" ht="15.0" customHeight="1">
      <c r="A7" s="1" t="s">
        <v>16</v>
      </c>
      <c r="B7" s="31"/>
      <c r="C7" s="32"/>
      <c r="D7" s="32"/>
      <c r="E7" s="32"/>
      <c r="F7" s="32"/>
      <c r="G7" s="32"/>
      <c r="I7" s="33">
        <f>'3722'!Project_Start-WEEKDAY('3722'!Project_Start,1)+2+7*('3722'!Display_Week-1)</f>
        <v>44627</v>
      </c>
      <c r="J7" s="34">
        <f t="shared" ref="J7:BL7" si="1">I7+1</f>
        <v>44628</v>
      </c>
      <c r="K7" s="34">
        <f t="shared" si="1"/>
        <v>44629</v>
      </c>
      <c r="L7" s="34">
        <f t="shared" si="1"/>
        <v>44630</v>
      </c>
      <c r="M7" s="34">
        <f t="shared" si="1"/>
        <v>44631</v>
      </c>
      <c r="N7" s="34">
        <f t="shared" si="1"/>
        <v>44632</v>
      </c>
      <c r="O7" s="35">
        <f t="shared" si="1"/>
        <v>44633</v>
      </c>
      <c r="P7" s="33">
        <f t="shared" si="1"/>
        <v>44634</v>
      </c>
      <c r="Q7" s="34">
        <f t="shared" si="1"/>
        <v>44635</v>
      </c>
      <c r="R7" s="34">
        <f t="shared" si="1"/>
        <v>44636</v>
      </c>
      <c r="S7" s="34">
        <f t="shared" si="1"/>
        <v>44637</v>
      </c>
      <c r="T7" s="34">
        <f t="shared" si="1"/>
        <v>44638</v>
      </c>
      <c r="U7" s="34">
        <f t="shared" si="1"/>
        <v>44639</v>
      </c>
      <c r="V7" s="35">
        <f t="shared" si="1"/>
        <v>44640</v>
      </c>
      <c r="W7" s="33">
        <f t="shared" si="1"/>
        <v>44641</v>
      </c>
      <c r="X7" s="34">
        <f t="shared" si="1"/>
        <v>44642</v>
      </c>
      <c r="Y7" s="34">
        <f t="shared" si="1"/>
        <v>44643</v>
      </c>
      <c r="Z7" s="34">
        <f t="shared" si="1"/>
        <v>44644</v>
      </c>
      <c r="AA7" s="34">
        <f t="shared" si="1"/>
        <v>44645</v>
      </c>
      <c r="AB7" s="34">
        <f t="shared" si="1"/>
        <v>44646</v>
      </c>
      <c r="AC7" s="35">
        <f t="shared" si="1"/>
        <v>44647</v>
      </c>
      <c r="AD7" s="33">
        <f t="shared" si="1"/>
        <v>44648</v>
      </c>
      <c r="AE7" s="34">
        <f t="shared" si="1"/>
        <v>44649</v>
      </c>
      <c r="AF7" s="34">
        <f t="shared" si="1"/>
        <v>44650</v>
      </c>
      <c r="AG7" s="34">
        <f t="shared" si="1"/>
        <v>44651</v>
      </c>
      <c r="AH7" s="34">
        <f t="shared" si="1"/>
        <v>44652</v>
      </c>
      <c r="AI7" s="34">
        <f t="shared" si="1"/>
        <v>44653</v>
      </c>
      <c r="AJ7" s="35">
        <f t="shared" si="1"/>
        <v>44654</v>
      </c>
      <c r="AK7" s="33">
        <f t="shared" si="1"/>
        <v>44655</v>
      </c>
      <c r="AL7" s="34">
        <f t="shared" si="1"/>
        <v>44656</v>
      </c>
      <c r="AM7" s="34">
        <f t="shared" si="1"/>
        <v>44657</v>
      </c>
      <c r="AN7" s="34">
        <f t="shared" si="1"/>
        <v>44658</v>
      </c>
      <c r="AO7" s="34">
        <f t="shared" si="1"/>
        <v>44659</v>
      </c>
      <c r="AP7" s="34">
        <f t="shared" si="1"/>
        <v>44660</v>
      </c>
      <c r="AQ7" s="35">
        <f t="shared" si="1"/>
        <v>44661</v>
      </c>
      <c r="AR7" s="33">
        <f t="shared" si="1"/>
        <v>44662</v>
      </c>
      <c r="AS7" s="34">
        <f t="shared" si="1"/>
        <v>44663</v>
      </c>
      <c r="AT7" s="34">
        <f t="shared" si="1"/>
        <v>44664</v>
      </c>
      <c r="AU7" s="34">
        <f t="shared" si="1"/>
        <v>44665</v>
      </c>
      <c r="AV7" s="34">
        <f t="shared" si="1"/>
        <v>44666</v>
      </c>
      <c r="AW7" s="34">
        <f t="shared" si="1"/>
        <v>44667</v>
      </c>
      <c r="AX7" s="35">
        <f t="shared" si="1"/>
        <v>44668</v>
      </c>
      <c r="AY7" s="33">
        <f t="shared" si="1"/>
        <v>44669</v>
      </c>
      <c r="AZ7" s="34">
        <f t="shared" si="1"/>
        <v>44670</v>
      </c>
      <c r="BA7" s="34">
        <f t="shared" si="1"/>
        <v>44671</v>
      </c>
      <c r="BB7" s="34">
        <f t="shared" si="1"/>
        <v>44672</v>
      </c>
      <c r="BC7" s="34">
        <f t="shared" si="1"/>
        <v>44673</v>
      </c>
      <c r="BD7" s="34">
        <f t="shared" si="1"/>
        <v>44674</v>
      </c>
      <c r="BE7" s="35">
        <f t="shared" si="1"/>
        <v>44675</v>
      </c>
      <c r="BF7" s="33">
        <f t="shared" si="1"/>
        <v>44676</v>
      </c>
      <c r="BG7" s="34">
        <f t="shared" si="1"/>
        <v>44677</v>
      </c>
      <c r="BH7" s="34">
        <f t="shared" si="1"/>
        <v>44678</v>
      </c>
      <c r="BI7" s="34">
        <f t="shared" si="1"/>
        <v>44679</v>
      </c>
      <c r="BJ7" s="34">
        <f t="shared" si="1"/>
        <v>44680</v>
      </c>
      <c r="BK7" s="34">
        <f t="shared" si="1"/>
        <v>44681</v>
      </c>
      <c r="BL7" s="35">
        <f t="shared" si="1"/>
        <v>44682</v>
      </c>
    </row>
    <row r="8" ht="30.0" customHeight="1">
      <c r="A8" s="1" t="s">
        <v>17</v>
      </c>
      <c r="B8" s="36" t="s">
        <v>18</v>
      </c>
      <c r="C8" s="37" t="s">
        <v>19</v>
      </c>
      <c r="D8" s="37" t="s">
        <v>20</v>
      </c>
      <c r="E8" s="37" t="s">
        <v>21</v>
      </c>
      <c r="F8" s="37" t="s">
        <v>22</v>
      </c>
      <c r="G8" s="37"/>
      <c r="H8" s="37" t="s">
        <v>23</v>
      </c>
      <c r="I8" s="38" t="str">
        <f t="shared" ref="I8:BL8" si="2">LEFT(TEXT(I7,"ddd"),1)</f>
        <v>M</v>
      </c>
      <c r="J8" s="38" t="str">
        <f t="shared" si="2"/>
        <v>T</v>
      </c>
      <c r="K8" s="38" t="str">
        <f t="shared" si="2"/>
        <v>W</v>
      </c>
      <c r="L8" s="38" t="str">
        <f t="shared" si="2"/>
        <v>T</v>
      </c>
      <c r="M8" s="38" t="str">
        <f t="shared" si="2"/>
        <v>F</v>
      </c>
      <c r="N8" s="38" t="str">
        <f t="shared" si="2"/>
        <v>S</v>
      </c>
      <c r="O8" s="38" t="str">
        <f t="shared" si="2"/>
        <v>S</v>
      </c>
      <c r="P8" s="38" t="str">
        <f t="shared" si="2"/>
        <v>M</v>
      </c>
      <c r="Q8" s="38" t="str">
        <f t="shared" si="2"/>
        <v>T</v>
      </c>
      <c r="R8" s="38" t="str">
        <f t="shared" si="2"/>
        <v>W</v>
      </c>
      <c r="S8" s="38" t="str">
        <f t="shared" si="2"/>
        <v>T</v>
      </c>
      <c r="T8" s="38" t="str">
        <f t="shared" si="2"/>
        <v>F</v>
      </c>
      <c r="U8" s="38" t="str">
        <f t="shared" si="2"/>
        <v>S</v>
      </c>
      <c r="V8" s="38" t="str">
        <f t="shared" si="2"/>
        <v>S</v>
      </c>
      <c r="W8" s="38" t="str">
        <f t="shared" si="2"/>
        <v>M</v>
      </c>
      <c r="X8" s="38" t="str">
        <f t="shared" si="2"/>
        <v>T</v>
      </c>
      <c r="Y8" s="38" t="str">
        <f t="shared" si="2"/>
        <v>W</v>
      </c>
      <c r="Z8" s="38" t="str">
        <f t="shared" si="2"/>
        <v>T</v>
      </c>
      <c r="AA8" s="38" t="str">
        <f t="shared" si="2"/>
        <v>F</v>
      </c>
      <c r="AB8" s="38" t="str">
        <f t="shared" si="2"/>
        <v>S</v>
      </c>
      <c r="AC8" s="38" t="str">
        <f t="shared" si="2"/>
        <v>S</v>
      </c>
      <c r="AD8" s="38" t="str">
        <f t="shared" si="2"/>
        <v>M</v>
      </c>
      <c r="AE8" s="38" t="str">
        <f t="shared" si="2"/>
        <v>T</v>
      </c>
      <c r="AF8" s="38" t="str">
        <f t="shared" si="2"/>
        <v>W</v>
      </c>
      <c r="AG8" s="38" t="str">
        <f t="shared" si="2"/>
        <v>T</v>
      </c>
      <c r="AH8" s="38" t="str">
        <f t="shared" si="2"/>
        <v>F</v>
      </c>
      <c r="AI8" s="38" t="str">
        <f t="shared" si="2"/>
        <v>S</v>
      </c>
      <c r="AJ8" s="38" t="str">
        <f t="shared" si="2"/>
        <v>S</v>
      </c>
      <c r="AK8" s="38" t="str">
        <f t="shared" si="2"/>
        <v>M</v>
      </c>
      <c r="AL8" s="38" t="str">
        <f t="shared" si="2"/>
        <v>T</v>
      </c>
      <c r="AM8" s="38" t="str">
        <f t="shared" si="2"/>
        <v>W</v>
      </c>
      <c r="AN8" s="38" t="str">
        <f t="shared" si="2"/>
        <v>T</v>
      </c>
      <c r="AO8" s="38" t="str">
        <f t="shared" si="2"/>
        <v>F</v>
      </c>
      <c r="AP8" s="38" t="str">
        <f t="shared" si="2"/>
        <v>S</v>
      </c>
      <c r="AQ8" s="38" t="str">
        <f t="shared" si="2"/>
        <v>S</v>
      </c>
      <c r="AR8" s="38" t="str">
        <f t="shared" si="2"/>
        <v>M</v>
      </c>
      <c r="AS8" s="38" t="str">
        <f t="shared" si="2"/>
        <v>T</v>
      </c>
      <c r="AT8" s="38" t="str">
        <f t="shared" si="2"/>
        <v>W</v>
      </c>
      <c r="AU8" s="38" t="str">
        <f t="shared" si="2"/>
        <v>T</v>
      </c>
      <c r="AV8" s="38" t="str">
        <f t="shared" si="2"/>
        <v>F</v>
      </c>
      <c r="AW8" s="38" t="str">
        <f t="shared" si="2"/>
        <v>S</v>
      </c>
      <c r="AX8" s="38" t="str">
        <f t="shared" si="2"/>
        <v>S</v>
      </c>
      <c r="AY8" s="38" t="str">
        <f t="shared" si="2"/>
        <v>M</v>
      </c>
      <c r="AZ8" s="38" t="str">
        <f t="shared" si="2"/>
        <v>T</v>
      </c>
      <c r="BA8" s="38" t="str">
        <f t="shared" si="2"/>
        <v>W</v>
      </c>
      <c r="BB8" s="38" t="str">
        <f t="shared" si="2"/>
        <v>T</v>
      </c>
      <c r="BC8" s="38" t="str">
        <f t="shared" si="2"/>
        <v>F</v>
      </c>
      <c r="BD8" s="38" t="str">
        <f t="shared" si="2"/>
        <v>S</v>
      </c>
      <c r="BE8" s="38" t="str">
        <f t="shared" si="2"/>
        <v>S</v>
      </c>
      <c r="BF8" s="38" t="str">
        <f t="shared" si="2"/>
        <v>M</v>
      </c>
      <c r="BG8" s="38" t="str">
        <f t="shared" si="2"/>
        <v>T</v>
      </c>
      <c r="BH8" s="38" t="str">
        <f t="shared" si="2"/>
        <v>W</v>
      </c>
      <c r="BI8" s="38" t="str">
        <f t="shared" si="2"/>
        <v>T</v>
      </c>
      <c r="BJ8" s="38" t="str">
        <f t="shared" si="2"/>
        <v>F</v>
      </c>
      <c r="BK8" s="38" t="str">
        <f t="shared" si="2"/>
        <v>S</v>
      </c>
      <c r="BL8" s="38" t="str">
        <f t="shared" si="2"/>
        <v>S</v>
      </c>
    </row>
    <row r="9" ht="30.0" hidden="1" customHeight="1">
      <c r="A9" s="8" t="s">
        <v>24</v>
      </c>
      <c r="C9" s="39"/>
      <c r="H9" s="40" t="str">
        <f>IF(OR(ISBLANK('3722'!task_start),ISBLANK('3722'!task_end)),"",'3722'!task_end-'3722'!task_start+1)</f>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ht="30.0" customHeight="1">
      <c r="A10" s="1" t="s">
        <v>25</v>
      </c>
      <c r="B10" s="42" t="s">
        <v>26</v>
      </c>
      <c r="C10" s="43"/>
      <c r="D10" s="44"/>
      <c r="E10" s="45"/>
      <c r="F10" s="45"/>
      <c r="G10" s="46"/>
      <c r="H10" s="46" t="str">
        <f>IF(OR(ISBLANK('3722'!task_start),ISBLANK('3722'!task_end)),"",'3722'!task_end-'3722'!task_start+1)</f>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ht="30.0" customHeight="1">
      <c r="A11" s="1" t="s">
        <v>27</v>
      </c>
      <c r="B11" s="47" t="s">
        <v>28</v>
      </c>
      <c r="C11" s="48" t="s">
        <v>73</v>
      </c>
      <c r="D11" s="49">
        <v>1.0</v>
      </c>
      <c r="E11" s="50">
        <f>'3722'!Project_Start</f>
        <v>44627</v>
      </c>
      <c r="F11" s="50">
        <v>44633.0</v>
      </c>
      <c r="G11" s="46"/>
      <c r="H11" s="46" t="str">
        <f>IF(OR(ISBLANK('3722'!task_start),ISBLANK('3722'!task_end)),"",'3722'!task_end-'3722'!task_start+1)</f>
        <v/>
      </c>
      <c r="I11" s="51"/>
      <c r="J11" s="51"/>
      <c r="K11" s="51"/>
      <c r="L11" s="51"/>
      <c r="M11" s="51"/>
      <c r="N11" s="51"/>
      <c r="O11" s="5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ht="30.0" customHeight="1">
      <c r="A12" s="1" t="s">
        <v>30</v>
      </c>
      <c r="B12" s="47" t="s">
        <v>31</v>
      </c>
      <c r="C12" s="48" t="s">
        <v>74</v>
      </c>
      <c r="D12" s="49">
        <v>0.98</v>
      </c>
      <c r="E12" s="50">
        <f>'3722'!Project_Start</f>
        <v>44627</v>
      </c>
      <c r="F12" s="50">
        <v>44633.0</v>
      </c>
      <c r="G12" s="46"/>
      <c r="H12" s="46" t="str">
        <f>IF(OR(ISBLANK('3722'!task_start),ISBLANK('3722'!task_end)),"",'3722'!task_end-'3722'!task_start+1)</f>
        <v/>
      </c>
      <c r="I12" s="52"/>
      <c r="J12" s="52"/>
      <c r="K12" s="52"/>
      <c r="L12" s="52"/>
      <c r="M12" s="52"/>
      <c r="N12" s="52"/>
      <c r="O12" s="52"/>
      <c r="P12" s="41"/>
      <c r="Q12" s="41"/>
      <c r="R12" s="41"/>
      <c r="S12" s="41"/>
      <c r="T12" s="41"/>
      <c r="U12" s="53"/>
      <c r="V12" s="5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ht="30.0" customHeight="1">
      <c r="A13" s="8"/>
      <c r="B13" s="47" t="s">
        <v>32</v>
      </c>
      <c r="C13" s="48" t="s">
        <v>75</v>
      </c>
      <c r="D13" s="49">
        <v>1.0</v>
      </c>
      <c r="E13" s="50">
        <f>'3722'!Project_Start</f>
        <v>44627</v>
      </c>
      <c r="F13" s="50">
        <v>44633.0</v>
      </c>
      <c r="G13" s="46"/>
      <c r="H13" s="46" t="str">
        <f>IF(OR(ISBLANK('3722'!task_start),ISBLANK('3722'!task_end)),"",'3722'!task_end-'3722'!task_start+1)</f>
        <v/>
      </c>
      <c r="I13" s="54"/>
      <c r="J13" s="54"/>
      <c r="K13" s="54"/>
      <c r="L13" s="54"/>
      <c r="M13" s="54"/>
      <c r="N13" s="54"/>
      <c r="O13" s="54"/>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ht="30.0" customHeight="1">
      <c r="A14" s="8"/>
      <c r="B14" s="47" t="s">
        <v>33</v>
      </c>
      <c r="C14" s="48" t="s">
        <v>76</v>
      </c>
      <c r="D14" s="49">
        <v>1.0</v>
      </c>
      <c r="E14" s="50">
        <f>'3722'!Project_Start</f>
        <v>44627</v>
      </c>
      <c r="F14" s="50">
        <v>44633.0</v>
      </c>
      <c r="G14" s="46"/>
      <c r="H14" s="46" t="str">
        <f>IF(OR(ISBLANK('3722'!task_start),ISBLANK('3722'!task_end)),"",'3722'!task_end-'3722'!task_start+1)</f>
        <v/>
      </c>
      <c r="I14" s="55"/>
      <c r="J14" s="55"/>
      <c r="K14" s="55"/>
      <c r="L14" s="55"/>
      <c r="M14" s="55"/>
      <c r="N14" s="55"/>
      <c r="O14" s="55"/>
      <c r="P14" s="41"/>
      <c r="Q14" s="41"/>
      <c r="R14" s="41"/>
      <c r="S14" s="41"/>
      <c r="T14" s="41"/>
      <c r="U14" s="41"/>
      <c r="V14" s="41"/>
      <c r="W14" s="41"/>
      <c r="X14" s="41"/>
      <c r="Y14" s="53"/>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ht="30.0" customHeight="1">
      <c r="A15" s="8"/>
      <c r="B15" s="47" t="s">
        <v>34</v>
      </c>
      <c r="C15" s="48" t="s">
        <v>77</v>
      </c>
      <c r="D15" s="49">
        <v>0.0</v>
      </c>
      <c r="E15" s="50">
        <v>44634.0</v>
      </c>
      <c r="F15" s="50">
        <v>44640.0</v>
      </c>
      <c r="G15" s="46"/>
      <c r="H15" s="46"/>
      <c r="I15" s="41"/>
      <c r="J15" s="41"/>
      <c r="K15" s="41"/>
      <c r="L15" s="41"/>
      <c r="M15" s="41"/>
      <c r="N15" s="41"/>
      <c r="O15" s="41"/>
      <c r="P15" s="55"/>
      <c r="Q15" s="55"/>
      <c r="R15" s="55"/>
      <c r="S15" s="55"/>
      <c r="T15" s="55"/>
      <c r="U15" s="55"/>
      <c r="V15" s="55"/>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ht="30.0" customHeight="1">
      <c r="A16" s="8"/>
      <c r="B16" s="47" t="s">
        <v>36</v>
      </c>
      <c r="C16" s="48" t="s">
        <v>78</v>
      </c>
      <c r="D16" s="49">
        <v>0.0</v>
      </c>
      <c r="E16" s="50">
        <v>44634.0</v>
      </c>
      <c r="F16" s="50">
        <v>44640.0</v>
      </c>
      <c r="G16" s="46"/>
      <c r="H16" s="46"/>
      <c r="I16" s="41"/>
      <c r="J16" s="41"/>
      <c r="K16" s="41"/>
      <c r="L16" s="41"/>
      <c r="M16" s="41"/>
      <c r="N16" s="41"/>
      <c r="O16" s="41"/>
      <c r="P16" s="51"/>
      <c r="Q16" s="51"/>
      <c r="R16" s="51"/>
      <c r="S16" s="51"/>
      <c r="T16" s="51"/>
      <c r="U16" s="51"/>
      <c r="V16" s="5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ht="30.0" customHeight="1">
      <c r="A17" s="8"/>
      <c r="B17" s="47" t="s">
        <v>37</v>
      </c>
      <c r="C17" s="48" t="s">
        <v>79</v>
      </c>
      <c r="D17" s="49">
        <v>0.0</v>
      </c>
      <c r="E17" s="50">
        <v>44634.0</v>
      </c>
      <c r="F17" s="50">
        <v>44640.0</v>
      </c>
      <c r="G17" s="46"/>
      <c r="H17" s="46"/>
      <c r="I17" s="41"/>
      <c r="J17" s="41"/>
      <c r="K17" s="41"/>
      <c r="L17" s="41"/>
      <c r="M17" s="41"/>
      <c r="O17" s="41"/>
      <c r="P17" s="54"/>
      <c r="Q17" s="54"/>
      <c r="R17" s="54"/>
      <c r="S17" s="54"/>
      <c r="T17" s="54"/>
      <c r="U17" s="54"/>
      <c r="V17" s="54"/>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ht="30.0" customHeight="1">
      <c r="A18" s="1" t="s">
        <v>38</v>
      </c>
      <c r="B18" s="56" t="s">
        <v>39</v>
      </c>
      <c r="C18" s="57"/>
      <c r="D18" s="58"/>
      <c r="E18" s="59"/>
      <c r="F18" s="59"/>
      <c r="G18" s="46"/>
      <c r="H18" s="46" t="str">
        <f>IF(OR(ISBLANK('3722'!task_start),ISBLANK('3722'!task_end)),"",'3722'!task_end-'3722'!task_start+1)</f>
        <v/>
      </c>
      <c r="I18" s="41"/>
      <c r="J18" s="41"/>
      <c r="K18" s="41"/>
      <c r="L18" s="41"/>
      <c r="M18" s="41"/>
      <c r="N18" s="41"/>
      <c r="O18" s="41"/>
      <c r="P18" s="60"/>
      <c r="Q18" s="60"/>
      <c r="R18" s="60"/>
      <c r="S18" s="60"/>
      <c r="T18" s="60"/>
      <c r="U18" s="60"/>
      <c r="V18" s="60"/>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ht="30.0" customHeight="1">
      <c r="A19" s="1"/>
      <c r="B19" s="61" t="s">
        <v>40</v>
      </c>
      <c r="C19" s="62" t="s">
        <v>78</v>
      </c>
      <c r="D19" s="63">
        <v>0.1</v>
      </c>
      <c r="E19" s="64">
        <v>44641.0</v>
      </c>
      <c r="F19" s="64">
        <v>44647.0</v>
      </c>
      <c r="G19" s="46"/>
      <c r="H19" s="46" t="str">
        <f>IF(OR(ISBLANK('3722'!task_start),ISBLANK('3722'!task_end)),"",'3722'!task_end-'3722'!task_start+1)</f>
        <v/>
      </c>
      <c r="I19" s="41"/>
      <c r="J19" s="41"/>
      <c r="K19" s="41"/>
      <c r="L19" s="41"/>
      <c r="M19" s="41"/>
      <c r="N19" s="41"/>
      <c r="O19" s="41"/>
      <c r="P19" s="65"/>
      <c r="Q19" s="65"/>
      <c r="R19" s="65"/>
      <c r="S19" s="65"/>
      <c r="T19" s="65"/>
      <c r="U19" s="65"/>
      <c r="V19" s="66"/>
      <c r="W19" s="67"/>
      <c r="X19" s="67"/>
      <c r="Y19" s="67"/>
      <c r="Z19" s="67"/>
      <c r="AA19" s="67"/>
      <c r="AB19" s="67"/>
      <c r="AC19" s="67"/>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ht="30.0" customHeight="1">
      <c r="A20" s="8"/>
      <c r="B20" s="61" t="s">
        <v>41</v>
      </c>
      <c r="C20" s="62" t="s">
        <v>80</v>
      </c>
      <c r="D20" s="63">
        <v>0.0</v>
      </c>
      <c r="E20" s="64">
        <v>44634.0</v>
      </c>
      <c r="F20" s="64">
        <v>44640.0</v>
      </c>
      <c r="G20" s="46"/>
      <c r="H20" s="46" t="str">
        <f>IF(OR(ISBLANK('3722'!task_start),ISBLANK('3722'!task_end)),"",'3722'!task_end-'3722'!task_start+1)</f>
        <v/>
      </c>
      <c r="I20" s="41"/>
      <c r="J20" s="41"/>
      <c r="K20" s="41"/>
      <c r="L20" s="41"/>
      <c r="M20" s="41"/>
      <c r="N20" s="41"/>
      <c r="O20" s="41"/>
      <c r="P20" s="68"/>
      <c r="Q20" s="68"/>
      <c r="R20" s="68"/>
      <c r="S20" s="68"/>
      <c r="T20" s="68"/>
      <c r="U20" s="68"/>
      <c r="V20" s="68"/>
      <c r="W20" s="69"/>
      <c r="X20" s="65"/>
      <c r="Y20" s="65"/>
      <c r="Z20" s="65"/>
      <c r="AA20" s="65"/>
      <c r="AB20" s="65"/>
      <c r="AC20" s="66"/>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ht="30.0" customHeight="1">
      <c r="A21" s="8"/>
      <c r="B21" s="61" t="s">
        <v>42</v>
      </c>
      <c r="C21" s="62" t="s">
        <v>80</v>
      </c>
      <c r="D21" s="63">
        <v>0.0</v>
      </c>
      <c r="E21" s="64">
        <v>44641.0</v>
      </c>
      <c r="F21" s="64">
        <v>44647.0</v>
      </c>
      <c r="G21" s="46"/>
      <c r="H21" s="46" t="str">
        <f>IF(OR(ISBLANK('3722'!task_start),ISBLANK('3722'!task_end)),"",'3722'!task_end-'3722'!task_start+1)</f>
        <v/>
      </c>
      <c r="I21" s="41"/>
      <c r="J21" s="41"/>
      <c r="K21" s="41"/>
      <c r="L21" s="41"/>
      <c r="M21" s="41"/>
      <c r="N21" s="41"/>
      <c r="O21" s="41"/>
      <c r="P21" s="41"/>
      <c r="Q21" s="41"/>
      <c r="R21" s="41"/>
      <c r="S21" s="41"/>
      <c r="T21" s="41"/>
      <c r="U21" s="41"/>
      <c r="V21" s="41"/>
      <c r="W21" s="68"/>
      <c r="X21" s="68"/>
      <c r="Y21" s="68"/>
      <c r="Z21" s="68"/>
      <c r="AA21" s="68"/>
      <c r="AB21" s="68"/>
      <c r="AC21" s="68"/>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ht="30.0" customHeight="1">
      <c r="A22" s="8"/>
      <c r="B22" s="61" t="s">
        <v>43</v>
      </c>
      <c r="C22" s="62" t="s">
        <v>81</v>
      </c>
      <c r="D22" s="63">
        <v>0.0</v>
      </c>
      <c r="E22" s="64">
        <f>E21</f>
        <v>44641</v>
      </c>
      <c r="F22" s="64">
        <v>44647.0</v>
      </c>
      <c r="G22" s="46"/>
      <c r="H22" s="46" t="str">
        <f>IF(OR(ISBLANK('3722'!task_start),ISBLANK('3722'!task_end)),"",'3722'!task_end-'3722'!task_start+1)</f>
        <v/>
      </c>
      <c r="I22" s="41"/>
      <c r="J22" s="41"/>
      <c r="K22" s="41"/>
      <c r="L22" s="41"/>
      <c r="M22" s="41"/>
      <c r="N22" s="41"/>
      <c r="O22" s="41"/>
      <c r="P22" s="41"/>
      <c r="Q22" s="41"/>
      <c r="R22" s="41"/>
      <c r="S22" s="41"/>
      <c r="T22" s="41"/>
      <c r="U22" s="41"/>
      <c r="V22" s="41"/>
      <c r="W22" s="55"/>
      <c r="X22" s="55"/>
      <c r="Y22" s="55"/>
      <c r="Z22" s="55"/>
      <c r="AA22" s="55"/>
      <c r="AB22" s="55"/>
      <c r="AC22" s="5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ht="30.0" customHeight="1">
      <c r="A23" s="8"/>
      <c r="B23" s="61" t="s">
        <v>44</v>
      </c>
      <c r="C23" s="62" t="s">
        <v>82</v>
      </c>
      <c r="D23" s="63">
        <v>0.0</v>
      </c>
      <c r="E23" s="64">
        <v>44641.0</v>
      </c>
      <c r="F23" s="64">
        <v>44647.0</v>
      </c>
      <c r="G23" s="46"/>
      <c r="H23" s="46"/>
      <c r="I23" s="41"/>
      <c r="J23" s="41"/>
      <c r="K23" s="41"/>
      <c r="L23" s="41"/>
      <c r="M23" s="41"/>
      <c r="N23" s="41"/>
      <c r="O23" s="41"/>
      <c r="P23" s="41"/>
      <c r="Q23" s="41"/>
      <c r="R23" s="41"/>
      <c r="S23" s="41"/>
      <c r="T23" s="41"/>
      <c r="U23" s="41"/>
      <c r="V23" s="41"/>
      <c r="W23" s="54"/>
      <c r="X23" s="54"/>
      <c r="Y23" s="54"/>
      <c r="Z23" s="54"/>
      <c r="AA23" s="54"/>
      <c r="AB23" s="54"/>
      <c r="AC23" s="54"/>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ht="30.0" customHeight="1">
      <c r="A24" s="8"/>
      <c r="B24" s="61" t="s">
        <v>45</v>
      </c>
      <c r="C24" s="62" t="s">
        <v>83</v>
      </c>
      <c r="D24" s="63">
        <v>0.0</v>
      </c>
      <c r="E24" s="64">
        <v>44641.0</v>
      </c>
      <c r="F24" s="64">
        <v>44647.0</v>
      </c>
      <c r="G24" s="46"/>
      <c r="H24" s="46"/>
      <c r="I24" s="41"/>
      <c r="J24" s="41"/>
      <c r="K24" s="41"/>
      <c r="L24" s="41"/>
      <c r="M24" s="41"/>
      <c r="N24" s="41"/>
      <c r="O24" s="41"/>
      <c r="P24" s="41"/>
      <c r="Q24" s="41"/>
      <c r="R24" s="41"/>
      <c r="S24" s="41"/>
      <c r="T24" s="41"/>
      <c r="U24" s="41"/>
      <c r="V24" s="41"/>
      <c r="W24" s="54"/>
      <c r="X24" s="54"/>
      <c r="Y24" s="54"/>
      <c r="Z24" s="54"/>
      <c r="AA24" s="54"/>
      <c r="AB24" s="54"/>
      <c r="AC24" s="54"/>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ht="30.0" customHeight="1">
      <c r="A25" s="8" t="s">
        <v>46</v>
      </c>
      <c r="B25" s="70" t="s">
        <v>47</v>
      </c>
      <c r="C25" s="71"/>
      <c r="D25" s="72"/>
      <c r="E25" s="73"/>
      <c r="F25" s="73"/>
      <c r="G25" s="46"/>
      <c r="H25" s="46" t="str">
        <f>IF(OR(ISBLANK('3722'!task_start),ISBLANK('3722'!task_end)),"",'3722'!task_end-'3722'!task_start+1)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ht="30.0" customHeight="1">
      <c r="A26" s="8"/>
      <c r="B26" s="74" t="s">
        <v>48</v>
      </c>
      <c r="C26" s="75" t="s">
        <v>82</v>
      </c>
      <c r="D26" s="76">
        <v>0.0</v>
      </c>
      <c r="E26" s="77">
        <v>44655.0</v>
      </c>
      <c r="F26" s="77">
        <v>44661.0</v>
      </c>
      <c r="G26" s="46"/>
      <c r="H26" s="46"/>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54"/>
      <c r="AL26" s="54"/>
      <c r="AM26" s="54"/>
      <c r="AN26" s="54"/>
      <c r="AO26" s="54"/>
      <c r="AP26" s="54"/>
      <c r="AQ26" s="54"/>
      <c r="AR26" s="41"/>
      <c r="AS26" s="41"/>
      <c r="AT26" s="41"/>
      <c r="AU26" s="41"/>
      <c r="AV26" s="41"/>
      <c r="AW26" s="41"/>
      <c r="AX26" s="41"/>
      <c r="AY26" s="41"/>
      <c r="AZ26" s="41"/>
      <c r="BA26" s="41"/>
      <c r="BB26" s="41"/>
      <c r="BC26" s="41"/>
      <c r="BD26" s="41"/>
      <c r="BE26" s="41"/>
      <c r="BF26" s="41"/>
      <c r="BG26" s="41"/>
      <c r="BH26" s="41"/>
      <c r="BI26" s="41"/>
      <c r="BJ26" s="41"/>
      <c r="BK26" s="41"/>
      <c r="BL26" s="41"/>
    </row>
    <row r="27" ht="30.0" customHeight="1">
      <c r="A27" s="8"/>
      <c r="B27" s="74" t="s">
        <v>49</v>
      </c>
      <c r="C27" s="75" t="s">
        <v>81</v>
      </c>
      <c r="D27" s="76">
        <v>0.0</v>
      </c>
      <c r="E27" s="77">
        <v>44648.0</v>
      </c>
      <c r="F27" s="77">
        <v>44654.0</v>
      </c>
      <c r="G27" s="46"/>
      <c r="H27" s="46" t="str">
        <f>IF(OR(ISBLANK('3722'!task_start),ISBLANK('3722'!task_end)),"",'3722'!task_end-'3722'!task_start+1)</f>
        <v/>
      </c>
      <c r="I27" s="41"/>
      <c r="J27" s="41"/>
      <c r="K27" s="41"/>
      <c r="L27" s="41"/>
      <c r="M27" s="41"/>
      <c r="N27" s="41"/>
      <c r="O27" s="41"/>
      <c r="P27" s="41"/>
      <c r="Q27" s="41"/>
      <c r="R27" s="41"/>
      <c r="S27" s="41"/>
      <c r="T27" s="41"/>
      <c r="U27" s="41"/>
      <c r="V27" s="41"/>
      <c r="W27" s="41"/>
      <c r="X27" s="41"/>
      <c r="Y27" s="41"/>
      <c r="Z27" s="41"/>
      <c r="AA27" s="41"/>
      <c r="AB27" s="41"/>
      <c r="AC27" s="41"/>
      <c r="AD27" s="55"/>
      <c r="AE27" s="55"/>
      <c r="AF27" s="55"/>
      <c r="AG27" s="55"/>
      <c r="AH27" s="55"/>
      <c r="AI27" s="55"/>
      <c r="AJ27" s="55"/>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ht="30.0" customHeight="1">
      <c r="A28" s="8"/>
      <c r="B28" s="74" t="s">
        <v>50</v>
      </c>
      <c r="C28" s="75" t="s">
        <v>80</v>
      </c>
      <c r="D28" s="76">
        <v>0.0</v>
      </c>
      <c r="E28" s="77">
        <v>44655.0</v>
      </c>
      <c r="F28" s="77">
        <v>44661.0</v>
      </c>
      <c r="G28" s="46"/>
      <c r="H28" s="46"/>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68"/>
      <c r="AL28" s="68"/>
      <c r="AM28" s="68"/>
      <c r="AN28" s="68"/>
      <c r="AO28" s="68"/>
      <c r="AP28" s="68"/>
      <c r="AQ28" s="68"/>
      <c r="AR28" s="41"/>
      <c r="AS28" s="41"/>
      <c r="AT28" s="41"/>
      <c r="AU28" s="41"/>
      <c r="AV28" s="41"/>
      <c r="AW28" s="41"/>
      <c r="AX28" s="41"/>
      <c r="AY28" s="41"/>
      <c r="AZ28" s="41"/>
      <c r="BA28" s="41"/>
      <c r="BB28" s="41"/>
      <c r="BC28" s="41"/>
      <c r="BD28" s="41"/>
      <c r="BE28" s="41"/>
      <c r="BF28" s="41"/>
      <c r="BG28" s="41"/>
      <c r="BH28" s="41"/>
      <c r="BI28" s="41"/>
      <c r="BJ28" s="41"/>
      <c r="BK28" s="41"/>
      <c r="BL28" s="41"/>
    </row>
    <row r="29" ht="30.0" customHeight="1">
      <c r="A29" s="8"/>
      <c r="B29" s="74" t="s">
        <v>51</v>
      </c>
      <c r="C29" s="75" t="s">
        <v>80</v>
      </c>
      <c r="D29" s="76">
        <v>0.0</v>
      </c>
      <c r="E29" s="77">
        <v>44662.0</v>
      </c>
      <c r="F29" s="77">
        <v>44668.0</v>
      </c>
      <c r="G29" s="46"/>
      <c r="H29" s="4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99"/>
      <c r="AL29" s="99"/>
      <c r="AM29" s="99"/>
      <c r="AN29" s="99"/>
      <c r="AO29" s="99"/>
      <c r="AP29" s="99"/>
      <c r="AQ29" s="99"/>
      <c r="AR29" s="68"/>
      <c r="AS29" s="68"/>
      <c r="AT29" s="68"/>
      <c r="AU29" s="68"/>
      <c r="AV29" s="68"/>
      <c r="AW29" s="68"/>
      <c r="AX29" s="68"/>
      <c r="AY29" s="41"/>
      <c r="AZ29" s="41"/>
      <c r="BA29" s="41"/>
      <c r="BB29" s="41"/>
      <c r="BC29" s="41"/>
      <c r="BD29" s="41"/>
      <c r="BE29" s="41"/>
      <c r="BF29" s="41"/>
      <c r="BG29" s="41"/>
      <c r="BH29" s="41"/>
      <c r="BI29" s="41"/>
      <c r="BJ29" s="41"/>
      <c r="BK29" s="41"/>
      <c r="BL29" s="41"/>
    </row>
    <row r="30" ht="30.0" customHeight="1">
      <c r="A30" s="8"/>
      <c r="B30" s="74" t="s">
        <v>52</v>
      </c>
      <c r="C30" s="75" t="s">
        <v>84</v>
      </c>
      <c r="D30" s="76">
        <v>0.0</v>
      </c>
      <c r="E30" s="77">
        <v>44648.0</v>
      </c>
      <c r="F30" s="77">
        <v>44654.0</v>
      </c>
      <c r="G30" s="46"/>
      <c r="H30" s="46" t="str">
        <f>IF(OR(ISBLANK('3722'!task_start),ISBLANK('3722'!task_end)),"",'3722'!task_end-'3722'!task_start+1)</f>
        <v/>
      </c>
      <c r="I30" s="41"/>
      <c r="J30" s="41"/>
      <c r="K30" s="41"/>
      <c r="L30" s="41"/>
      <c r="M30" s="41"/>
      <c r="N30" s="41"/>
      <c r="O30" s="41"/>
      <c r="P30" s="41"/>
      <c r="Q30" s="41"/>
      <c r="R30" s="41"/>
      <c r="S30" s="41"/>
      <c r="T30" s="41"/>
      <c r="U30" s="41"/>
      <c r="V30" s="41"/>
      <c r="W30" s="41"/>
      <c r="X30" s="41"/>
      <c r="Y30" s="41"/>
      <c r="Z30" s="41"/>
      <c r="AA30" s="41"/>
      <c r="AB30" s="41"/>
      <c r="AC30" s="41"/>
      <c r="AD30" s="67"/>
      <c r="AE30" s="67"/>
      <c r="AF30" s="67"/>
      <c r="AG30" s="67"/>
      <c r="AH30" s="67"/>
      <c r="AI30" s="67"/>
      <c r="AJ30" s="67"/>
      <c r="AK30" s="100"/>
      <c r="AL30" s="100"/>
      <c r="AM30" s="100"/>
      <c r="AN30" s="100"/>
      <c r="AO30" s="100"/>
      <c r="AP30" s="100"/>
      <c r="AQ30" s="100"/>
      <c r="AR30" s="41"/>
      <c r="AS30" s="41"/>
      <c r="AT30" s="41"/>
      <c r="AU30" s="41"/>
      <c r="AV30" s="41"/>
      <c r="AW30" s="41"/>
      <c r="AX30" s="41"/>
      <c r="AY30" s="41"/>
      <c r="AZ30" s="41"/>
      <c r="BA30" s="41"/>
      <c r="BB30" s="41"/>
      <c r="BC30" s="41"/>
      <c r="BD30" s="41"/>
      <c r="BE30" s="41"/>
      <c r="BF30" s="41"/>
      <c r="BG30" s="41"/>
      <c r="BH30" s="41"/>
      <c r="BI30" s="41"/>
      <c r="BJ30" s="41"/>
      <c r="BK30" s="41"/>
      <c r="BL30" s="41"/>
    </row>
    <row r="31" ht="30.0" customHeight="1">
      <c r="A31" s="8"/>
      <c r="B31" s="74" t="s">
        <v>53</v>
      </c>
      <c r="C31" s="75" t="s">
        <v>81</v>
      </c>
      <c r="D31" s="76">
        <v>0.0</v>
      </c>
      <c r="E31" s="77">
        <v>44655.0</v>
      </c>
      <c r="F31" s="77">
        <v>44661.0</v>
      </c>
      <c r="G31" s="46"/>
      <c r="H31" s="46"/>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55"/>
      <c r="AL31" s="55"/>
      <c r="AM31" s="55"/>
      <c r="AN31" s="55"/>
      <c r="AO31" s="55"/>
      <c r="AP31" s="55"/>
      <c r="AQ31" s="55"/>
      <c r="AR31" s="41"/>
      <c r="AS31" s="41"/>
      <c r="AT31" s="41"/>
      <c r="AU31" s="41"/>
      <c r="AV31" s="41"/>
      <c r="AW31" s="41"/>
      <c r="AX31" s="41"/>
      <c r="AY31" s="41"/>
      <c r="AZ31" s="41"/>
      <c r="BA31" s="41"/>
      <c r="BB31" s="41"/>
      <c r="BC31" s="41"/>
      <c r="BD31" s="41"/>
      <c r="BE31" s="41"/>
      <c r="BF31" s="41"/>
      <c r="BG31" s="41"/>
      <c r="BH31" s="41"/>
      <c r="BI31" s="41"/>
      <c r="BJ31" s="41"/>
      <c r="BK31" s="41"/>
      <c r="BL31" s="41"/>
    </row>
    <row r="32" ht="30.0" customHeight="1">
      <c r="A32" s="8"/>
      <c r="B32" s="74" t="s">
        <v>54</v>
      </c>
      <c r="C32" s="75" t="s">
        <v>81</v>
      </c>
      <c r="D32" s="76">
        <v>0.0</v>
      </c>
      <c r="E32" s="77">
        <v>44662.0</v>
      </c>
      <c r="F32" s="77">
        <v>44668.0</v>
      </c>
      <c r="G32" s="46"/>
      <c r="H32" s="46" t="str">
        <f>IF(OR(ISBLANK('3722'!task_start),ISBLANK('3722'!task_end)),"",'3722'!task_end-'3722'!task_start+1)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55"/>
      <c r="AS32" s="55"/>
      <c r="AT32" s="55"/>
      <c r="AU32" s="55"/>
      <c r="AV32" s="55"/>
      <c r="AW32" s="55"/>
      <c r="AX32" s="55"/>
      <c r="AY32" s="41"/>
      <c r="AZ32" s="41"/>
      <c r="BA32" s="41"/>
      <c r="BB32" s="41"/>
      <c r="BC32" s="41"/>
      <c r="BD32" s="41"/>
      <c r="BE32" s="41"/>
      <c r="BF32" s="41"/>
      <c r="BG32" s="41"/>
      <c r="BH32" s="41"/>
      <c r="BI32" s="41"/>
      <c r="BJ32" s="41"/>
      <c r="BK32" s="41"/>
      <c r="BL32" s="41"/>
    </row>
    <row r="33" ht="30.0" customHeight="1">
      <c r="A33" s="8"/>
      <c r="B33" s="74" t="s">
        <v>55</v>
      </c>
      <c r="C33" s="75" t="s">
        <v>85</v>
      </c>
      <c r="D33" s="76">
        <v>0.0</v>
      </c>
      <c r="E33" s="77">
        <v>44655.0</v>
      </c>
      <c r="F33" s="77">
        <v>44661.0</v>
      </c>
      <c r="G33" s="46"/>
      <c r="H33" s="46" t="str">
        <f>IF(OR(ISBLANK('3722'!task_start),ISBLANK('3722'!task_end)),"",'3722'!task_end-'3722'!task_start+1)</f>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67"/>
      <c r="AL33" s="67"/>
      <c r="AM33" s="67"/>
      <c r="AN33" s="67"/>
      <c r="AO33" s="67"/>
      <c r="AP33" s="67"/>
      <c r="AQ33" s="67"/>
      <c r="AR33" s="100"/>
      <c r="AS33" s="100"/>
      <c r="AT33" s="100"/>
      <c r="AU33" s="100"/>
      <c r="AV33" s="100"/>
      <c r="AW33" s="100"/>
      <c r="AX33" s="100"/>
      <c r="AY33" s="41"/>
      <c r="AZ33" s="41"/>
      <c r="BA33" s="41"/>
      <c r="BB33" s="41"/>
      <c r="BC33" s="41"/>
      <c r="BD33" s="41"/>
      <c r="BE33" s="41"/>
      <c r="BF33" s="41"/>
      <c r="BG33" s="41"/>
      <c r="BH33" s="41"/>
      <c r="BI33" s="41"/>
      <c r="BJ33" s="41"/>
      <c r="BK33" s="41"/>
      <c r="BL33" s="41"/>
    </row>
    <row r="34" ht="30.0" customHeight="1">
      <c r="A34" s="8"/>
      <c r="B34" s="74" t="s">
        <v>56</v>
      </c>
      <c r="C34" s="75" t="s">
        <v>81</v>
      </c>
      <c r="D34" s="76">
        <v>0.0</v>
      </c>
      <c r="E34" s="77">
        <v>44669.0</v>
      </c>
      <c r="F34" s="77">
        <v>44675.0</v>
      </c>
      <c r="G34" s="46"/>
      <c r="H34" s="46"/>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55"/>
      <c r="AZ34" s="55"/>
      <c r="BA34" s="55"/>
      <c r="BB34" s="55"/>
      <c r="BC34" s="55"/>
      <c r="BD34" s="55"/>
      <c r="BE34" s="55"/>
      <c r="BF34" s="41"/>
      <c r="BG34" s="41"/>
      <c r="BH34" s="41"/>
      <c r="BI34" s="41"/>
      <c r="BJ34" s="41"/>
      <c r="BK34" s="41"/>
      <c r="BL34" s="41"/>
    </row>
    <row r="35" ht="30.0" customHeight="1">
      <c r="A35" s="8"/>
      <c r="B35" s="74" t="s">
        <v>57</v>
      </c>
      <c r="C35" s="75" t="s">
        <v>84</v>
      </c>
      <c r="D35" s="76">
        <v>0.0</v>
      </c>
      <c r="E35" s="77">
        <v>44662.0</v>
      </c>
      <c r="F35" s="77">
        <v>44668.0</v>
      </c>
      <c r="G35" s="46"/>
      <c r="H35" s="46" t="str">
        <f>IF(OR(ISBLANK('3722'!task_start),ISBLANK('3722'!task_end)),"",'3722'!task_end-'3722'!task_start+1)</f>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67"/>
      <c r="AS35" s="67"/>
      <c r="AT35" s="67"/>
      <c r="AU35" s="67"/>
      <c r="AV35" s="67"/>
      <c r="AW35" s="67"/>
      <c r="AX35" s="67"/>
      <c r="AY35" s="100"/>
      <c r="AZ35" s="100"/>
      <c r="BA35" s="100"/>
      <c r="BB35" s="100"/>
      <c r="BC35" s="100"/>
      <c r="BD35" s="100"/>
      <c r="BE35" s="100"/>
      <c r="BF35" s="41"/>
      <c r="BG35" s="41"/>
      <c r="BH35" s="41"/>
      <c r="BI35" s="41"/>
      <c r="BJ35" s="41"/>
      <c r="BK35" s="41"/>
      <c r="BL35" s="41"/>
    </row>
    <row r="36" ht="30.0" customHeight="1">
      <c r="A36" s="8" t="s">
        <v>46</v>
      </c>
      <c r="B36" s="79" t="s">
        <v>58</v>
      </c>
      <c r="C36" s="80"/>
      <c r="D36" s="81"/>
      <c r="E36" s="82"/>
      <c r="F36" s="82"/>
      <c r="G36" s="46"/>
      <c r="H36" s="46" t="str">
        <f>IF(OR(ISBLANK('3722'!task_start),ISBLANK('3722'!task_end)),"",'3722'!task_end-'3722'!task_start+1)</f>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ht="30.0" customHeight="1">
      <c r="A37" s="8"/>
      <c r="B37" s="83" t="s">
        <v>59</v>
      </c>
      <c r="C37" s="84" t="s">
        <v>83</v>
      </c>
      <c r="D37" s="85">
        <v>0.5</v>
      </c>
      <c r="E37" s="86">
        <v>44662.0</v>
      </c>
      <c r="F37" s="86">
        <v>44668.0</v>
      </c>
      <c r="G37" s="46"/>
      <c r="H37" s="46" t="str">
        <f>IF(OR(ISBLANK('3722'!task_start),ISBLANK('3722'!task_end)),"",'3722'!task_end-'3722'!task_start+1)</f>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54"/>
      <c r="AS37" s="54"/>
      <c r="AT37" s="54"/>
      <c r="AU37" s="54"/>
      <c r="AV37" s="54"/>
      <c r="AW37" s="54"/>
      <c r="AX37" s="54"/>
      <c r="AY37" s="41"/>
      <c r="AZ37" s="41"/>
      <c r="BA37" s="41"/>
      <c r="BB37" s="41"/>
      <c r="BC37" s="41"/>
      <c r="BD37" s="41"/>
      <c r="BE37" s="41"/>
      <c r="BF37" s="41"/>
      <c r="BG37" s="41"/>
      <c r="BH37" s="41"/>
      <c r="BI37" s="41"/>
      <c r="BJ37" s="41"/>
      <c r="BK37" s="41"/>
      <c r="BL37" s="41"/>
    </row>
    <row r="38" ht="30.0" customHeight="1">
      <c r="A38" s="8"/>
      <c r="B38" s="83" t="s">
        <v>60</v>
      </c>
      <c r="C38" s="84" t="s">
        <v>86</v>
      </c>
      <c r="D38" s="85">
        <v>0.0</v>
      </c>
      <c r="E38" s="86">
        <v>44662.0</v>
      </c>
      <c r="F38" s="86">
        <v>44668.0</v>
      </c>
      <c r="G38" s="46"/>
      <c r="H38" s="46" t="str">
        <f>IF(OR(ISBLANK('3722'!task_start),ISBLANK('3722'!task_end)),"",'3722'!task_end-'3722'!task_start+1)</f>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52"/>
      <c r="AS38" s="52"/>
      <c r="AT38" s="52"/>
      <c r="AU38" s="52"/>
      <c r="AV38" s="52"/>
      <c r="AW38" s="52"/>
      <c r="AX38" s="52"/>
      <c r="AY38" s="41"/>
      <c r="AZ38" s="41"/>
      <c r="BA38" s="41"/>
      <c r="BB38" s="41"/>
      <c r="BC38" s="41"/>
      <c r="BD38" s="41"/>
      <c r="BE38" s="41"/>
      <c r="BF38" s="41"/>
      <c r="BG38" s="41"/>
      <c r="BH38" s="41"/>
      <c r="BI38" s="41"/>
      <c r="BJ38" s="41"/>
      <c r="BK38" s="41"/>
      <c r="BL38" s="41"/>
    </row>
    <row r="39" ht="30.0" customHeight="1">
      <c r="A39" s="8"/>
      <c r="B39" s="83" t="s">
        <v>61</v>
      </c>
      <c r="C39" s="84" t="s">
        <v>86</v>
      </c>
      <c r="D39" s="85">
        <v>0.0</v>
      </c>
      <c r="E39" s="86">
        <v>44662.0</v>
      </c>
      <c r="F39" s="86">
        <v>44668.0</v>
      </c>
      <c r="G39" s="46"/>
      <c r="H39" s="46"/>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52"/>
      <c r="AS39" s="52"/>
      <c r="AT39" s="52"/>
      <c r="AU39" s="52"/>
      <c r="AV39" s="52"/>
      <c r="AW39" s="52"/>
      <c r="AX39" s="52"/>
      <c r="AY39" s="41"/>
      <c r="AZ39" s="41"/>
      <c r="BA39" s="41"/>
      <c r="BB39" s="41"/>
      <c r="BC39" s="41"/>
      <c r="BD39" s="41"/>
      <c r="BE39" s="41"/>
      <c r="BF39" s="41"/>
      <c r="BG39" s="41"/>
      <c r="BH39" s="41"/>
      <c r="BI39" s="41"/>
      <c r="BJ39" s="41"/>
      <c r="BK39" s="41"/>
      <c r="BL39" s="41"/>
    </row>
    <row r="40" ht="30.0" customHeight="1">
      <c r="A40" s="8"/>
      <c r="B40" s="83" t="s">
        <v>62</v>
      </c>
      <c r="C40" s="84" t="s">
        <v>81</v>
      </c>
      <c r="D40" s="85">
        <v>0.0</v>
      </c>
      <c r="E40" s="86">
        <v>44676.0</v>
      </c>
      <c r="F40" s="86">
        <v>44682.0</v>
      </c>
      <c r="G40" s="46"/>
      <c r="H40" s="46"/>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55"/>
      <c r="BG40" s="55"/>
      <c r="BH40" s="55"/>
      <c r="BI40" s="55"/>
      <c r="BJ40" s="55"/>
      <c r="BK40" s="55"/>
      <c r="BL40" s="55"/>
    </row>
    <row r="41" ht="30.0" customHeight="1">
      <c r="A41" s="8"/>
      <c r="B41" s="83" t="s">
        <v>63</v>
      </c>
      <c r="C41" s="84" t="s">
        <v>82</v>
      </c>
      <c r="D41" s="85">
        <v>0.0</v>
      </c>
      <c r="E41" s="86">
        <v>44669.0</v>
      </c>
      <c r="F41" s="86">
        <v>44675.0</v>
      </c>
      <c r="G41" s="46"/>
      <c r="H41" s="46"/>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4"/>
      <c r="AZ41" s="54"/>
      <c r="BA41" s="54"/>
      <c r="BB41" s="54"/>
      <c r="BC41" s="54"/>
      <c r="BD41" s="54"/>
      <c r="BE41" s="54"/>
      <c r="BF41" s="41"/>
      <c r="BG41" s="41"/>
      <c r="BH41" s="41"/>
      <c r="BI41" s="41"/>
      <c r="BJ41" s="41"/>
      <c r="BK41" s="41"/>
      <c r="BL41" s="41"/>
    </row>
    <row r="42" ht="30.0" customHeight="1">
      <c r="A42" s="8"/>
      <c r="B42" s="83" t="s">
        <v>64</v>
      </c>
      <c r="C42" s="84" t="s">
        <v>82</v>
      </c>
      <c r="D42" s="85">
        <v>0.0</v>
      </c>
      <c r="E42" s="86">
        <v>44676.0</v>
      </c>
      <c r="F42" s="86">
        <v>44682.0</v>
      </c>
      <c r="G42" s="46"/>
      <c r="H42" s="46" t="str">
        <f>IF(OR(ISBLANK('3722'!task_start),ISBLANK('3722'!task_end)),"",'3722'!task_end-'3722'!task_start+1)</f>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54"/>
      <c r="BG42" s="54"/>
      <c r="BH42" s="54"/>
      <c r="BI42" s="54"/>
      <c r="BJ42" s="54"/>
      <c r="BK42" s="54"/>
      <c r="BL42" s="54"/>
    </row>
    <row r="43" ht="30.0" customHeight="1">
      <c r="A43" s="8"/>
      <c r="B43" s="83" t="s">
        <v>65</v>
      </c>
      <c r="C43" s="84" t="s">
        <v>86</v>
      </c>
      <c r="D43" s="85">
        <v>0.0</v>
      </c>
      <c r="E43" s="86">
        <v>44669.0</v>
      </c>
      <c r="F43" s="86">
        <v>44675.0</v>
      </c>
      <c r="G43" s="46"/>
      <c r="H43" s="46" t="str">
        <f>IF(OR(ISBLANK('3722'!task_start),ISBLANK('3722'!task_end)),"",'3722'!task_end-'3722'!task_start+1)</f>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52"/>
      <c r="AZ43" s="52"/>
      <c r="BA43" s="52"/>
      <c r="BB43" s="52"/>
      <c r="BC43" s="52"/>
      <c r="BD43" s="52"/>
      <c r="BE43" s="52"/>
      <c r="BF43" s="41"/>
      <c r="BG43" s="41"/>
      <c r="BH43" s="41"/>
      <c r="BI43" s="41"/>
      <c r="BJ43" s="41"/>
      <c r="BK43" s="41"/>
      <c r="BL43" s="41"/>
    </row>
    <row r="44" ht="30.0" customHeight="1">
      <c r="A44" s="8"/>
      <c r="B44" s="83" t="s">
        <v>66</v>
      </c>
      <c r="C44" s="84" t="s">
        <v>87</v>
      </c>
      <c r="D44" s="85">
        <v>0.0</v>
      </c>
      <c r="E44" s="86">
        <v>44676.0</v>
      </c>
      <c r="F44" s="86">
        <v>44682.0</v>
      </c>
      <c r="G44" s="46"/>
      <c r="H44" s="46"/>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52"/>
      <c r="BG44" s="52"/>
      <c r="BH44" s="52"/>
      <c r="BI44" s="52"/>
      <c r="BJ44" s="52"/>
      <c r="BK44" s="52"/>
      <c r="BL44" s="52"/>
    </row>
    <row r="45" ht="30.0" customHeight="1">
      <c r="A45" s="8"/>
      <c r="B45" s="83" t="s">
        <v>68</v>
      </c>
      <c r="C45" s="84" t="s">
        <v>85</v>
      </c>
      <c r="D45" s="85">
        <v>0.0</v>
      </c>
      <c r="E45" s="86">
        <v>44669.0</v>
      </c>
      <c r="F45" s="86">
        <v>44675.0</v>
      </c>
      <c r="G45" s="46"/>
      <c r="H45" s="46"/>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67"/>
      <c r="AZ45" s="67"/>
      <c r="BA45" s="67"/>
      <c r="BB45" s="67"/>
      <c r="BC45" s="67"/>
      <c r="BD45" s="67"/>
      <c r="BE45" s="67"/>
      <c r="BF45" s="100"/>
      <c r="BG45" s="100"/>
      <c r="BH45" s="100"/>
      <c r="BI45" s="100"/>
      <c r="BJ45" s="100"/>
      <c r="BK45" s="100"/>
      <c r="BL45" s="100"/>
    </row>
    <row r="46" ht="30.0" customHeight="1">
      <c r="A46" s="8"/>
      <c r="B46" s="83" t="s">
        <v>69</v>
      </c>
      <c r="C46" s="84" t="s">
        <v>85</v>
      </c>
      <c r="D46" s="85">
        <v>0.0</v>
      </c>
      <c r="E46" s="86">
        <v>44676.0</v>
      </c>
      <c r="F46" s="86">
        <v>44682.0</v>
      </c>
      <c r="G46" s="46"/>
      <c r="H46" s="46" t="str">
        <f>IF(OR(ISBLANK('3722'!task_start),ISBLANK('3722'!task_end)),"",'3722'!task_end-'3722'!task_start+1)</f>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51"/>
      <c r="BG46" s="51"/>
      <c r="BH46" s="51"/>
      <c r="BI46" s="51"/>
      <c r="BJ46" s="51"/>
      <c r="BK46" s="51"/>
      <c r="BL46" s="51"/>
    </row>
    <row r="47" ht="30.0" customHeight="1">
      <c r="A47" s="8" t="s">
        <v>70</v>
      </c>
      <c r="B47" s="87"/>
      <c r="C47" s="46"/>
      <c r="D47" s="88"/>
      <c r="E47" s="89"/>
      <c r="F47" s="89"/>
      <c r="G47" s="46"/>
      <c r="H47" s="46" t="str">
        <f>IF(OR(ISBLANK('3722'!task_start),ISBLANK('3722'!task_end)),"",'3722'!task_end-'3722'!task_start+1)</f>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ht="30.0" customHeight="1">
      <c r="A48" s="1" t="s">
        <v>71</v>
      </c>
      <c r="B48" s="90" t="s">
        <v>72</v>
      </c>
      <c r="C48" s="91"/>
      <c r="D48" s="92"/>
      <c r="E48" s="93"/>
      <c r="F48" s="94"/>
      <c r="G48" s="95"/>
      <c r="H48" s="95" t="str">
        <f>IF(OR(ISBLANK('3722'!task_start),ISBLANK('3722'!task_end)),"",'3722'!task_end-'3722'!task_start+1)</f>
        <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ht="30.0" customHeight="1">
      <c r="A49" s="8"/>
      <c r="E49" s="10"/>
      <c r="G49" s="17"/>
    </row>
    <row r="50" ht="30.0" customHeight="1">
      <c r="A50" s="8"/>
      <c r="C50" s="7"/>
      <c r="E50" s="10"/>
      <c r="F50" s="97"/>
    </row>
    <row r="51" ht="30.0" customHeight="1">
      <c r="A51" s="8"/>
      <c r="C51" s="9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sheetData>
  <mergeCells count="17">
    <mergeCell ref="E1:F1"/>
    <mergeCell ref="C4:D4"/>
    <mergeCell ref="E4:F4"/>
    <mergeCell ref="I5:V5"/>
    <mergeCell ref="W5:AJ5"/>
    <mergeCell ref="AK5:AX5"/>
    <mergeCell ref="AY5:BL5"/>
    <mergeCell ref="AY6:BE6"/>
    <mergeCell ref="BF6:BL6"/>
    <mergeCell ref="C6:D6"/>
    <mergeCell ref="I6:O6"/>
    <mergeCell ref="P6:V6"/>
    <mergeCell ref="W6:AC6"/>
    <mergeCell ref="AD6:AJ6"/>
    <mergeCell ref="AK6:AQ6"/>
    <mergeCell ref="AR6:AX6"/>
    <mergeCell ref="B7:G7"/>
  </mergeCells>
  <conditionalFormatting sqref="I7:BL48">
    <cfRule type="expression" dxfId="0" priority="1">
      <formula>AND(TODAY()&gt;=I$7,TODAY()&lt;J$7)</formula>
    </cfRule>
  </conditionalFormatting>
  <dataValidations>
    <dataValidation type="decimal" operator="greaterThanOrEqual" allowBlank="1" showInputMessage="1" prompt="Display Week - Changing this number will scroll the Gantt Chart view." sqref="E5:E6">
      <formula1>1.0</formula1>
    </dataValidation>
  </dataValidations>
  <printOptions horizontalCentered="1"/>
  <pageMargins bottom="0.5" footer="0.0" header="0.0" left="0.35" right="0.35" top="0.3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t="s">
        <v>2</v>
      </c>
      <c r="H1" s="6"/>
      <c r="I1" s="7"/>
    </row>
    <row r="2" ht="30.0" customHeight="1">
      <c r="A2" s="8"/>
      <c r="B2" s="9"/>
      <c r="E2" s="10"/>
      <c r="I2" s="11"/>
    </row>
    <row r="3" ht="30.0" customHeight="1">
      <c r="A3" s="8" t="s">
        <v>3</v>
      </c>
      <c r="B3" s="12" t="s">
        <v>4</v>
      </c>
      <c r="E3" s="10"/>
      <c r="I3" s="11"/>
    </row>
    <row r="4" ht="30.0" customHeight="1">
      <c r="A4" s="8" t="s">
        <v>5</v>
      </c>
      <c r="B4" s="13" t="s">
        <v>6</v>
      </c>
      <c r="C4" s="14" t="s">
        <v>7</v>
      </c>
      <c r="E4" s="15">
        <v>44627.0</v>
      </c>
    </row>
    <row r="5" ht="30.0" customHeight="1">
      <c r="A5" s="1"/>
      <c r="B5" s="16" t="s">
        <v>8</v>
      </c>
      <c r="C5" s="17"/>
      <c r="D5" s="17"/>
      <c r="E5" s="18"/>
      <c r="F5" s="19"/>
      <c r="I5" s="20" t="s">
        <v>9</v>
      </c>
      <c r="J5" s="21"/>
      <c r="K5" s="21"/>
      <c r="L5" s="21"/>
      <c r="M5" s="21"/>
      <c r="N5" s="21"/>
      <c r="O5" s="21"/>
      <c r="P5" s="21"/>
      <c r="Q5" s="21"/>
      <c r="R5" s="21"/>
      <c r="S5" s="21"/>
      <c r="T5" s="21"/>
      <c r="U5" s="21"/>
      <c r="V5" s="22"/>
      <c r="W5" s="23" t="s">
        <v>10</v>
      </c>
      <c r="X5" s="21"/>
      <c r="Y5" s="21"/>
      <c r="Z5" s="21"/>
      <c r="AA5" s="21"/>
      <c r="AB5" s="21"/>
      <c r="AC5" s="21"/>
      <c r="AD5" s="21"/>
      <c r="AE5" s="21"/>
      <c r="AF5" s="21"/>
      <c r="AG5" s="21"/>
      <c r="AH5" s="21"/>
      <c r="AI5" s="21"/>
      <c r="AJ5" s="22"/>
      <c r="AK5" s="24" t="s">
        <v>11</v>
      </c>
      <c r="AL5" s="21"/>
      <c r="AM5" s="21"/>
      <c r="AN5" s="21"/>
      <c r="AO5" s="21"/>
      <c r="AP5" s="21"/>
      <c r="AQ5" s="21"/>
      <c r="AR5" s="21"/>
      <c r="AS5" s="21"/>
      <c r="AT5" s="21"/>
      <c r="AU5" s="21"/>
      <c r="AV5" s="21"/>
      <c r="AW5" s="21"/>
      <c r="AX5" s="22"/>
      <c r="AY5" s="25" t="s">
        <v>12</v>
      </c>
      <c r="AZ5" s="21"/>
      <c r="BA5" s="21"/>
      <c r="BB5" s="21"/>
      <c r="BC5" s="21"/>
      <c r="BD5" s="21"/>
      <c r="BE5" s="21"/>
      <c r="BF5" s="21"/>
      <c r="BG5" s="21"/>
      <c r="BH5" s="21"/>
      <c r="BI5" s="21"/>
      <c r="BJ5" s="21"/>
      <c r="BK5" s="21"/>
      <c r="BL5" s="22"/>
    </row>
    <row r="6" ht="30.0" customHeight="1">
      <c r="A6" s="1" t="s">
        <v>13</v>
      </c>
      <c r="B6" s="26" t="s">
        <v>14</v>
      </c>
      <c r="C6" s="14" t="s">
        <v>15</v>
      </c>
      <c r="E6" s="18">
        <v>1.0</v>
      </c>
      <c r="F6" s="19"/>
      <c r="I6" s="27">
        <f>I7</f>
        <v>44627</v>
      </c>
      <c r="J6" s="21"/>
      <c r="K6" s="21"/>
      <c r="L6" s="21"/>
      <c r="M6" s="21"/>
      <c r="N6" s="21"/>
      <c r="O6" s="22"/>
      <c r="P6" s="27">
        <f>P7</f>
        <v>44634</v>
      </c>
      <c r="Q6" s="21"/>
      <c r="R6" s="21"/>
      <c r="S6" s="21"/>
      <c r="T6" s="21"/>
      <c r="U6" s="21"/>
      <c r="V6" s="22"/>
      <c r="W6" s="28">
        <f>W7</f>
        <v>44641</v>
      </c>
      <c r="X6" s="21"/>
      <c r="Y6" s="21"/>
      <c r="Z6" s="21"/>
      <c r="AA6" s="21"/>
      <c r="AB6" s="21"/>
      <c r="AC6" s="22"/>
      <c r="AD6" s="28">
        <f>AD7</f>
        <v>44648</v>
      </c>
      <c r="AE6" s="21"/>
      <c r="AF6" s="21"/>
      <c r="AG6" s="21"/>
      <c r="AH6" s="21"/>
      <c r="AI6" s="21"/>
      <c r="AJ6" s="22"/>
      <c r="AK6" s="29">
        <f>AK7</f>
        <v>44655</v>
      </c>
      <c r="AL6" s="21"/>
      <c r="AM6" s="21"/>
      <c r="AN6" s="21"/>
      <c r="AO6" s="21"/>
      <c r="AP6" s="21"/>
      <c r="AQ6" s="22"/>
      <c r="AR6" s="29">
        <f>AR7</f>
        <v>44662</v>
      </c>
      <c r="AS6" s="21"/>
      <c r="AT6" s="21"/>
      <c r="AU6" s="21"/>
      <c r="AV6" s="21"/>
      <c r="AW6" s="21"/>
      <c r="AX6" s="22"/>
      <c r="AY6" s="30">
        <f>AY7</f>
        <v>44669</v>
      </c>
      <c r="AZ6" s="21"/>
      <c r="BA6" s="21"/>
      <c r="BB6" s="21"/>
      <c r="BC6" s="21"/>
      <c r="BD6" s="21"/>
      <c r="BE6" s="22"/>
      <c r="BF6" s="30">
        <f>BF7</f>
        <v>44676</v>
      </c>
      <c r="BG6" s="21"/>
      <c r="BH6" s="21"/>
      <c r="BI6" s="21"/>
      <c r="BJ6" s="21"/>
      <c r="BK6" s="21"/>
      <c r="BL6" s="22"/>
    </row>
    <row r="7" ht="15.0" customHeight="1">
      <c r="A7" s="1" t="s">
        <v>16</v>
      </c>
      <c r="B7" s="31"/>
      <c r="C7" s="32"/>
      <c r="D7" s="32"/>
      <c r="E7" s="32"/>
      <c r="F7" s="32"/>
      <c r="G7" s="32"/>
      <c r="I7" s="33">
        <f>'31422'!Project_Start-WEEKDAY('31422'!Project_Start,1)+2+7*('31422'!Display_Week-1)</f>
        <v>44627</v>
      </c>
      <c r="J7" s="34">
        <f t="shared" ref="J7:BL7" si="1">I7+1</f>
        <v>44628</v>
      </c>
      <c r="K7" s="34">
        <f t="shared" si="1"/>
        <v>44629</v>
      </c>
      <c r="L7" s="34">
        <f t="shared" si="1"/>
        <v>44630</v>
      </c>
      <c r="M7" s="34">
        <f t="shared" si="1"/>
        <v>44631</v>
      </c>
      <c r="N7" s="34">
        <f t="shared" si="1"/>
        <v>44632</v>
      </c>
      <c r="O7" s="35">
        <f t="shared" si="1"/>
        <v>44633</v>
      </c>
      <c r="P7" s="33">
        <f t="shared" si="1"/>
        <v>44634</v>
      </c>
      <c r="Q7" s="34">
        <f t="shared" si="1"/>
        <v>44635</v>
      </c>
      <c r="R7" s="34">
        <f t="shared" si="1"/>
        <v>44636</v>
      </c>
      <c r="S7" s="34">
        <f t="shared" si="1"/>
        <v>44637</v>
      </c>
      <c r="T7" s="34">
        <f t="shared" si="1"/>
        <v>44638</v>
      </c>
      <c r="U7" s="34">
        <f t="shared" si="1"/>
        <v>44639</v>
      </c>
      <c r="V7" s="35">
        <f t="shared" si="1"/>
        <v>44640</v>
      </c>
      <c r="W7" s="33">
        <f t="shared" si="1"/>
        <v>44641</v>
      </c>
      <c r="X7" s="34">
        <f t="shared" si="1"/>
        <v>44642</v>
      </c>
      <c r="Y7" s="34">
        <f t="shared" si="1"/>
        <v>44643</v>
      </c>
      <c r="Z7" s="34">
        <f t="shared" si="1"/>
        <v>44644</v>
      </c>
      <c r="AA7" s="34">
        <f t="shared" si="1"/>
        <v>44645</v>
      </c>
      <c r="AB7" s="34">
        <f t="shared" si="1"/>
        <v>44646</v>
      </c>
      <c r="AC7" s="35">
        <f t="shared" si="1"/>
        <v>44647</v>
      </c>
      <c r="AD7" s="33">
        <f t="shared" si="1"/>
        <v>44648</v>
      </c>
      <c r="AE7" s="34">
        <f t="shared" si="1"/>
        <v>44649</v>
      </c>
      <c r="AF7" s="34">
        <f t="shared" si="1"/>
        <v>44650</v>
      </c>
      <c r="AG7" s="34">
        <f t="shared" si="1"/>
        <v>44651</v>
      </c>
      <c r="AH7" s="34">
        <f t="shared" si="1"/>
        <v>44652</v>
      </c>
      <c r="AI7" s="34">
        <f t="shared" si="1"/>
        <v>44653</v>
      </c>
      <c r="AJ7" s="35">
        <f t="shared" si="1"/>
        <v>44654</v>
      </c>
      <c r="AK7" s="33">
        <f t="shared" si="1"/>
        <v>44655</v>
      </c>
      <c r="AL7" s="34">
        <f t="shared" si="1"/>
        <v>44656</v>
      </c>
      <c r="AM7" s="34">
        <f t="shared" si="1"/>
        <v>44657</v>
      </c>
      <c r="AN7" s="34">
        <f t="shared" si="1"/>
        <v>44658</v>
      </c>
      <c r="AO7" s="34">
        <f t="shared" si="1"/>
        <v>44659</v>
      </c>
      <c r="AP7" s="34">
        <f t="shared" si="1"/>
        <v>44660</v>
      </c>
      <c r="AQ7" s="35">
        <f t="shared" si="1"/>
        <v>44661</v>
      </c>
      <c r="AR7" s="33">
        <f t="shared" si="1"/>
        <v>44662</v>
      </c>
      <c r="AS7" s="34">
        <f t="shared" si="1"/>
        <v>44663</v>
      </c>
      <c r="AT7" s="34">
        <f t="shared" si="1"/>
        <v>44664</v>
      </c>
      <c r="AU7" s="34">
        <f t="shared" si="1"/>
        <v>44665</v>
      </c>
      <c r="AV7" s="34">
        <f t="shared" si="1"/>
        <v>44666</v>
      </c>
      <c r="AW7" s="34">
        <f t="shared" si="1"/>
        <v>44667</v>
      </c>
      <c r="AX7" s="35">
        <f t="shared" si="1"/>
        <v>44668</v>
      </c>
      <c r="AY7" s="33">
        <f t="shared" si="1"/>
        <v>44669</v>
      </c>
      <c r="AZ7" s="34">
        <f t="shared" si="1"/>
        <v>44670</v>
      </c>
      <c r="BA7" s="34">
        <f t="shared" si="1"/>
        <v>44671</v>
      </c>
      <c r="BB7" s="34">
        <f t="shared" si="1"/>
        <v>44672</v>
      </c>
      <c r="BC7" s="34">
        <f t="shared" si="1"/>
        <v>44673</v>
      </c>
      <c r="BD7" s="34">
        <f t="shared" si="1"/>
        <v>44674</v>
      </c>
      <c r="BE7" s="35">
        <f t="shared" si="1"/>
        <v>44675</v>
      </c>
      <c r="BF7" s="33">
        <f t="shared" si="1"/>
        <v>44676</v>
      </c>
      <c r="BG7" s="34">
        <f t="shared" si="1"/>
        <v>44677</v>
      </c>
      <c r="BH7" s="34">
        <f t="shared" si="1"/>
        <v>44678</v>
      </c>
      <c r="BI7" s="34">
        <f t="shared" si="1"/>
        <v>44679</v>
      </c>
      <c r="BJ7" s="34">
        <f t="shared" si="1"/>
        <v>44680</v>
      </c>
      <c r="BK7" s="34">
        <f t="shared" si="1"/>
        <v>44681</v>
      </c>
      <c r="BL7" s="35">
        <f t="shared" si="1"/>
        <v>44682</v>
      </c>
    </row>
    <row r="8" ht="30.0" customHeight="1">
      <c r="A8" s="1" t="s">
        <v>17</v>
      </c>
      <c r="B8" s="36" t="s">
        <v>18</v>
      </c>
      <c r="C8" s="37" t="s">
        <v>19</v>
      </c>
      <c r="D8" s="37" t="s">
        <v>20</v>
      </c>
      <c r="E8" s="37" t="s">
        <v>21</v>
      </c>
      <c r="F8" s="37" t="s">
        <v>22</v>
      </c>
      <c r="G8" s="37"/>
      <c r="H8" s="37" t="s">
        <v>23</v>
      </c>
      <c r="I8" s="38" t="str">
        <f t="shared" ref="I8:BL8" si="2">LEFT(TEXT(I7,"ddd"),1)</f>
        <v>M</v>
      </c>
      <c r="J8" s="38" t="str">
        <f t="shared" si="2"/>
        <v>T</v>
      </c>
      <c r="K8" s="38" t="str">
        <f t="shared" si="2"/>
        <v>W</v>
      </c>
      <c r="L8" s="38" t="str">
        <f t="shared" si="2"/>
        <v>T</v>
      </c>
      <c r="M8" s="38" t="str">
        <f t="shared" si="2"/>
        <v>F</v>
      </c>
      <c r="N8" s="38" t="str">
        <f t="shared" si="2"/>
        <v>S</v>
      </c>
      <c r="O8" s="38" t="str">
        <f t="shared" si="2"/>
        <v>S</v>
      </c>
      <c r="P8" s="38" t="str">
        <f t="shared" si="2"/>
        <v>M</v>
      </c>
      <c r="Q8" s="38" t="str">
        <f t="shared" si="2"/>
        <v>T</v>
      </c>
      <c r="R8" s="38" t="str">
        <f t="shared" si="2"/>
        <v>W</v>
      </c>
      <c r="S8" s="38" t="str">
        <f t="shared" si="2"/>
        <v>T</v>
      </c>
      <c r="T8" s="38" t="str">
        <f t="shared" si="2"/>
        <v>F</v>
      </c>
      <c r="U8" s="38" t="str">
        <f t="shared" si="2"/>
        <v>S</v>
      </c>
      <c r="V8" s="38" t="str">
        <f t="shared" si="2"/>
        <v>S</v>
      </c>
      <c r="W8" s="38" t="str">
        <f t="shared" si="2"/>
        <v>M</v>
      </c>
      <c r="X8" s="38" t="str">
        <f t="shared" si="2"/>
        <v>T</v>
      </c>
      <c r="Y8" s="38" t="str">
        <f t="shared" si="2"/>
        <v>W</v>
      </c>
      <c r="Z8" s="38" t="str">
        <f t="shared" si="2"/>
        <v>T</v>
      </c>
      <c r="AA8" s="38" t="str">
        <f t="shared" si="2"/>
        <v>F</v>
      </c>
      <c r="AB8" s="38" t="str">
        <f t="shared" si="2"/>
        <v>S</v>
      </c>
      <c r="AC8" s="38" t="str">
        <f t="shared" si="2"/>
        <v>S</v>
      </c>
      <c r="AD8" s="38" t="str">
        <f t="shared" si="2"/>
        <v>M</v>
      </c>
      <c r="AE8" s="38" t="str">
        <f t="shared" si="2"/>
        <v>T</v>
      </c>
      <c r="AF8" s="38" t="str">
        <f t="shared" si="2"/>
        <v>W</v>
      </c>
      <c r="AG8" s="38" t="str">
        <f t="shared" si="2"/>
        <v>T</v>
      </c>
      <c r="AH8" s="38" t="str">
        <f t="shared" si="2"/>
        <v>F</v>
      </c>
      <c r="AI8" s="38" t="str">
        <f t="shared" si="2"/>
        <v>S</v>
      </c>
      <c r="AJ8" s="38" t="str">
        <f t="shared" si="2"/>
        <v>S</v>
      </c>
      <c r="AK8" s="38" t="str">
        <f t="shared" si="2"/>
        <v>M</v>
      </c>
      <c r="AL8" s="38" t="str">
        <f t="shared" si="2"/>
        <v>T</v>
      </c>
      <c r="AM8" s="38" t="str">
        <f t="shared" si="2"/>
        <v>W</v>
      </c>
      <c r="AN8" s="38" t="str">
        <f t="shared" si="2"/>
        <v>T</v>
      </c>
      <c r="AO8" s="38" t="str">
        <f t="shared" si="2"/>
        <v>F</v>
      </c>
      <c r="AP8" s="38" t="str">
        <f t="shared" si="2"/>
        <v>S</v>
      </c>
      <c r="AQ8" s="38" t="str">
        <f t="shared" si="2"/>
        <v>S</v>
      </c>
      <c r="AR8" s="38" t="str">
        <f t="shared" si="2"/>
        <v>M</v>
      </c>
      <c r="AS8" s="38" t="str">
        <f t="shared" si="2"/>
        <v>T</v>
      </c>
      <c r="AT8" s="38" t="str">
        <f t="shared" si="2"/>
        <v>W</v>
      </c>
      <c r="AU8" s="38" t="str">
        <f t="shared" si="2"/>
        <v>T</v>
      </c>
      <c r="AV8" s="38" t="str">
        <f t="shared" si="2"/>
        <v>F</v>
      </c>
      <c r="AW8" s="38" t="str">
        <f t="shared" si="2"/>
        <v>S</v>
      </c>
      <c r="AX8" s="38" t="str">
        <f t="shared" si="2"/>
        <v>S</v>
      </c>
      <c r="AY8" s="38" t="str">
        <f t="shared" si="2"/>
        <v>M</v>
      </c>
      <c r="AZ8" s="38" t="str">
        <f t="shared" si="2"/>
        <v>T</v>
      </c>
      <c r="BA8" s="38" t="str">
        <f t="shared" si="2"/>
        <v>W</v>
      </c>
      <c r="BB8" s="38" t="str">
        <f t="shared" si="2"/>
        <v>T</v>
      </c>
      <c r="BC8" s="38" t="str">
        <f t="shared" si="2"/>
        <v>F</v>
      </c>
      <c r="BD8" s="38" t="str">
        <f t="shared" si="2"/>
        <v>S</v>
      </c>
      <c r="BE8" s="38" t="str">
        <f t="shared" si="2"/>
        <v>S</v>
      </c>
      <c r="BF8" s="38" t="str">
        <f t="shared" si="2"/>
        <v>M</v>
      </c>
      <c r="BG8" s="38" t="str">
        <f t="shared" si="2"/>
        <v>T</v>
      </c>
      <c r="BH8" s="38" t="str">
        <f t="shared" si="2"/>
        <v>W</v>
      </c>
      <c r="BI8" s="38" t="str">
        <f t="shared" si="2"/>
        <v>T</v>
      </c>
      <c r="BJ8" s="38" t="str">
        <f t="shared" si="2"/>
        <v>F</v>
      </c>
      <c r="BK8" s="38" t="str">
        <f t="shared" si="2"/>
        <v>S</v>
      </c>
      <c r="BL8" s="38" t="str">
        <f t="shared" si="2"/>
        <v>S</v>
      </c>
    </row>
    <row r="9" ht="30.0" hidden="1" customHeight="1">
      <c r="A9" s="8" t="s">
        <v>24</v>
      </c>
      <c r="C9" s="39"/>
      <c r="H9" s="40" t="str">
        <f>IF(OR(ISBLANK('31422'!task_start),ISBLANK('31422'!task_end)),"",'31422'!task_end-'31422'!task_start+1)</f>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ht="30.0" customHeight="1">
      <c r="A10" s="1" t="s">
        <v>25</v>
      </c>
      <c r="B10" s="42" t="s">
        <v>26</v>
      </c>
      <c r="C10" s="43"/>
      <c r="D10" s="44"/>
      <c r="E10" s="45"/>
      <c r="F10" s="45"/>
      <c r="G10" s="46"/>
      <c r="H10" s="46" t="str">
        <f>IF(OR(ISBLANK('31422'!task_start),ISBLANK('31422'!task_end)),"",'31422'!task_end-'31422'!task_start+1)</f>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ht="30.0" customHeight="1">
      <c r="A11" s="1" t="s">
        <v>27</v>
      </c>
      <c r="B11" s="47" t="s">
        <v>28</v>
      </c>
      <c r="C11" s="48" t="s">
        <v>73</v>
      </c>
      <c r="D11" s="49">
        <v>1.0</v>
      </c>
      <c r="E11" s="50">
        <f>'31422'!Project_Start</f>
        <v>44627</v>
      </c>
      <c r="F11" s="50">
        <v>44633.0</v>
      </c>
      <c r="G11" s="46"/>
      <c r="H11" s="46" t="str">
        <f>IF(OR(ISBLANK('31422'!task_start),ISBLANK('31422'!task_end)),"",'31422'!task_end-'31422'!task_start+1)</f>
        <v/>
      </c>
      <c r="I11" s="51"/>
      <c r="J11" s="51"/>
      <c r="K11" s="51"/>
      <c r="L11" s="51"/>
      <c r="M11" s="51"/>
      <c r="N11" s="51"/>
      <c r="O11" s="5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ht="30.0" customHeight="1">
      <c r="A12" s="1" t="s">
        <v>30</v>
      </c>
      <c r="B12" s="47" t="s">
        <v>31</v>
      </c>
      <c r="C12" s="48" t="s">
        <v>74</v>
      </c>
      <c r="D12" s="49">
        <v>1.0</v>
      </c>
      <c r="E12" s="50">
        <f>'31422'!Project_Start</f>
        <v>44627</v>
      </c>
      <c r="F12" s="50">
        <v>44633.0</v>
      </c>
      <c r="G12" s="46"/>
      <c r="H12" s="46" t="str">
        <f>IF(OR(ISBLANK('31422'!task_start),ISBLANK('31422'!task_end)),"",'31422'!task_end-'31422'!task_start+1)</f>
        <v/>
      </c>
      <c r="I12" s="52"/>
      <c r="J12" s="52"/>
      <c r="K12" s="52"/>
      <c r="L12" s="52"/>
      <c r="M12" s="52"/>
      <c r="N12" s="52"/>
      <c r="O12" s="52"/>
      <c r="P12" s="41"/>
      <c r="Q12" s="41"/>
      <c r="R12" s="41"/>
      <c r="S12" s="41"/>
      <c r="T12" s="41"/>
      <c r="U12" s="53"/>
      <c r="V12" s="5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ht="30.0" customHeight="1">
      <c r="A13" s="8"/>
      <c r="B13" s="47" t="s">
        <v>32</v>
      </c>
      <c r="C13" s="48" t="s">
        <v>75</v>
      </c>
      <c r="D13" s="49">
        <v>1.0</v>
      </c>
      <c r="E13" s="50">
        <f>'31422'!Project_Start</f>
        <v>44627</v>
      </c>
      <c r="F13" s="50">
        <v>44633.0</v>
      </c>
      <c r="G13" s="46"/>
      <c r="H13" s="46" t="str">
        <f>IF(OR(ISBLANK('31422'!task_start),ISBLANK('31422'!task_end)),"",'31422'!task_end-'31422'!task_start+1)</f>
        <v/>
      </c>
      <c r="I13" s="54"/>
      <c r="J13" s="54"/>
      <c r="K13" s="54"/>
      <c r="L13" s="54"/>
      <c r="M13" s="54"/>
      <c r="N13" s="54"/>
      <c r="O13" s="54"/>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ht="30.0" customHeight="1">
      <c r="A14" s="8"/>
      <c r="B14" s="47" t="s">
        <v>33</v>
      </c>
      <c r="C14" s="48" t="s">
        <v>76</v>
      </c>
      <c r="D14" s="49">
        <v>1.0</v>
      </c>
      <c r="E14" s="50">
        <f>'31422'!Project_Start</f>
        <v>44627</v>
      </c>
      <c r="F14" s="50">
        <v>44633.0</v>
      </c>
      <c r="G14" s="46"/>
      <c r="H14" s="46" t="str">
        <f>IF(OR(ISBLANK('31422'!task_start),ISBLANK('31422'!task_end)),"",'31422'!task_end-'31422'!task_start+1)</f>
        <v/>
      </c>
      <c r="I14" s="55"/>
      <c r="J14" s="55"/>
      <c r="K14" s="55"/>
      <c r="L14" s="55"/>
      <c r="M14" s="55"/>
      <c r="N14" s="55"/>
      <c r="O14" s="55"/>
      <c r="P14" s="41"/>
      <c r="Q14" s="41"/>
      <c r="R14" s="41"/>
      <c r="S14" s="41"/>
      <c r="T14" s="41"/>
      <c r="U14" s="41"/>
      <c r="V14" s="41"/>
      <c r="W14" s="41"/>
      <c r="X14" s="41"/>
      <c r="Y14" s="53"/>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ht="30.0" customHeight="1">
      <c r="A15" s="8"/>
      <c r="B15" s="47" t="s">
        <v>34</v>
      </c>
      <c r="C15" s="48" t="s">
        <v>77</v>
      </c>
      <c r="D15" s="49">
        <v>1.0</v>
      </c>
      <c r="E15" s="50">
        <v>44634.0</v>
      </c>
      <c r="F15" s="50">
        <v>44640.0</v>
      </c>
      <c r="G15" s="46"/>
      <c r="H15" s="46"/>
      <c r="I15" s="41"/>
      <c r="J15" s="41"/>
      <c r="K15" s="41"/>
      <c r="L15" s="41"/>
      <c r="M15" s="41"/>
      <c r="N15" s="41"/>
      <c r="O15" s="41"/>
      <c r="P15" s="55"/>
      <c r="Q15" s="55"/>
      <c r="R15" s="55"/>
      <c r="S15" s="55"/>
      <c r="T15" s="55"/>
      <c r="U15" s="55"/>
      <c r="V15" s="55"/>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ht="30.0" customHeight="1">
      <c r="A16" s="8"/>
      <c r="B16" s="47" t="s">
        <v>36</v>
      </c>
      <c r="C16" s="48" t="s">
        <v>78</v>
      </c>
      <c r="D16" s="49">
        <v>1.0</v>
      </c>
      <c r="E16" s="50">
        <v>44634.0</v>
      </c>
      <c r="F16" s="50">
        <v>44640.0</v>
      </c>
      <c r="G16" s="46"/>
      <c r="H16" s="46"/>
      <c r="I16" s="41"/>
      <c r="J16" s="41"/>
      <c r="K16" s="41"/>
      <c r="L16" s="41"/>
      <c r="M16" s="41"/>
      <c r="N16" s="41"/>
      <c r="O16" s="41"/>
      <c r="P16" s="51"/>
      <c r="Q16" s="51"/>
      <c r="R16" s="51"/>
      <c r="S16" s="51"/>
      <c r="T16" s="51"/>
      <c r="U16" s="51"/>
      <c r="V16" s="5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ht="30.0" customHeight="1">
      <c r="A17" s="8"/>
      <c r="B17" s="47" t="s">
        <v>37</v>
      </c>
      <c r="C17" s="48" t="s">
        <v>79</v>
      </c>
      <c r="D17" s="49">
        <v>1.0</v>
      </c>
      <c r="E17" s="50">
        <v>44634.0</v>
      </c>
      <c r="F17" s="50">
        <v>44640.0</v>
      </c>
      <c r="G17" s="46"/>
      <c r="H17" s="46"/>
      <c r="I17" s="41"/>
      <c r="J17" s="41"/>
      <c r="K17" s="41"/>
      <c r="L17" s="41"/>
      <c r="M17" s="41"/>
      <c r="O17" s="41"/>
      <c r="P17" s="54"/>
      <c r="Q17" s="54"/>
      <c r="R17" s="54"/>
      <c r="S17" s="54"/>
      <c r="T17" s="54"/>
      <c r="U17" s="54"/>
      <c r="V17" s="54"/>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ht="30.0" customHeight="1">
      <c r="A18" s="1" t="s">
        <v>38</v>
      </c>
      <c r="B18" s="56" t="s">
        <v>39</v>
      </c>
      <c r="C18" s="57"/>
      <c r="D18" s="58"/>
      <c r="E18" s="59"/>
      <c r="F18" s="59"/>
      <c r="G18" s="46"/>
      <c r="H18" s="46" t="str">
        <f>IF(OR(ISBLANK('31422'!task_start),ISBLANK('31422'!task_end)),"",'31422'!task_end-'31422'!task_start+1)</f>
        <v/>
      </c>
      <c r="I18" s="41"/>
      <c r="J18" s="41"/>
      <c r="K18" s="41"/>
      <c r="L18" s="41"/>
      <c r="M18" s="41"/>
      <c r="N18" s="41"/>
      <c r="O18" s="41"/>
      <c r="P18" s="60"/>
      <c r="Q18" s="60"/>
      <c r="R18" s="60"/>
      <c r="S18" s="60"/>
      <c r="T18" s="60"/>
      <c r="U18" s="60"/>
      <c r="V18" s="60"/>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ht="30.0" customHeight="1">
      <c r="A19" s="1"/>
      <c r="B19" s="61" t="s">
        <v>40</v>
      </c>
      <c r="C19" s="62" t="s">
        <v>78</v>
      </c>
      <c r="D19" s="63">
        <v>0.05</v>
      </c>
      <c r="E19" s="64">
        <v>44641.0</v>
      </c>
      <c r="F19" s="64">
        <v>44647.0</v>
      </c>
      <c r="G19" s="46"/>
      <c r="H19" s="46" t="str">
        <f>IF(OR(ISBLANK('31422'!task_start),ISBLANK('31422'!task_end)),"",'31422'!task_end-'31422'!task_start+1)</f>
        <v/>
      </c>
      <c r="I19" s="41"/>
      <c r="J19" s="41"/>
      <c r="K19" s="41"/>
      <c r="L19" s="41"/>
      <c r="M19" s="41"/>
      <c r="N19" s="41"/>
      <c r="O19" s="41"/>
      <c r="P19" s="65"/>
      <c r="Q19" s="65"/>
      <c r="R19" s="65"/>
      <c r="S19" s="65"/>
      <c r="T19" s="65"/>
      <c r="U19" s="65"/>
      <c r="V19" s="66"/>
      <c r="W19" s="67"/>
      <c r="X19" s="67"/>
      <c r="Y19" s="67"/>
      <c r="Z19" s="67"/>
      <c r="AA19" s="67"/>
      <c r="AB19" s="67"/>
      <c r="AC19" s="67"/>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ht="30.0" customHeight="1">
      <c r="A20" s="8"/>
      <c r="B20" s="61" t="s">
        <v>41</v>
      </c>
      <c r="C20" s="62" t="s">
        <v>88</v>
      </c>
      <c r="D20" s="63">
        <v>1.0</v>
      </c>
      <c r="E20" s="64">
        <v>44634.0</v>
      </c>
      <c r="F20" s="64">
        <v>44640.0</v>
      </c>
      <c r="G20" s="46"/>
      <c r="H20" s="46" t="str">
        <f>IF(OR(ISBLANK('31422'!task_start),ISBLANK('31422'!task_end)),"",'31422'!task_end-'31422'!task_start+1)</f>
        <v/>
      </c>
      <c r="I20" s="41"/>
      <c r="J20" s="41"/>
      <c r="K20" s="41"/>
      <c r="L20" s="41"/>
      <c r="M20" s="41"/>
      <c r="N20" s="41"/>
      <c r="O20" s="41"/>
      <c r="P20" s="68"/>
      <c r="Q20" s="68"/>
      <c r="R20" s="68"/>
      <c r="S20" s="68"/>
      <c r="T20" s="68"/>
      <c r="U20" s="68"/>
      <c r="V20" s="68"/>
      <c r="W20" s="69"/>
      <c r="X20" s="65"/>
      <c r="Y20" s="65"/>
      <c r="Z20" s="65"/>
      <c r="AA20" s="65"/>
      <c r="AB20" s="65"/>
      <c r="AC20" s="66"/>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ht="30.0" customHeight="1">
      <c r="A21" s="8"/>
      <c r="B21" s="61" t="s">
        <v>42</v>
      </c>
      <c r="C21" s="62" t="s">
        <v>88</v>
      </c>
      <c r="D21" s="63">
        <v>0.05</v>
      </c>
      <c r="E21" s="64">
        <v>44641.0</v>
      </c>
      <c r="F21" s="64">
        <v>44647.0</v>
      </c>
      <c r="G21" s="46"/>
      <c r="H21" s="46" t="str">
        <f>IF(OR(ISBLANK('31422'!task_start),ISBLANK('31422'!task_end)),"",'31422'!task_end-'31422'!task_start+1)</f>
        <v/>
      </c>
      <c r="I21" s="41"/>
      <c r="J21" s="41"/>
      <c r="K21" s="41"/>
      <c r="L21" s="41"/>
      <c r="M21" s="41"/>
      <c r="N21" s="41"/>
      <c r="O21" s="41"/>
      <c r="P21" s="41"/>
      <c r="Q21" s="41"/>
      <c r="R21" s="41"/>
      <c r="S21" s="41"/>
      <c r="T21" s="41"/>
      <c r="U21" s="41"/>
      <c r="V21" s="41"/>
      <c r="W21" s="68"/>
      <c r="X21" s="68"/>
      <c r="Y21" s="68"/>
      <c r="Z21" s="68"/>
      <c r="AA21" s="68"/>
      <c r="AB21" s="68"/>
      <c r="AC21" s="68"/>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ht="30.0" customHeight="1">
      <c r="A22" s="8"/>
      <c r="B22" s="61" t="s">
        <v>43</v>
      </c>
      <c r="C22" s="62" t="s">
        <v>77</v>
      </c>
      <c r="D22" s="63">
        <v>0.0</v>
      </c>
      <c r="E22" s="64">
        <f>E21</f>
        <v>44641</v>
      </c>
      <c r="F22" s="64">
        <v>44647.0</v>
      </c>
      <c r="G22" s="46"/>
      <c r="H22" s="46" t="str">
        <f>IF(OR(ISBLANK('31422'!task_start),ISBLANK('31422'!task_end)),"",'31422'!task_end-'31422'!task_start+1)</f>
        <v/>
      </c>
      <c r="I22" s="41"/>
      <c r="J22" s="41"/>
      <c r="K22" s="41"/>
      <c r="L22" s="41"/>
      <c r="M22" s="41"/>
      <c r="N22" s="41"/>
      <c r="O22" s="41"/>
      <c r="P22" s="41"/>
      <c r="Q22" s="41"/>
      <c r="R22" s="41"/>
      <c r="S22" s="41"/>
      <c r="T22" s="41"/>
      <c r="U22" s="41"/>
      <c r="V22" s="41"/>
      <c r="W22" s="55"/>
      <c r="X22" s="55"/>
      <c r="Y22" s="55"/>
      <c r="Z22" s="55"/>
      <c r="AA22" s="55"/>
      <c r="AB22" s="55"/>
      <c r="AC22" s="5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ht="30.0" customHeight="1">
      <c r="A23" s="8"/>
      <c r="B23" s="61" t="s">
        <v>44</v>
      </c>
      <c r="C23" s="62" t="s">
        <v>89</v>
      </c>
      <c r="D23" s="63">
        <v>0.0</v>
      </c>
      <c r="E23" s="64">
        <v>44641.0</v>
      </c>
      <c r="F23" s="64">
        <v>44647.0</v>
      </c>
      <c r="G23" s="46"/>
      <c r="H23" s="46"/>
      <c r="I23" s="41"/>
      <c r="J23" s="41"/>
      <c r="K23" s="41"/>
      <c r="L23" s="41"/>
      <c r="M23" s="41"/>
      <c r="N23" s="41"/>
      <c r="O23" s="41"/>
      <c r="P23" s="41"/>
      <c r="Q23" s="41"/>
      <c r="R23" s="41"/>
      <c r="S23" s="41"/>
      <c r="T23" s="41"/>
      <c r="U23" s="41"/>
      <c r="V23" s="41"/>
      <c r="W23" s="54"/>
      <c r="X23" s="54"/>
      <c r="Y23" s="54"/>
      <c r="Z23" s="54"/>
      <c r="AA23" s="54"/>
      <c r="AB23" s="54"/>
      <c r="AC23" s="54"/>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ht="30.0" customHeight="1">
      <c r="A24" s="8"/>
      <c r="B24" s="61" t="s">
        <v>45</v>
      </c>
      <c r="C24" s="62" t="s">
        <v>75</v>
      </c>
      <c r="D24" s="63">
        <v>0.0</v>
      </c>
      <c r="E24" s="64">
        <v>44648.0</v>
      </c>
      <c r="F24" s="64">
        <v>44654.0</v>
      </c>
      <c r="G24" s="46"/>
      <c r="H24" s="46"/>
      <c r="I24" s="41"/>
      <c r="J24" s="41"/>
      <c r="K24" s="41"/>
      <c r="L24" s="41"/>
      <c r="M24" s="41"/>
      <c r="N24" s="41"/>
      <c r="O24" s="41"/>
      <c r="P24" s="41"/>
      <c r="Q24" s="41"/>
      <c r="R24" s="41"/>
      <c r="S24" s="41"/>
      <c r="T24" s="41"/>
      <c r="U24" s="41"/>
      <c r="V24" s="41"/>
      <c r="W24" s="41"/>
      <c r="X24" s="41"/>
      <c r="Y24" s="41"/>
      <c r="Z24" s="41"/>
      <c r="AA24" s="41"/>
      <c r="AB24" s="41"/>
      <c r="AC24" s="41"/>
      <c r="AD24" s="54"/>
      <c r="AE24" s="54"/>
      <c r="AF24" s="54"/>
      <c r="AG24" s="54"/>
      <c r="AH24" s="54"/>
      <c r="AI24" s="54"/>
      <c r="AJ24" s="54"/>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ht="30.0" customHeight="1">
      <c r="A25" s="8" t="s">
        <v>46</v>
      </c>
      <c r="B25" s="70" t="s">
        <v>47</v>
      </c>
      <c r="C25" s="71"/>
      <c r="D25" s="72"/>
      <c r="E25" s="73"/>
      <c r="F25" s="73"/>
      <c r="G25" s="46"/>
      <c r="H25" s="46" t="str">
        <f>IF(OR(ISBLANK('31422'!task_start),ISBLANK('31422'!task_end)),"",'31422'!task_end-'31422'!task_start+1)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ht="30.0" customHeight="1">
      <c r="A26" s="8"/>
      <c r="B26" s="74" t="s">
        <v>48</v>
      </c>
      <c r="C26" s="75" t="s">
        <v>82</v>
      </c>
      <c r="D26" s="76">
        <v>0.0</v>
      </c>
      <c r="E26" s="77">
        <v>44648.0</v>
      </c>
      <c r="F26" s="77">
        <v>44654.0</v>
      </c>
      <c r="G26" s="46"/>
      <c r="H26" s="46"/>
      <c r="I26" s="41"/>
      <c r="J26" s="41"/>
      <c r="K26" s="41"/>
      <c r="L26" s="41"/>
      <c r="M26" s="41"/>
      <c r="N26" s="41"/>
      <c r="O26" s="41"/>
      <c r="P26" s="41"/>
      <c r="Q26" s="41"/>
      <c r="R26" s="41"/>
      <c r="S26" s="41"/>
      <c r="T26" s="41"/>
      <c r="U26" s="41"/>
      <c r="V26" s="41"/>
      <c r="W26" s="41"/>
      <c r="X26" s="41"/>
      <c r="Y26" s="41"/>
      <c r="Z26" s="41"/>
      <c r="AA26" s="41"/>
      <c r="AB26" s="41"/>
      <c r="AC26" s="41"/>
      <c r="AE26" s="41"/>
      <c r="AF26" s="41"/>
      <c r="AG26" s="41"/>
      <c r="AH26" s="41"/>
      <c r="AI26" s="41"/>
      <c r="AJ26" s="41"/>
      <c r="AK26" s="54"/>
      <c r="AL26" s="54"/>
      <c r="AM26" s="54"/>
      <c r="AN26" s="54"/>
      <c r="AO26" s="54"/>
      <c r="AP26" s="54"/>
      <c r="AQ26" s="54"/>
      <c r="AR26" s="41"/>
      <c r="AS26" s="41"/>
      <c r="AT26" s="41"/>
      <c r="AU26" s="41"/>
      <c r="AV26" s="41"/>
      <c r="AW26" s="41"/>
      <c r="AX26" s="41"/>
      <c r="AY26" s="41"/>
      <c r="AZ26" s="41"/>
      <c r="BA26" s="41"/>
      <c r="BB26" s="41"/>
      <c r="BC26" s="41"/>
      <c r="BD26" s="41"/>
      <c r="BE26" s="41"/>
      <c r="BF26" s="41"/>
      <c r="BG26" s="41"/>
      <c r="BH26" s="41"/>
      <c r="BI26" s="41"/>
      <c r="BJ26" s="41"/>
      <c r="BK26" s="41"/>
      <c r="BL26" s="41"/>
    </row>
    <row r="27" ht="30.0" customHeight="1">
      <c r="A27" s="8"/>
      <c r="B27" s="74" t="s">
        <v>49</v>
      </c>
      <c r="C27" s="75" t="s">
        <v>81</v>
      </c>
      <c r="D27" s="76">
        <v>0.0</v>
      </c>
      <c r="E27" s="77">
        <v>44648.0</v>
      </c>
      <c r="F27" s="77">
        <v>44654.0</v>
      </c>
      <c r="G27" s="46"/>
      <c r="H27" s="46" t="str">
        <f>IF(OR(ISBLANK('31422'!task_start),ISBLANK('31422'!task_end)),"",'31422'!task_end-'31422'!task_start+1)</f>
        <v/>
      </c>
      <c r="I27" s="41"/>
      <c r="J27" s="41"/>
      <c r="K27" s="41"/>
      <c r="L27" s="41"/>
      <c r="M27" s="41"/>
      <c r="N27" s="41"/>
      <c r="O27" s="41"/>
      <c r="P27" s="41"/>
      <c r="Q27" s="41"/>
      <c r="R27" s="41"/>
      <c r="S27" s="41"/>
      <c r="T27" s="41"/>
      <c r="U27" s="41"/>
      <c r="V27" s="41"/>
      <c r="W27" s="41"/>
      <c r="X27" s="41"/>
      <c r="Y27" s="41"/>
      <c r="Z27" s="41"/>
      <c r="AA27" s="41"/>
      <c r="AB27" s="41"/>
      <c r="AC27" s="41"/>
      <c r="AD27" s="55"/>
      <c r="AE27" s="55"/>
      <c r="AF27" s="55"/>
      <c r="AG27" s="55"/>
      <c r="AH27" s="55"/>
      <c r="AI27" s="55"/>
      <c r="AJ27" s="55"/>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ht="30.0" customHeight="1">
      <c r="A28" s="8"/>
      <c r="B28" s="74" t="s">
        <v>50</v>
      </c>
      <c r="C28" s="75" t="s">
        <v>80</v>
      </c>
      <c r="D28" s="76">
        <v>0.0</v>
      </c>
      <c r="E28" s="77">
        <v>44648.0</v>
      </c>
      <c r="F28" s="77">
        <v>44654.0</v>
      </c>
      <c r="G28" s="46"/>
      <c r="H28" s="46"/>
      <c r="I28" s="41"/>
      <c r="J28" s="41"/>
      <c r="K28" s="41"/>
      <c r="L28" s="41"/>
      <c r="M28" s="41"/>
      <c r="N28" s="41"/>
      <c r="O28" s="41"/>
      <c r="P28" s="41"/>
      <c r="Q28" s="41"/>
      <c r="R28" s="41"/>
      <c r="S28" s="41"/>
      <c r="T28" s="41"/>
      <c r="U28" s="41"/>
      <c r="V28" s="41"/>
      <c r="W28" s="41"/>
      <c r="X28" s="41"/>
      <c r="Y28" s="41"/>
      <c r="Z28" s="41"/>
      <c r="AA28" s="41"/>
      <c r="AB28" s="41"/>
      <c r="AC28" s="41"/>
      <c r="AD28" s="68"/>
      <c r="AE28" s="68"/>
      <c r="AF28" s="68"/>
      <c r="AG28" s="68"/>
      <c r="AH28" s="68"/>
      <c r="AI28" s="68"/>
      <c r="AJ28" s="68"/>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ht="30.0" customHeight="1">
      <c r="A29" s="8"/>
      <c r="B29" s="74" t="s">
        <v>51</v>
      </c>
      <c r="C29" s="75" t="s">
        <v>80</v>
      </c>
      <c r="D29" s="76">
        <v>0.0</v>
      </c>
      <c r="E29" s="77">
        <v>44655.0</v>
      </c>
      <c r="F29" s="77">
        <v>44661.0</v>
      </c>
      <c r="G29" s="46"/>
      <c r="H29" s="4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68"/>
      <c r="AL29" s="68"/>
      <c r="AM29" s="68"/>
      <c r="AN29" s="68"/>
      <c r="AO29" s="68"/>
      <c r="AP29" s="68"/>
      <c r="AQ29" s="68"/>
      <c r="AR29" s="41"/>
      <c r="AS29" s="41"/>
      <c r="AT29" s="41"/>
      <c r="AU29" s="41"/>
      <c r="AV29" s="41"/>
      <c r="AW29" s="41"/>
      <c r="AX29" s="41"/>
      <c r="AY29" s="41"/>
      <c r="AZ29" s="41"/>
      <c r="BA29" s="41"/>
      <c r="BB29" s="41"/>
      <c r="BC29" s="41"/>
      <c r="BD29" s="41"/>
      <c r="BE29" s="41"/>
      <c r="BF29" s="41"/>
      <c r="BG29" s="41"/>
      <c r="BH29" s="41"/>
      <c r="BI29" s="41"/>
      <c r="BJ29" s="41"/>
      <c r="BK29" s="41"/>
      <c r="BL29" s="41"/>
    </row>
    <row r="30" ht="30.0" customHeight="1">
      <c r="A30" s="8"/>
      <c r="B30" s="74" t="s">
        <v>52</v>
      </c>
      <c r="C30" s="75" t="s">
        <v>84</v>
      </c>
      <c r="D30" s="76">
        <v>0.0</v>
      </c>
      <c r="E30" s="77">
        <v>44655.0</v>
      </c>
      <c r="F30" s="77">
        <v>44661.0</v>
      </c>
      <c r="G30" s="46"/>
      <c r="H30" s="46" t="str">
        <f>IF(OR(ISBLANK('31422'!task_start),ISBLANK('31422'!task_end)),"",'31422'!task_end-'31422'!task_start+1)</f>
        <v/>
      </c>
      <c r="I30" s="41"/>
      <c r="J30" s="41"/>
      <c r="K30" s="41"/>
      <c r="L30" s="41"/>
      <c r="M30" s="41"/>
      <c r="N30" s="41"/>
      <c r="O30" s="41"/>
      <c r="P30" s="41"/>
      <c r="Q30" s="41"/>
      <c r="R30" s="41"/>
      <c r="S30" s="41"/>
      <c r="T30" s="41"/>
      <c r="U30" s="41"/>
      <c r="V30" s="41"/>
      <c r="W30" s="41"/>
      <c r="X30" s="41"/>
      <c r="Y30" s="41"/>
      <c r="Z30" s="41"/>
      <c r="AA30" s="41"/>
      <c r="AB30" s="41"/>
      <c r="AC30" s="41"/>
      <c r="AD30" s="67"/>
      <c r="AE30" s="67"/>
      <c r="AF30" s="67"/>
      <c r="AG30" s="67"/>
      <c r="AH30" s="67"/>
      <c r="AI30" s="67"/>
      <c r="AJ30" s="67"/>
      <c r="AK30" s="100"/>
      <c r="AL30" s="100"/>
      <c r="AM30" s="100"/>
      <c r="AN30" s="100"/>
      <c r="AO30" s="100"/>
      <c r="AP30" s="100"/>
      <c r="AQ30" s="100"/>
      <c r="AR30" s="41"/>
      <c r="AS30" s="41"/>
      <c r="AT30" s="41"/>
      <c r="AU30" s="41"/>
      <c r="AV30" s="41"/>
      <c r="AW30" s="41"/>
      <c r="AX30" s="41"/>
      <c r="AY30" s="41"/>
      <c r="AZ30" s="41"/>
      <c r="BA30" s="41"/>
      <c r="BB30" s="41"/>
      <c r="BC30" s="41"/>
      <c r="BD30" s="41"/>
      <c r="BE30" s="41"/>
      <c r="BF30" s="41"/>
      <c r="BG30" s="41"/>
      <c r="BH30" s="41"/>
      <c r="BI30" s="41"/>
      <c r="BJ30" s="41"/>
      <c r="BK30" s="41"/>
      <c r="BL30" s="41"/>
    </row>
    <row r="31" ht="30.0" customHeight="1">
      <c r="A31" s="8"/>
      <c r="B31" s="74" t="s">
        <v>53</v>
      </c>
      <c r="C31" s="75" t="s">
        <v>81</v>
      </c>
      <c r="D31" s="76">
        <v>0.0</v>
      </c>
      <c r="E31" s="77">
        <v>44655.0</v>
      </c>
      <c r="F31" s="77">
        <v>44661.0</v>
      </c>
      <c r="G31" s="46"/>
      <c r="H31" s="46"/>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55"/>
      <c r="AL31" s="55"/>
      <c r="AM31" s="55"/>
      <c r="AN31" s="55"/>
      <c r="AO31" s="55"/>
      <c r="AP31" s="55"/>
      <c r="AQ31" s="55"/>
      <c r="AR31" s="41"/>
      <c r="AS31" s="41"/>
      <c r="AT31" s="41"/>
      <c r="AU31" s="41"/>
      <c r="AV31" s="41"/>
      <c r="AW31" s="41"/>
      <c r="AX31" s="41"/>
      <c r="AY31" s="41"/>
      <c r="AZ31" s="41"/>
      <c r="BA31" s="41"/>
      <c r="BB31" s="41"/>
      <c r="BC31" s="41"/>
      <c r="BD31" s="41"/>
      <c r="BE31" s="41"/>
      <c r="BF31" s="41"/>
      <c r="BG31" s="41"/>
      <c r="BH31" s="41"/>
      <c r="BI31" s="41"/>
      <c r="BJ31" s="41"/>
      <c r="BK31" s="41"/>
      <c r="BL31" s="41"/>
    </row>
    <row r="32" ht="30.0" customHeight="1">
      <c r="A32" s="8"/>
      <c r="B32" s="74" t="s">
        <v>54</v>
      </c>
      <c r="C32" s="75" t="s">
        <v>81</v>
      </c>
      <c r="D32" s="76">
        <v>0.0</v>
      </c>
      <c r="E32" s="77">
        <v>44655.0</v>
      </c>
      <c r="F32" s="77">
        <v>44661.0</v>
      </c>
      <c r="G32" s="46"/>
      <c r="H32" s="46" t="str">
        <f>IF(OR(ISBLANK('31422'!task_start),ISBLANK('31422'!task_end)),"",'31422'!task_end-'31422'!task_start+1)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55"/>
      <c r="AS32" s="55"/>
      <c r="AT32" s="55"/>
      <c r="AU32" s="55"/>
      <c r="AV32" s="55"/>
      <c r="AW32" s="55"/>
      <c r="AX32" s="55"/>
      <c r="AY32" s="41"/>
      <c r="AZ32" s="41"/>
      <c r="BA32" s="41"/>
      <c r="BB32" s="41"/>
      <c r="BC32" s="41"/>
      <c r="BD32" s="41"/>
      <c r="BE32" s="41"/>
      <c r="BF32" s="41"/>
      <c r="BG32" s="41"/>
      <c r="BH32" s="41"/>
      <c r="BI32" s="41"/>
      <c r="BJ32" s="41"/>
      <c r="BK32" s="41"/>
      <c r="BL32" s="41"/>
    </row>
    <row r="33" ht="30.0" customHeight="1">
      <c r="A33" s="8"/>
      <c r="B33" s="74" t="s">
        <v>55</v>
      </c>
      <c r="C33" s="75" t="s">
        <v>85</v>
      </c>
      <c r="D33" s="76">
        <v>0.0</v>
      </c>
      <c r="E33" s="77">
        <v>44662.0</v>
      </c>
      <c r="F33" s="77">
        <v>44668.0</v>
      </c>
      <c r="G33" s="46"/>
      <c r="H33" s="46" t="str">
        <f>IF(OR(ISBLANK('31422'!task_start),ISBLANK('31422'!task_end)),"",'31422'!task_end-'31422'!task_start+1)</f>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67"/>
      <c r="AL33" s="67"/>
      <c r="AM33" s="67"/>
      <c r="AN33" s="67"/>
      <c r="AO33" s="67"/>
      <c r="AP33" s="67"/>
      <c r="AQ33" s="67"/>
      <c r="AR33" s="100"/>
      <c r="AS33" s="100"/>
      <c r="AT33" s="100"/>
      <c r="AU33" s="100"/>
      <c r="AV33" s="100"/>
      <c r="AW33" s="100"/>
      <c r="AX33" s="100"/>
      <c r="AY33" s="41"/>
      <c r="AZ33" s="41"/>
      <c r="BA33" s="41"/>
      <c r="BB33" s="41"/>
      <c r="BC33" s="41"/>
      <c r="BD33" s="41"/>
      <c r="BE33" s="41"/>
      <c r="BF33" s="41"/>
      <c r="BG33" s="41"/>
      <c r="BH33" s="41"/>
      <c r="BI33" s="41"/>
      <c r="BJ33" s="41"/>
      <c r="BK33" s="41"/>
      <c r="BL33" s="41"/>
    </row>
    <row r="34" ht="30.0" customHeight="1">
      <c r="A34" s="8"/>
      <c r="B34" s="74" t="s">
        <v>56</v>
      </c>
      <c r="C34" s="75" t="s">
        <v>81</v>
      </c>
      <c r="D34" s="76">
        <v>0.0</v>
      </c>
      <c r="E34" s="77">
        <v>44662.0</v>
      </c>
      <c r="F34" s="77">
        <v>44668.0</v>
      </c>
      <c r="G34" s="46"/>
      <c r="H34" s="46"/>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55"/>
      <c r="AZ34" s="55"/>
      <c r="BA34" s="55"/>
      <c r="BB34" s="55"/>
      <c r="BC34" s="55"/>
      <c r="BD34" s="55"/>
      <c r="BE34" s="55"/>
      <c r="BF34" s="41"/>
      <c r="BG34" s="41"/>
      <c r="BH34" s="41"/>
      <c r="BI34" s="41"/>
      <c r="BJ34" s="41"/>
      <c r="BK34" s="41"/>
      <c r="BL34" s="41"/>
    </row>
    <row r="35" ht="30.0" customHeight="1">
      <c r="A35" s="8"/>
      <c r="B35" s="74" t="s">
        <v>57</v>
      </c>
      <c r="C35" s="75" t="s">
        <v>84</v>
      </c>
      <c r="D35" s="76">
        <v>0.0</v>
      </c>
      <c r="E35" s="77">
        <v>44662.0</v>
      </c>
      <c r="F35" s="77">
        <v>44668.0</v>
      </c>
      <c r="G35" s="46"/>
      <c r="H35" s="46" t="str">
        <f>IF(OR(ISBLANK('31422'!task_start),ISBLANK('31422'!task_end)),"",'31422'!task_end-'31422'!task_start+1)</f>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67"/>
      <c r="AS35" s="67"/>
      <c r="AT35" s="67"/>
      <c r="AU35" s="67"/>
      <c r="AV35" s="67"/>
      <c r="AW35" s="67"/>
      <c r="AX35" s="67"/>
      <c r="AY35" s="100"/>
      <c r="AZ35" s="100"/>
      <c r="BA35" s="100"/>
      <c r="BB35" s="100"/>
      <c r="BC35" s="100"/>
      <c r="BD35" s="100"/>
      <c r="BE35" s="100"/>
      <c r="BF35" s="41"/>
      <c r="BG35" s="41"/>
      <c r="BH35" s="41"/>
      <c r="BI35" s="41"/>
      <c r="BJ35" s="41"/>
      <c r="BK35" s="41"/>
      <c r="BL35" s="41"/>
    </row>
    <row r="36" ht="30.0" customHeight="1">
      <c r="A36" s="8" t="s">
        <v>46</v>
      </c>
      <c r="B36" s="79" t="s">
        <v>58</v>
      </c>
      <c r="C36" s="80"/>
      <c r="D36" s="81"/>
      <c r="E36" s="82"/>
      <c r="F36" s="82"/>
      <c r="G36" s="46"/>
      <c r="H36" s="46" t="str">
        <f>IF(OR(ISBLANK('31422'!task_start),ISBLANK('31422'!task_end)),"",'31422'!task_end-'31422'!task_start+1)</f>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ht="30.0" customHeight="1">
      <c r="A37" s="8"/>
      <c r="B37" s="83" t="s">
        <v>59</v>
      </c>
      <c r="C37" s="84" t="s">
        <v>83</v>
      </c>
      <c r="D37" s="85">
        <v>0.0</v>
      </c>
      <c r="E37" s="86">
        <v>44662.0</v>
      </c>
      <c r="F37" s="86">
        <v>44668.0</v>
      </c>
      <c r="G37" s="46"/>
      <c r="H37" s="46" t="str">
        <f>IF(OR(ISBLANK('31422'!task_start),ISBLANK('31422'!task_end)),"",'31422'!task_end-'31422'!task_start+1)</f>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54"/>
      <c r="AS37" s="54"/>
      <c r="AT37" s="54"/>
      <c r="AU37" s="54"/>
      <c r="AV37" s="54"/>
      <c r="AW37" s="54"/>
      <c r="AX37" s="54"/>
      <c r="AY37" s="41"/>
      <c r="AZ37" s="41"/>
      <c r="BA37" s="41"/>
      <c r="BB37" s="41"/>
      <c r="BC37" s="41"/>
      <c r="BD37" s="41"/>
      <c r="BE37" s="41"/>
      <c r="BF37" s="41"/>
      <c r="BG37" s="41"/>
      <c r="BH37" s="41"/>
      <c r="BI37" s="41"/>
      <c r="BJ37" s="41"/>
      <c r="BK37" s="41"/>
      <c r="BL37" s="41"/>
    </row>
    <row r="38" ht="30.0" customHeight="1">
      <c r="A38" s="8"/>
      <c r="B38" s="83" t="s">
        <v>60</v>
      </c>
      <c r="C38" s="84" t="s">
        <v>86</v>
      </c>
      <c r="D38" s="85">
        <v>0.0</v>
      </c>
      <c r="E38" s="86">
        <v>44669.0</v>
      </c>
      <c r="F38" s="86">
        <v>44675.0</v>
      </c>
      <c r="G38" s="46"/>
      <c r="H38" s="46" t="str">
        <f>IF(OR(ISBLANK('31422'!task_start),ISBLANK('31422'!task_end)),"",'31422'!task_end-'31422'!task_start+1)</f>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52"/>
      <c r="AS38" s="52"/>
      <c r="AT38" s="52"/>
      <c r="AU38" s="52"/>
      <c r="AV38" s="52"/>
      <c r="AW38" s="52"/>
      <c r="AX38" s="52"/>
      <c r="AY38" s="41"/>
      <c r="AZ38" s="41"/>
      <c r="BA38" s="41"/>
      <c r="BB38" s="41"/>
      <c r="BC38" s="41"/>
      <c r="BD38" s="41"/>
      <c r="BE38" s="41"/>
      <c r="BF38" s="41"/>
      <c r="BG38" s="41"/>
      <c r="BH38" s="41"/>
      <c r="BI38" s="41"/>
      <c r="BJ38" s="41"/>
      <c r="BK38" s="41"/>
      <c r="BL38" s="41"/>
    </row>
    <row r="39" ht="30.0" customHeight="1">
      <c r="A39" s="8"/>
      <c r="B39" s="83" t="s">
        <v>61</v>
      </c>
      <c r="C39" s="84" t="s">
        <v>86</v>
      </c>
      <c r="D39" s="85">
        <v>0.0</v>
      </c>
      <c r="E39" s="86">
        <v>44669.0</v>
      </c>
      <c r="F39" s="86">
        <v>44675.0</v>
      </c>
      <c r="G39" s="46"/>
      <c r="H39" s="46"/>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52"/>
      <c r="AS39" s="52"/>
      <c r="AT39" s="52"/>
      <c r="AU39" s="52"/>
      <c r="AV39" s="52"/>
      <c r="AW39" s="52"/>
      <c r="AX39" s="52"/>
      <c r="AY39" s="41"/>
      <c r="AZ39" s="41"/>
      <c r="BA39" s="41"/>
      <c r="BB39" s="41"/>
      <c r="BC39" s="41"/>
      <c r="BD39" s="41"/>
      <c r="BE39" s="41"/>
      <c r="BF39" s="41"/>
      <c r="BG39" s="41"/>
      <c r="BH39" s="41"/>
      <c r="BI39" s="41"/>
      <c r="BJ39" s="41"/>
      <c r="BK39" s="41"/>
      <c r="BL39" s="41"/>
    </row>
    <row r="40" ht="30.0" customHeight="1">
      <c r="A40" s="8"/>
      <c r="B40" s="83" t="s">
        <v>62</v>
      </c>
      <c r="C40" s="84" t="s">
        <v>81</v>
      </c>
      <c r="D40" s="85">
        <v>0.0</v>
      </c>
      <c r="E40" s="86">
        <v>44669.0</v>
      </c>
      <c r="F40" s="86">
        <v>44675.0</v>
      </c>
      <c r="G40" s="46"/>
      <c r="H40" s="46"/>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55"/>
      <c r="BG40" s="55"/>
      <c r="BH40" s="55"/>
      <c r="BI40" s="55"/>
      <c r="BJ40" s="55"/>
      <c r="BK40" s="55"/>
      <c r="BL40" s="55"/>
    </row>
    <row r="41" ht="30.0" customHeight="1">
      <c r="A41" s="8"/>
      <c r="B41" s="83" t="s">
        <v>63</v>
      </c>
      <c r="C41" s="84" t="s">
        <v>82</v>
      </c>
      <c r="D41" s="85">
        <v>0.0</v>
      </c>
      <c r="E41" s="86">
        <v>44669.0</v>
      </c>
      <c r="F41" s="86">
        <v>44675.0</v>
      </c>
      <c r="G41" s="46"/>
      <c r="H41" s="46"/>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4"/>
      <c r="AZ41" s="54"/>
      <c r="BA41" s="54"/>
      <c r="BB41" s="54"/>
      <c r="BC41" s="54"/>
      <c r="BD41" s="54"/>
      <c r="BE41" s="54"/>
      <c r="BF41" s="41"/>
      <c r="BG41" s="41"/>
      <c r="BH41" s="41"/>
      <c r="BI41" s="41"/>
      <c r="BJ41" s="41"/>
      <c r="BK41" s="41"/>
      <c r="BL41" s="41"/>
    </row>
    <row r="42" ht="30.0" customHeight="1">
      <c r="A42" s="8"/>
      <c r="B42" s="83" t="s">
        <v>64</v>
      </c>
      <c r="C42" s="84" t="s">
        <v>82</v>
      </c>
      <c r="D42" s="85">
        <v>0.0</v>
      </c>
      <c r="E42" s="86">
        <v>44676.0</v>
      </c>
      <c r="F42" s="86">
        <v>44682.0</v>
      </c>
      <c r="G42" s="46"/>
      <c r="H42" s="46" t="str">
        <f>IF(OR(ISBLANK('31422'!task_start),ISBLANK('31422'!task_end)),"",'31422'!task_end-'31422'!task_start+1)</f>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54"/>
      <c r="BG42" s="54"/>
      <c r="BH42" s="54"/>
      <c r="BI42" s="54"/>
      <c r="BJ42" s="54"/>
      <c r="BK42" s="54"/>
      <c r="BL42" s="54"/>
    </row>
    <row r="43" ht="30.0" customHeight="1">
      <c r="A43" s="8"/>
      <c r="B43" s="83" t="s">
        <v>65</v>
      </c>
      <c r="C43" s="84" t="s">
        <v>86</v>
      </c>
      <c r="D43" s="85">
        <v>0.0</v>
      </c>
      <c r="E43" s="86">
        <v>44676.0</v>
      </c>
      <c r="F43" s="86">
        <v>44682.0</v>
      </c>
      <c r="G43" s="46"/>
      <c r="H43" s="46" t="str">
        <f>IF(OR(ISBLANK('31422'!task_start),ISBLANK('31422'!task_end)),"",'31422'!task_end-'31422'!task_start+1)</f>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52"/>
      <c r="AZ43" s="52"/>
      <c r="BA43" s="52"/>
      <c r="BB43" s="52"/>
      <c r="BC43" s="52"/>
      <c r="BD43" s="52"/>
      <c r="BE43" s="52"/>
      <c r="BF43" s="41"/>
      <c r="BG43" s="41"/>
      <c r="BH43" s="41"/>
      <c r="BI43" s="41"/>
      <c r="BJ43" s="41"/>
      <c r="BK43" s="41"/>
      <c r="BL43" s="41"/>
    </row>
    <row r="44" ht="30.0" customHeight="1">
      <c r="A44" s="8"/>
      <c r="B44" s="83" t="s">
        <v>66</v>
      </c>
      <c r="C44" s="84" t="s">
        <v>87</v>
      </c>
      <c r="D44" s="85">
        <v>0.0</v>
      </c>
      <c r="E44" s="86">
        <v>44676.0</v>
      </c>
      <c r="F44" s="86">
        <v>44682.0</v>
      </c>
      <c r="G44" s="46"/>
      <c r="H44" s="46"/>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52"/>
      <c r="BG44" s="52"/>
      <c r="BH44" s="52"/>
      <c r="BI44" s="52"/>
      <c r="BJ44" s="52"/>
      <c r="BK44" s="52"/>
      <c r="BL44" s="52"/>
    </row>
    <row r="45" ht="30.0" customHeight="1">
      <c r="A45" s="8"/>
      <c r="B45" s="83" t="s">
        <v>68</v>
      </c>
      <c r="C45" s="84" t="s">
        <v>85</v>
      </c>
      <c r="D45" s="85">
        <v>0.0</v>
      </c>
      <c r="E45" s="86">
        <v>44676.0</v>
      </c>
      <c r="F45" s="86">
        <v>44682.0</v>
      </c>
      <c r="G45" s="46"/>
      <c r="H45" s="46"/>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67"/>
      <c r="AZ45" s="67"/>
      <c r="BA45" s="67"/>
      <c r="BB45" s="67"/>
      <c r="BC45" s="67"/>
      <c r="BD45" s="67"/>
      <c r="BE45" s="67"/>
      <c r="BF45" s="100"/>
      <c r="BG45" s="100"/>
      <c r="BH45" s="100"/>
      <c r="BI45" s="100"/>
      <c r="BJ45" s="100"/>
      <c r="BK45" s="100"/>
      <c r="BL45" s="100"/>
    </row>
    <row r="46" ht="30.0" customHeight="1">
      <c r="A46" s="8"/>
      <c r="B46" s="83" t="s">
        <v>69</v>
      </c>
      <c r="C46" s="84" t="s">
        <v>85</v>
      </c>
      <c r="D46" s="85">
        <v>0.0</v>
      </c>
      <c r="E46" s="86">
        <v>44676.0</v>
      </c>
      <c r="F46" s="86">
        <v>44682.0</v>
      </c>
      <c r="G46" s="46"/>
      <c r="H46" s="46" t="str">
        <f>IF(OR(ISBLANK('31422'!task_start),ISBLANK('31422'!task_end)),"",'31422'!task_end-'31422'!task_start+1)</f>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51"/>
      <c r="BG46" s="51"/>
      <c r="BH46" s="51"/>
      <c r="BI46" s="51"/>
      <c r="BJ46" s="51"/>
      <c r="BK46" s="51"/>
      <c r="BL46" s="51"/>
    </row>
    <row r="47" ht="30.0" customHeight="1">
      <c r="A47" s="8" t="s">
        <v>70</v>
      </c>
      <c r="B47" s="87"/>
      <c r="C47" s="46"/>
      <c r="D47" s="88"/>
      <c r="E47" s="89"/>
      <c r="F47" s="89"/>
      <c r="G47" s="46"/>
      <c r="H47" s="46" t="str">
        <f>IF(OR(ISBLANK('31422'!task_start),ISBLANK('31422'!task_end)),"",'31422'!task_end-'31422'!task_start+1)</f>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ht="30.0" customHeight="1">
      <c r="A48" s="1" t="s">
        <v>71</v>
      </c>
      <c r="B48" s="90" t="s">
        <v>72</v>
      </c>
      <c r="C48" s="91"/>
      <c r="D48" s="92"/>
      <c r="E48" s="93"/>
      <c r="F48" s="94"/>
      <c r="G48" s="95"/>
      <c r="H48" s="95" t="str">
        <f>IF(OR(ISBLANK('31422'!task_start),ISBLANK('31422'!task_end)),"",'31422'!task_end-'31422'!task_start+1)</f>
        <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ht="30.0" customHeight="1">
      <c r="A49" s="8"/>
      <c r="E49" s="10"/>
      <c r="G49" s="17"/>
    </row>
    <row r="50" ht="30.0" customHeight="1">
      <c r="A50" s="8"/>
      <c r="C50" s="7"/>
      <c r="E50" s="10"/>
      <c r="F50" s="97"/>
    </row>
    <row r="51" ht="30.0" customHeight="1">
      <c r="A51" s="8"/>
      <c r="C51" s="9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sheetData>
  <mergeCells count="17">
    <mergeCell ref="E1:F1"/>
    <mergeCell ref="C4:D4"/>
    <mergeCell ref="E4:F4"/>
    <mergeCell ref="I5:V5"/>
    <mergeCell ref="W5:AJ5"/>
    <mergeCell ref="AK5:AX5"/>
    <mergeCell ref="AY5:BL5"/>
    <mergeCell ref="AY6:BE6"/>
    <mergeCell ref="BF6:BL6"/>
    <mergeCell ref="C6:D6"/>
    <mergeCell ref="I6:O6"/>
    <mergeCell ref="P6:V6"/>
    <mergeCell ref="W6:AC6"/>
    <mergeCell ref="AD6:AJ6"/>
    <mergeCell ref="AK6:AQ6"/>
    <mergeCell ref="AR6:AX6"/>
    <mergeCell ref="B7:G7"/>
  </mergeCells>
  <conditionalFormatting sqref="I7:BL48">
    <cfRule type="expression" dxfId="0" priority="1">
      <formula>AND(TODAY()&gt;=I$7,TODAY()&lt;J$7)</formula>
    </cfRule>
  </conditionalFormatting>
  <dataValidations>
    <dataValidation type="decimal" operator="greaterThanOrEqual" allowBlank="1" showInputMessage="1" prompt="Display Week - Changing this number will scroll the Gantt Chart view." sqref="E5:E6">
      <formula1>1.0</formula1>
    </dataValidation>
  </dataValidations>
  <printOptions horizontalCentered="1"/>
  <pageMargins bottom="0.5" footer="0.0" header="0.0" left="0.35" right="0.35" top="0.35"/>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t="s">
        <v>2</v>
      </c>
      <c r="H1" s="6"/>
      <c r="I1" s="7"/>
    </row>
    <row r="2" ht="30.0" customHeight="1">
      <c r="A2" s="8"/>
      <c r="B2" s="9"/>
      <c r="E2" s="10"/>
      <c r="I2" s="11"/>
    </row>
    <row r="3" ht="30.0" customHeight="1">
      <c r="A3" s="8" t="s">
        <v>3</v>
      </c>
      <c r="B3" s="12" t="s">
        <v>4</v>
      </c>
      <c r="E3" s="10"/>
      <c r="I3" s="11"/>
    </row>
    <row r="4" ht="30.0" customHeight="1">
      <c r="A4" s="8" t="s">
        <v>5</v>
      </c>
      <c r="B4" s="13" t="s">
        <v>6</v>
      </c>
      <c r="C4" s="14" t="s">
        <v>7</v>
      </c>
      <c r="E4" s="15">
        <v>44627.0</v>
      </c>
    </row>
    <row r="5" ht="30.0" customHeight="1">
      <c r="A5" s="1"/>
      <c r="B5" s="16" t="s">
        <v>8</v>
      </c>
      <c r="C5" s="17"/>
      <c r="D5" s="17"/>
      <c r="E5" s="18"/>
      <c r="F5" s="19"/>
      <c r="I5" s="20" t="s">
        <v>9</v>
      </c>
      <c r="J5" s="21"/>
      <c r="K5" s="21"/>
      <c r="L5" s="21"/>
      <c r="M5" s="21"/>
      <c r="N5" s="21"/>
      <c r="O5" s="21"/>
      <c r="P5" s="21"/>
      <c r="Q5" s="21"/>
      <c r="R5" s="21"/>
      <c r="S5" s="21"/>
      <c r="T5" s="21"/>
      <c r="U5" s="21"/>
      <c r="V5" s="22"/>
      <c r="W5" s="23" t="s">
        <v>10</v>
      </c>
      <c r="X5" s="21"/>
      <c r="Y5" s="21"/>
      <c r="Z5" s="21"/>
      <c r="AA5" s="21"/>
      <c r="AB5" s="21"/>
      <c r="AC5" s="21"/>
      <c r="AD5" s="21"/>
      <c r="AE5" s="21"/>
      <c r="AF5" s="21"/>
      <c r="AG5" s="21"/>
      <c r="AH5" s="21"/>
      <c r="AI5" s="21"/>
      <c r="AJ5" s="22"/>
      <c r="AK5" s="24" t="s">
        <v>11</v>
      </c>
      <c r="AL5" s="21"/>
      <c r="AM5" s="21"/>
      <c r="AN5" s="21"/>
      <c r="AO5" s="21"/>
      <c r="AP5" s="21"/>
      <c r="AQ5" s="21"/>
      <c r="AR5" s="21"/>
      <c r="AS5" s="21"/>
      <c r="AT5" s="21"/>
      <c r="AU5" s="21"/>
      <c r="AV5" s="21"/>
      <c r="AW5" s="21"/>
      <c r="AX5" s="22"/>
      <c r="AY5" s="25" t="s">
        <v>12</v>
      </c>
      <c r="AZ5" s="21"/>
      <c r="BA5" s="21"/>
      <c r="BB5" s="21"/>
      <c r="BC5" s="21"/>
      <c r="BD5" s="21"/>
      <c r="BE5" s="21"/>
      <c r="BF5" s="21"/>
      <c r="BG5" s="21"/>
      <c r="BH5" s="21"/>
      <c r="BI5" s="21"/>
      <c r="BJ5" s="21"/>
      <c r="BK5" s="21"/>
      <c r="BL5" s="22"/>
    </row>
    <row r="6" ht="30.0" customHeight="1">
      <c r="A6" s="1" t="s">
        <v>13</v>
      </c>
      <c r="B6" s="26" t="s">
        <v>14</v>
      </c>
      <c r="C6" s="14" t="s">
        <v>15</v>
      </c>
      <c r="E6" s="18">
        <v>1.0</v>
      </c>
      <c r="F6" s="19"/>
      <c r="I6" s="27">
        <f>I7</f>
        <v>44627</v>
      </c>
      <c r="J6" s="21"/>
      <c r="K6" s="21"/>
      <c r="L6" s="21"/>
      <c r="M6" s="21"/>
      <c r="N6" s="21"/>
      <c r="O6" s="22"/>
      <c r="P6" s="27">
        <f>P7</f>
        <v>44634</v>
      </c>
      <c r="Q6" s="21"/>
      <c r="R6" s="21"/>
      <c r="S6" s="21"/>
      <c r="T6" s="21"/>
      <c r="U6" s="21"/>
      <c r="V6" s="22"/>
      <c r="W6" s="28">
        <f>W7</f>
        <v>44641</v>
      </c>
      <c r="X6" s="21"/>
      <c r="Y6" s="21"/>
      <c r="Z6" s="21"/>
      <c r="AA6" s="21"/>
      <c r="AB6" s="21"/>
      <c r="AC6" s="22"/>
      <c r="AD6" s="28">
        <f>AD7</f>
        <v>44648</v>
      </c>
      <c r="AE6" s="21"/>
      <c r="AF6" s="21"/>
      <c r="AG6" s="21"/>
      <c r="AH6" s="21"/>
      <c r="AI6" s="21"/>
      <c r="AJ6" s="22"/>
      <c r="AK6" s="29">
        <f>AK7</f>
        <v>44655</v>
      </c>
      <c r="AL6" s="21"/>
      <c r="AM6" s="21"/>
      <c r="AN6" s="21"/>
      <c r="AO6" s="21"/>
      <c r="AP6" s="21"/>
      <c r="AQ6" s="22"/>
      <c r="AR6" s="29">
        <f>AR7</f>
        <v>44662</v>
      </c>
      <c r="AS6" s="21"/>
      <c r="AT6" s="21"/>
      <c r="AU6" s="21"/>
      <c r="AV6" s="21"/>
      <c r="AW6" s="21"/>
      <c r="AX6" s="22"/>
      <c r="AY6" s="30">
        <f>AY7</f>
        <v>44669</v>
      </c>
      <c r="AZ6" s="21"/>
      <c r="BA6" s="21"/>
      <c r="BB6" s="21"/>
      <c r="BC6" s="21"/>
      <c r="BD6" s="21"/>
      <c r="BE6" s="22"/>
      <c r="BF6" s="30">
        <f>BF7</f>
        <v>44676</v>
      </c>
      <c r="BG6" s="21"/>
      <c r="BH6" s="21"/>
      <c r="BI6" s="21"/>
      <c r="BJ6" s="21"/>
      <c r="BK6" s="21"/>
      <c r="BL6" s="22"/>
    </row>
    <row r="7" ht="15.0" customHeight="1">
      <c r="A7" s="1" t="s">
        <v>16</v>
      </c>
      <c r="B7" s="31"/>
      <c r="C7" s="32"/>
      <c r="D7" s="32"/>
      <c r="E7" s="32"/>
      <c r="F7" s="32"/>
      <c r="G7" s="32"/>
      <c r="I7" s="33">
        <f>'32122'!Project_Start-WEEKDAY('32122'!Project_Start,1)+2+7*('32122'!Display_Week-1)</f>
        <v>44627</v>
      </c>
      <c r="J7" s="34">
        <f t="shared" ref="J7:BL7" si="1">I7+1</f>
        <v>44628</v>
      </c>
      <c r="K7" s="34">
        <f t="shared" si="1"/>
        <v>44629</v>
      </c>
      <c r="L7" s="34">
        <f t="shared" si="1"/>
        <v>44630</v>
      </c>
      <c r="M7" s="34">
        <f t="shared" si="1"/>
        <v>44631</v>
      </c>
      <c r="N7" s="34">
        <f t="shared" si="1"/>
        <v>44632</v>
      </c>
      <c r="O7" s="35">
        <f t="shared" si="1"/>
        <v>44633</v>
      </c>
      <c r="P7" s="33">
        <f t="shared" si="1"/>
        <v>44634</v>
      </c>
      <c r="Q7" s="34">
        <f t="shared" si="1"/>
        <v>44635</v>
      </c>
      <c r="R7" s="34">
        <f t="shared" si="1"/>
        <v>44636</v>
      </c>
      <c r="S7" s="34">
        <f t="shared" si="1"/>
        <v>44637</v>
      </c>
      <c r="T7" s="34">
        <f t="shared" si="1"/>
        <v>44638</v>
      </c>
      <c r="U7" s="34">
        <f t="shared" si="1"/>
        <v>44639</v>
      </c>
      <c r="V7" s="35">
        <f t="shared" si="1"/>
        <v>44640</v>
      </c>
      <c r="W7" s="33">
        <f t="shared" si="1"/>
        <v>44641</v>
      </c>
      <c r="X7" s="34">
        <f t="shared" si="1"/>
        <v>44642</v>
      </c>
      <c r="Y7" s="34">
        <f t="shared" si="1"/>
        <v>44643</v>
      </c>
      <c r="Z7" s="34">
        <f t="shared" si="1"/>
        <v>44644</v>
      </c>
      <c r="AA7" s="34">
        <f t="shared" si="1"/>
        <v>44645</v>
      </c>
      <c r="AB7" s="34">
        <f t="shared" si="1"/>
        <v>44646</v>
      </c>
      <c r="AC7" s="35">
        <f t="shared" si="1"/>
        <v>44647</v>
      </c>
      <c r="AD7" s="33">
        <f t="shared" si="1"/>
        <v>44648</v>
      </c>
      <c r="AE7" s="34">
        <f t="shared" si="1"/>
        <v>44649</v>
      </c>
      <c r="AF7" s="34">
        <f t="shared" si="1"/>
        <v>44650</v>
      </c>
      <c r="AG7" s="34">
        <f t="shared" si="1"/>
        <v>44651</v>
      </c>
      <c r="AH7" s="34">
        <f t="shared" si="1"/>
        <v>44652</v>
      </c>
      <c r="AI7" s="34">
        <f t="shared" si="1"/>
        <v>44653</v>
      </c>
      <c r="AJ7" s="35">
        <f t="shared" si="1"/>
        <v>44654</v>
      </c>
      <c r="AK7" s="33">
        <f t="shared" si="1"/>
        <v>44655</v>
      </c>
      <c r="AL7" s="34">
        <f t="shared" si="1"/>
        <v>44656</v>
      </c>
      <c r="AM7" s="34">
        <f t="shared" si="1"/>
        <v>44657</v>
      </c>
      <c r="AN7" s="34">
        <f t="shared" si="1"/>
        <v>44658</v>
      </c>
      <c r="AO7" s="34">
        <f t="shared" si="1"/>
        <v>44659</v>
      </c>
      <c r="AP7" s="34">
        <f t="shared" si="1"/>
        <v>44660</v>
      </c>
      <c r="AQ7" s="35">
        <f t="shared" si="1"/>
        <v>44661</v>
      </c>
      <c r="AR7" s="33">
        <f t="shared" si="1"/>
        <v>44662</v>
      </c>
      <c r="AS7" s="34">
        <f t="shared" si="1"/>
        <v>44663</v>
      </c>
      <c r="AT7" s="34">
        <f t="shared" si="1"/>
        <v>44664</v>
      </c>
      <c r="AU7" s="34">
        <f t="shared" si="1"/>
        <v>44665</v>
      </c>
      <c r="AV7" s="34">
        <f t="shared" si="1"/>
        <v>44666</v>
      </c>
      <c r="AW7" s="34">
        <f t="shared" si="1"/>
        <v>44667</v>
      </c>
      <c r="AX7" s="35">
        <f t="shared" si="1"/>
        <v>44668</v>
      </c>
      <c r="AY7" s="33">
        <f t="shared" si="1"/>
        <v>44669</v>
      </c>
      <c r="AZ7" s="34">
        <f t="shared" si="1"/>
        <v>44670</v>
      </c>
      <c r="BA7" s="34">
        <f t="shared" si="1"/>
        <v>44671</v>
      </c>
      <c r="BB7" s="34">
        <f t="shared" si="1"/>
        <v>44672</v>
      </c>
      <c r="BC7" s="34">
        <f t="shared" si="1"/>
        <v>44673</v>
      </c>
      <c r="BD7" s="34">
        <f t="shared" si="1"/>
        <v>44674</v>
      </c>
      <c r="BE7" s="35">
        <f t="shared" si="1"/>
        <v>44675</v>
      </c>
      <c r="BF7" s="33">
        <f t="shared" si="1"/>
        <v>44676</v>
      </c>
      <c r="BG7" s="34">
        <f t="shared" si="1"/>
        <v>44677</v>
      </c>
      <c r="BH7" s="34">
        <f t="shared" si="1"/>
        <v>44678</v>
      </c>
      <c r="BI7" s="34">
        <f t="shared" si="1"/>
        <v>44679</v>
      </c>
      <c r="BJ7" s="34">
        <f t="shared" si="1"/>
        <v>44680</v>
      </c>
      <c r="BK7" s="34">
        <f t="shared" si="1"/>
        <v>44681</v>
      </c>
      <c r="BL7" s="35">
        <f t="shared" si="1"/>
        <v>44682</v>
      </c>
    </row>
    <row r="8" ht="30.0" customHeight="1">
      <c r="A8" s="1" t="s">
        <v>17</v>
      </c>
      <c r="B8" s="36" t="s">
        <v>18</v>
      </c>
      <c r="C8" s="37" t="s">
        <v>19</v>
      </c>
      <c r="D8" s="37" t="s">
        <v>20</v>
      </c>
      <c r="E8" s="37" t="s">
        <v>21</v>
      </c>
      <c r="F8" s="37" t="s">
        <v>22</v>
      </c>
      <c r="G8" s="37"/>
      <c r="H8" s="37" t="s">
        <v>23</v>
      </c>
      <c r="I8" s="38" t="str">
        <f t="shared" ref="I8:BL8" si="2">LEFT(TEXT(I7,"ddd"),1)</f>
        <v>M</v>
      </c>
      <c r="J8" s="38" t="str">
        <f t="shared" si="2"/>
        <v>T</v>
      </c>
      <c r="K8" s="38" t="str">
        <f t="shared" si="2"/>
        <v>W</v>
      </c>
      <c r="L8" s="38" t="str">
        <f t="shared" si="2"/>
        <v>T</v>
      </c>
      <c r="M8" s="38" t="str">
        <f t="shared" si="2"/>
        <v>F</v>
      </c>
      <c r="N8" s="38" t="str">
        <f t="shared" si="2"/>
        <v>S</v>
      </c>
      <c r="O8" s="38" t="str">
        <f t="shared" si="2"/>
        <v>S</v>
      </c>
      <c r="P8" s="38" t="str">
        <f t="shared" si="2"/>
        <v>M</v>
      </c>
      <c r="Q8" s="38" t="str">
        <f t="shared" si="2"/>
        <v>T</v>
      </c>
      <c r="R8" s="38" t="str">
        <f t="shared" si="2"/>
        <v>W</v>
      </c>
      <c r="S8" s="38" t="str">
        <f t="shared" si="2"/>
        <v>T</v>
      </c>
      <c r="T8" s="38" t="str">
        <f t="shared" si="2"/>
        <v>F</v>
      </c>
      <c r="U8" s="38" t="str">
        <f t="shared" si="2"/>
        <v>S</v>
      </c>
      <c r="V8" s="38" t="str">
        <f t="shared" si="2"/>
        <v>S</v>
      </c>
      <c r="W8" s="38" t="str">
        <f t="shared" si="2"/>
        <v>M</v>
      </c>
      <c r="X8" s="38" t="str">
        <f t="shared" si="2"/>
        <v>T</v>
      </c>
      <c r="Y8" s="38" t="str">
        <f t="shared" si="2"/>
        <v>W</v>
      </c>
      <c r="Z8" s="38" t="str">
        <f t="shared" si="2"/>
        <v>T</v>
      </c>
      <c r="AA8" s="38" t="str">
        <f t="shared" si="2"/>
        <v>F</v>
      </c>
      <c r="AB8" s="38" t="str">
        <f t="shared" si="2"/>
        <v>S</v>
      </c>
      <c r="AC8" s="38" t="str">
        <f t="shared" si="2"/>
        <v>S</v>
      </c>
      <c r="AD8" s="38" t="str">
        <f t="shared" si="2"/>
        <v>M</v>
      </c>
      <c r="AE8" s="38" t="str">
        <f t="shared" si="2"/>
        <v>T</v>
      </c>
      <c r="AF8" s="38" t="str">
        <f t="shared" si="2"/>
        <v>W</v>
      </c>
      <c r="AG8" s="38" t="str">
        <f t="shared" si="2"/>
        <v>T</v>
      </c>
      <c r="AH8" s="38" t="str">
        <f t="shared" si="2"/>
        <v>F</v>
      </c>
      <c r="AI8" s="38" t="str">
        <f t="shared" si="2"/>
        <v>S</v>
      </c>
      <c r="AJ8" s="38" t="str">
        <f t="shared" si="2"/>
        <v>S</v>
      </c>
      <c r="AK8" s="38" t="str">
        <f t="shared" si="2"/>
        <v>M</v>
      </c>
      <c r="AL8" s="38" t="str">
        <f t="shared" si="2"/>
        <v>T</v>
      </c>
      <c r="AM8" s="38" t="str">
        <f t="shared" si="2"/>
        <v>W</v>
      </c>
      <c r="AN8" s="38" t="str">
        <f t="shared" si="2"/>
        <v>T</v>
      </c>
      <c r="AO8" s="38" t="str">
        <f t="shared" si="2"/>
        <v>F</v>
      </c>
      <c r="AP8" s="38" t="str">
        <f t="shared" si="2"/>
        <v>S</v>
      </c>
      <c r="AQ8" s="38" t="str">
        <f t="shared" si="2"/>
        <v>S</v>
      </c>
      <c r="AR8" s="38" t="str">
        <f t="shared" si="2"/>
        <v>M</v>
      </c>
      <c r="AS8" s="38" t="str">
        <f t="shared" si="2"/>
        <v>T</v>
      </c>
      <c r="AT8" s="38" t="str">
        <f t="shared" si="2"/>
        <v>W</v>
      </c>
      <c r="AU8" s="38" t="str">
        <f t="shared" si="2"/>
        <v>T</v>
      </c>
      <c r="AV8" s="38" t="str">
        <f t="shared" si="2"/>
        <v>F</v>
      </c>
      <c r="AW8" s="38" t="str">
        <f t="shared" si="2"/>
        <v>S</v>
      </c>
      <c r="AX8" s="38" t="str">
        <f t="shared" si="2"/>
        <v>S</v>
      </c>
      <c r="AY8" s="38" t="str">
        <f t="shared" si="2"/>
        <v>M</v>
      </c>
      <c r="AZ8" s="38" t="str">
        <f t="shared" si="2"/>
        <v>T</v>
      </c>
      <c r="BA8" s="38" t="str">
        <f t="shared" si="2"/>
        <v>W</v>
      </c>
      <c r="BB8" s="38" t="str">
        <f t="shared" si="2"/>
        <v>T</v>
      </c>
      <c r="BC8" s="38" t="str">
        <f t="shared" si="2"/>
        <v>F</v>
      </c>
      <c r="BD8" s="38" t="str">
        <f t="shared" si="2"/>
        <v>S</v>
      </c>
      <c r="BE8" s="38" t="str">
        <f t="shared" si="2"/>
        <v>S</v>
      </c>
      <c r="BF8" s="38" t="str">
        <f t="shared" si="2"/>
        <v>M</v>
      </c>
      <c r="BG8" s="38" t="str">
        <f t="shared" si="2"/>
        <v>T</v>
      </c>
      <c r="BH8" s="38" t="str">
        <f t="shared" si="2"/>
        <v>W</v>
      </c>
      <c r="BI8" s="38" t="str">
        <f t="shared" si="2"/>
        <v>T</v>
      </c>
      <c r="BJ8" s="38" t="str">
        <f t="shared" si="2"/>
        <v>F</v>
      </c>
      <c r="BK8" s="38" t="str">
        <f t="shared" si="2"/>
        <v>S</v>
      </c>
      <c r="BL8" s="38" t="str">
        <f t="shared" si="2"/>
        <v>S</v>
      </c>
    </row>
    <row r="9" ht="30.0" hidden="1" customHeight="1">
      <c r="A9" s="8" t="s">
        <v>24</v>
      </c>
      <c r="C9" s="39"/>
      <c r="H9" s="40" t="str">
        <f>IF(OR(ISBLANK('32122'!task_start),ISBLANK('32122'!task_end)),"",'32122'!task_end-'32122'!task_start+1)</f>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ht="30.0" customHeight="1">
      <c r="A10" s="1" t="s">
        <v>25</v>
      </c>
      <c r="B10" s="42" t="s">
        <v>26</v>
      </c>
      <c r="C10" s="43"/>
      <c r="D10" s="44"/>
      <c r="E10" s="45"/>
      <c r="F10" s="45"/>
      <c r="G10" s="46"/>
      <c r="H10" s="46" t="str">
        <f>IF(OR(ISBLANK('32122'!task_start),ISBLANK('32122'!task_end)),"",'32122'!task_end-'32122'!task_start+1)</f>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ht="30.0" customHeight="1">
      <c r="A11" s="1" t="s">
        <v>27</v>
      </c>
      <c r="B11" s="47" t="s">
        <v>28</v>
      </c>
      <c r="C11" s="48" t="s">
        <v>73</v>
      </c>
      <c r="D11" s="49">
        <v>1.0</v>
      </c>
      <c r="E11" s="50">
        <f>'32122'!Project_Start</f>
        <v>44627</v>
      </c>
      <c r="F11" s="50">
        <v>44633.0</v>
      </c>
      <c r="G11" s="46"/>
      <c r="H11" s="46" t="str">
        <f>IF(OR(ISBLANK('32122'!task_start),ISBLANK('32122'!task_end)),"",'32122'!task_end-'32122'!task_start+1)</f>
        <v/>
      </c>
      <c r="I11" s="51"/>
      <c r="J11" s="51"/>
      <c r="K11" s="51"/>
      <c r="L11" s="51"/>
      <c r="M11" s="51"/>
      <c r="N11" s="51"/>
      <c r="O11" s="5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ht="30.0" customHeight="1">
      <c r="A12" s="1" t="s">
        <v>30</v>
      </c>
      <c r="B12" s="47" t="s">
        <v>31</v>
      </c>
      <c r="C12" s="48" t="s">
        <v>74</v>
      </c>
      <c r="D12" s="49">
        <v>1.0</v>
      </c>
      <c r="E12" s="50">
        <f>'32122'!Project_Start</f>
        <v>44627</v>
      </c>
      <c r="F12" s="50">
        <v>44633.0</v>
      </c>
      <c r="G12" s="46"/>
      <c r="H12" s="46" t="str">
        <f>IF(OR(ISBLANK('32122'!task_start),ISBLANK('32122'!task_end)),"",'32122'!task_end-'32122'!task_start+1)</f>
        <v/>
      </c>
      <c r="I12" s="52"/>
      <c r="J12" s="52"/>
      <c r="K12" s="52"/>
      <c r="L12" s="52"/>
      <c r="M12" s="52"/>
      <c r="N12" s="52"/>
      <c r="O12" s="52"/>
      <c r="P12" s="41"/>
      <c r="Q12" s="41"/>
      <c r="R12" s="41"/>
      <c r="S12" s="41"/>
      <c r="T12" s="41"/>
      <c r="U12" s="53"/>
      <c r="V12" s="5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ht="30.0" customHeight="1">
      <c r="A13" s="8"/>
      <c r="B13" s="47" t="s">
        <v>32</v>
      </c>
      <c r="C13" s="48" t="s">
        <v>75</v>
      </c>
      <c r="D13" s="49">
        <v>1.0</v>
      </c>
      <c r="E13" s="50">
        <f>'32122'!Project_Start</f>
        <v>44627</v>
      </c>
      <c r="F13" s="50">
        <v>44633.0</v>
      </c>
      <c r="G13" s="46"/>
      <c r="H13" s="46" t="str">
        <f>IF(OR(ISBLANK('32122'!task_start),ISBLANK('32122'!task_end)),"",'32122'!task_end-'32122'!task_start+1)</f>
        <v/>
      </c>
      <c r="I13" s="54"/>
      <c r="J13" s="54"/>
      <c r="K13" s="54"/>
      <c r="L13" s="54"/>
      <c r="M13" s="54"/>
      <c r="N13" s="54"/>
      <c r="O13" s="54"/>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ht="30.0" customHeight="1">
      <c r="A14" s="8"/>
      <c r="B14" s="47" t="s">
        <v>33</v>
      </c>
      <c r="C14" s="48" t="s">
        <v>76</v>
      </c>
      <c r="D14" s="49">
        <v>1.0</v>
      </c>
      <c r="E14" s="50">
        <f>'32122'!Project_Start</f>
        <v>44627</v>
      </c>
      <c r="F14" s="50">
        <v>44633.0</v>
      </c>
      <c r="G14" s="46"/>
      <c r="H14" s="46" t="str">
        <f>IF(OR(ISBLANK('32122'!task_start),ISBLANK('32122'!task_end)),"",'32122'!task_end-'32122'!task_start+1)</f>
        <v/>
      </c>
      <c r="I14" s="55"/>
      <c r="J14" s="55"/>
      <c r="K14" s="55"/>
      <c r="L14" s="55"/>
      <c r="M14" s="55"/>
      <c r="N14" s="55"/>
      <c r="O14" s="55"/>
      <c r="P14" s="41"/>
      <c r="Q14" s="41"/>
      <c r="R14" s="41"/>
      <c r="S14" s="41"/>
      <c r="T14" s="41"/>
      <c r="U14" s="41"/>
      <c r="V14" s="41"/>
      <c r="W14" s="41"/>
      <c r="X14" s="41"/>
      <c r="Y14" s="53"/>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ht="30.0" customHeight="1">
      <c r="A15" s="8"/>
      <c r="B15" s="47" t="s">
        <v>34</v>
      </c>
      <c r="C15" s="48" t="s">
        <v>77</v>
      </c>
      <c r="D15" s="49">
        <v>1.0</v>
      </c>
      <c r="E15" s="50">
        <v>44634.0</v>
      </c>
      <c r="F15" s="50">
        <v>44640.0</v>
      </c>
      <c r="G15" s="46"/>
      <c r="H15" s="46"/>
      <c r="I15" s="41"/>
      <c r="J15" s="41"/>
      <c r="K15" s="41"/>
      <c r="L15" s="41"/>
      <c r="M15" s="41"/>
      <c r="N15" s="41"/>
      <c r="O15" s="41"/>
      <c r="P15" s="55"/>
      <c r="Q15" s="55"/>
      <c r="R15" s="55"/>
      <c r="S15" s="55"/>
      <c r="T15" s="55"/>
      <c r="U15" s="55"/>
      <c r="V15" s="55"/>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ht="30.0" customHeight="1">
      <c r="A16" s="8"/>
      <c r="B16" s="47" t="s">
        <v>36</v>
      </c>
      <c r="C16" s="48" t="s">
        <v>78</v>
      </c>
      <c r="D16" s="49">
        <v>1.0</v>
      </c>
      <c r="E16" s="50">
        <v>44634.0</v>
      </c>
      <c r="F16" s="50">
        <v>44640.0</v>
      </c>
      <c r="G16" s="46"/>
      <c r="H16" s="46"/>
      <c r="I16" s="41"/>
      <c r="J16" s="41"/>
      <c r="K16" s="41"/>
      <c r="L16" s="41"/>
      <c r="M16" s="41"/>
      <c r="N16" s="41"/>
      <c r="O16" s="41"/>
      <c r="P16" s="51"/>
      <c r="Q16" s="51"/>
      <c r="R16" s="51"/>
      <c r="S16" s="51"/>
      <c r="T16" s="51"/>
      <c r="U16" s="51"/>
      <c r="V16" s="5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ht="30.0" customHeight="1">
      <c r="A17" s="8"/>
      <c r="B17" s="47" t="s">
        <v>37</v>
      </c>
      <c r="C17" s="48" t="s">
        <v>79</v>
      </c>
      <c r="D17" s="49">
        <v>1.0</v>
      </c>
      <c r="E17" s="50">
        <v>44634.0</v>
      </c>
      <c r="F17" s="50">
        <v>44640.0</v>
      </c>
      <c r="G17" s="46"/>
      <c r="H17" s="46"/>
      <c r="I17" s="41"/>
      <c r="J17" s="41"/>
      <c r="K17" s="41"/>
      <c r="L17" s="41"/>
      <c r="M17" s="41"/>
      <c r="O17" s="41"/>
      <c r="P17" s="54"/>
      <c r="Q17" s="54"/>
      <c r="R17" s="54"/>
      <c r="S17" s="54"/>
      <c r="T17" s="54"/>
      <c r="U17" s="54"/>
      <c r="V17" s="54"/>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ht="30.0" customHeight="1">
      <c r="A18" s="1" t="s">
        <v>38</v>
      </c>
      <c r="B18" s="56" t="s">
        <v>39</v>
      </c>
      <c r="C18" s="57"/>
      <c r="D18" s="58"/>
      <c r="E18" s="59"/>
      <c r="F18" s="59"/>
      <c r="G18" s="46"/>
      <c r="H18" s="46" t="str">
        <f>IF(OR(ISBLANK('32122'!task_start),ISBLANK('32122'!task_end)),"",'32122'!task_end-'32122'!task_start+1)</f>
        <v/>
      </c>
      <c r="I18" s="41"/>
      <c r="J18" s="41"/>
      <c r="K18" s="41"/>
      <c r="L18" s="41"/>
      <c r="M18" s="41"/>
      <c r="N18" s="41"/>
      <c r="O18" s="41"/>
      <c r="P18" s="60"/>
      <c r="Q18" s="60"/>
      <c r="R18" s="60"/>
      <c r="S18" s="60"/>
      <c r="T18" s="60"/>
      <c r="U18" s="60"/>
      <c r="V18" s="60"/>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ht="30.0" customHeight="1">
      <c r="A19" s="1"/>
      <c r="B19" s="61" t="s">
        <v>40</v>
      </c>
      <c r="C19" s="62" t="s">
        <v>78</v>
      </c>
      <c r="D19" s="63">
        <v>1.0</v>
      </c>
      <c r="E19" s="64">
        <v>44634.0</v>
      </c>
      <c r="F19" s="64">
        <v>44640.0</v>
      </c>
      <c r="G19" s="46"/>
      <c r="H19" s="46" t="str">
        <f>IF(OR(ISBLANK('32122'!task_start),ISBLANK('32122'!task_end)),"",'32122'!task_end-'32122'!task_start+1)</f>
        <v/>
      </c>
      <c r="I19" s="41"/>
      <c r="J19" s="41"/>
      <c r="K19" s="41"/>
      <c r="L19" s="41"/>
      <c r="M19" s="41"/>
      <c r="N19" s="41"/>
      <c r="O19" s="41"/>
      <c r="P19" s="65"/>
      <c r="Q19" s="65"/>
      <c r="R19" s="65"/>
      <c r="S19" s="65"/>
      <c r="T19" s="65"/>
      <c r="U19" s="65"/>
      <c r="V19" s="66"/>
      <c r="W19" s="67"/>
      <c r="X19" s="67"/>
      <c r="Y19" s="67"/>
      <c r="Z19" s="67"/>
      <c r="AA19" s="67"/>
      <c r="AB19" s="67"/>
      <c r="AC19" s="67"/>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ht="30.0" customHeight="1">
      <c r="A20" s="8"/>
      <c r="B20" s="61" t="s">
        <v>41</v>
      </c>
      <c r="C20" s="62" t="s">
        <v>88</v>
      </c>
      <c r="D20" s="63">
        <v>1.0</v>
      </c>
      <c r="E20" s="64">
        <v>44634.0</v>
      </c>
      <c r="F20" s="64">
        <v>44640.0</v>
      </c>
      <c r="G20" s="46"/>
      <c r="H20" s="46" t="str">
        <f>IF(OR(ISBLANK('32122'!task_start),ISBLANK('32122'!task_end)),"",'32122'!task_end-'32122'!task_start+1)</f>
        <v/>
      </c>
      <c r="I20" s="41"/>
      <c r="J20" s="41"/>
      <c r="K20" s="41"/>
      <c r="L20" s="41"/>
      <c r="M20" s="41"/>
      <c r="N20" s="41"/>
      <c r="O20" s="41"/>
      <c r="P20" s="68"/>
      <c r="Q20" s="68"/>
      <c r="R20" s="68"/>
      <c r="S20" s="68"/>
      <c r="T20" s="68"/>
      <c r="U20" s="68"/>
      <c r="V20" s="68"/>
      <c r="W20" s="69"/>
      <c r="X20" s="65"/>
      <c r="Y20" s="65"/>
      <c r="Z20" s="65"/>
      <c r="AA20" s="65"/>
      <c r="AB20" s="65"/>
      <c r="AC20" s="66"/>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ht="30.0" customHeight="1">
      <c r="A21" s="8"/>
      <c r="B21" s="61" t="s">
        <v>42</v>
      </c>
      <c r="C21" s="62" t="s">
        <v>88</v>
      </c>
      <c r="D21" s="63">
        <v>1.0</v>
      </c>
      <c r="E21" s="64">
        <v>44641.0</v>
      </c>
      <c r="F21" s="64">
        <v>44647.0</v>
      </c>
      <c r="G21" s="46"/>
      <c r="H21" s="46" t="str">
        <f>IF(OR(ISBLANK('32122'!task_start),ISBLANK('32122'!task_end)),"",'32122'!task_end-'32122'!task_start+1)</f>
        <v/>
      </c>
      <c r="I21" s="41"/>
      <c r="J21" s="41"/>
      <c r="K21" s="41"/>
      <c r="L21" s="41"/>
      <c r="M21" s="41"/>
      <c r="N21" s="41"/>
      <c r="O21" s="41"/>
      <c r="P21" s="41"/>
      <c r="Q21" s="41"/>
      <c r="R21" s="41"/>
      <c r="S21" s="41"/>
      <c r="T21" s="41"/>
      <c r="U21" s="41"/>
      <c r="V21" s="41"/>
      <c r="W21" s="68"/>
      <c r="X21" s="68"/>
      <c r="Y21" s="68"/>
      <c r="Z21" s="68"/>
      <c r="AA21" s="68"/>
      <c r="AB21" s="68"/>
      <c r="AC21" s="68"/>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ht="30.0" customHeight="1">
      <c r="A22" s="8"/>
      <c r="B22" s="61" t="s">
        <v>43</v>
      </c>
      <c r="C22" s="62" t="s">
        <v>77</v>
      </c>
      <c r="D22" s="63">
        <v>1.0</v>
      </c>
      <c r="E22" s="64">
        <f>E21</f>
        <v>44641</v>
      </c>
      <c r="F22" s="64">
        <v>44647.0</v>
      </c>
      <c r="G22" s="46"/>
      <c r="H22" s="46" t="str">
        <f>IF(OR(ISBLANK('32122'!task_start),ISBLANK('32122'!task_end)),"",'32122'!task_end-'32122'!task_start+1)</f>
        <v/>
      </c>
      <c r="I22" s="41"/>
      <c r="J22" s="41"/>
      <c r="K22" s="41"/>
      <c r="L22" s="41"/>
      <c r="M22" s="41"/>
      <c r="N22" s="41"/>
      <c r="O22" s="41"/>
      <c r="P22" s="41"/>
      <c r="Q22" s="41"/>
      <c r="R22" s="41"/>
      <c r="S22" s="41"/>
      <c r="T22" s="41"/>
      <c r="U22" s="41"/>
      <c r="V22" s="41"/>
      <c r="W22" s="55"/>
      <c r="X22" s="55"/>
      <c r="Y22" s="55"/>
      <c r="Z22" s="55"/>
      <c r="AA22" s="55"/>
      <c r="AB22" s="55"/>
      <c r="AC22" s="5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ht="30.0" customHeight="1">
      <c r="A23" s="8"/>
      <c r="B23" s="61" t="s">
        <v>44</v>
      </c>
      <c r="C23" s="62" t="s">
        <v>89</v>
      </c>
      <c r="D23" s="63">
        <v>1.0</v>
      </c>
      <c r="E23" s="64">
        <v>44641.0</v>
      </c>
      <c r="F23" s="64">
        <v>44647.0</v>
      </c>
      <c r="G23" s="46"/>
      <c r="H23" s="46"/>
      <c r="I23" s="41"/>
      <c r="J23" s="41"/>
      <c r="K23" s="41"/>
      <c r="L23" s="41"/>
      <c r="M23" s="41"/>
      <c r="N23" s="41"/>
      <c r="O23" s="41"/>
      <c r="P23" s="41"/>
      <c r="Q23" s="41"/>
      <c r="R23" s="41"/>
      <c r="S23" s="41"/>
      <c r="T23" s="41"/>
      <c r="U23" s="41"/>
      <c r="V23" s="41"/>
      <c r="W23" s="54"/>
      <c r="X23" s="54"/>
      <c r="Y23" s="54"/>
      <c r="Z23" s="54"/>
      <c r="AA23" s="54"/>
      <c r="AB23" s="54"/>
      <c r="AC23" s="54"/>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ht="30.0" customHeight="1">
      <c r="A24" s="8"/>
      <c r="B24" s="61" t="s">
        <v>45</v>
      </c>
      <c r="C24" s="62" t="s">
        <v>75</v>
      </c>
      <c r="D24" s="63">
        <v>1.0</v>
      </c>
      <c r="E24" s="64">
        <v>44648.0</v>
      </c>
      <c r="F24" s="64">
        <v>44654.0</v>
      </c>
      <c r="G24" s="46"/>
      <c r="H24" s="46"/>
      <c r="I24" s="41"/>
      <c r="J24" s="41"/>
      <c r="K24" s="41"/>
      <c r="L24" s="41"/>
      <c r="M24" s="41"/>
      <c r="N24" s="41"/>
      <c r="O24" s="41"/>
      <c r="P24" s="41"/>
      <c r="Q24" s="41"/>
      <c r="R24" s="41"/>
      <c r="S24" s="41"/>
      <c r="T24" s="41"/>
      <c r="U24" s="41"/>
      <c r="V24" s="41"/>
      <c r="W24" s="41"/>
      <c r="X24" s="41"/>
      <c r="Y24" s="41"/>
      <c r="Z24" s="41"/>
      <c r="AA24" s="41"/>
      <c r="AB24" s="41"/>
      <c r="AC24" s="41"/>
      <c r="AD24" s="54"/>
      <c r="AE24" s="54"/>
      <c r="AF24" s="54"/>
      <c r="AG24" s="54"/>
      <c r="AH24" s="54"/>
      <c r="AI24" s="54"/>
      <c r="AJ24" s="54"/>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ht="30.0" customHeight="1">
      <c r="A25" s="8" t="s">
        <v>46</v>
      </c>
      <c r="B25" s="70" t="s">
        <v>47</v>
      </c>
      <c r="C25" s="71"/>
      <c r="D25" s="72"/>
      <c r="E25" s="73"/>
      <c r="F25" s="73"/>
      <c r="G25" s="46"/>
      <c r="H25" s="46" t="str">
        <f>IF(OR(ISBLANK('32122'!task_start),ISBLANK('32122'!task_end)),"",'32122'!task_end-'32122'!task_start+1)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ht="30.0" customHeight="1">
      <c r="A26" s="8"/>
      <c r="B26" s="74" t="s">
        <v>48</v>
      </c>
      <c r="C26" s="75" t="s">
        <v>82</v>
      </c>
      <c r="D26" s="76">
        <v>0.0</v>
      </c>
      <c r="E26" s="77">
        <v>44648.0</v>
      </c>
      <c r="F26" s="77">
        <v>44654.0</v>
      </c>
      <c r="G26" s="46"/>
      <c r="H26" s="46"/>
      <c r="I26" s="41"/>
      <c r="J26" s="41"/>
      <c r="K26" s="41"/>
      <c r="L26" s="41"/>
      <c r="M26" s="41"/>
      <c r="N26" s="41"/>
      <c r="O26" s="41"/>
      <c r="P26" s="41"/>
      <c r="Q26" s="41"/>
      <c r="R26" s="41"/>
      <c r="S26" s="41"/>
      <c r="T26" s="41"/>
      <c r="U26" s="41"/>
      <c r="V26" s="41"/>
      <c r="W26" s="41"/>
      <c r="X26" s="41"/>
      <c r="Y26" s="41"/>
      <c r="Z26" s="41"/>
      <c r="AA26" s="41"/>
      <c r="AB26" s="41"/>
      <c r="AC26" s="41"/>
      <c r="AE26" s="41"/>
      <c r="AF26" s="41"/>
      <c r="AG26" s="41"/>
      <c r="AH26" s="41"/>
      <c r="AI26" s="41"/>
      <c r="AJ26" s="41"/>
      <c r="AK26" s="54"/>
      <c r="AL26" s="54"/>
      <c r="AM26" s="54"/>
      <c r="AN26" s="54"/>
      <c r="AO26" s="54"/>
      <c r="AP26" s="54"/>
      <c r="AQ26" s="54"/>
      <c r="AR26" s="41"/>
      <c r="AS26" s="41"/>
      <c r="AT26" s="41"/>
      <c r="AU26" s="41"/>
      <c r="AV26" s="41"/>
      <c r="AW26" s="41"/>
      <c r="AX26" s="41"/>
      <c r="AY26" s="41"/>
      <c r="AZ26" s="41"/>
      <c r="BA26" s="41"/>
      <c r="BB26" s="41"/>
      <c r="BC26" s="41"/>
      <c r="BD26" s="41"/>
      <c r="BE26" s="41"/>
      <c r="BF26" s="41"/>
      <c r="BG26" s="41"/>
      <c r="BH26" s="41"/>
      <c r="BI26" s="41"/>
      <c r="BJ26" s="41"/>
      <c r="BK26" s="41"/>
      <c r="BL26" s="41"/>
    </row>
    <row r="27" ht="30.0" customHeight="1">
      <c r="A27" s="8"/>
      <c r="B27" s="74" t="s">
        <v>49</v>
      </c>
      <c r="C27" s="75" t="s">
        <v>81</v>
      </c>
      <c r="D27" s="76">
        <v>0.0</v>
      </c>
      <c r="E27" s="77">
        <v>44648.0</v>
      </c>
      <c r="F27" s="77">
        <v>44654.0</v>
      </c>
      <c r="G27" s="46"/>
      <c r="H27" s="46" t="str">
        <f>IF(OR(ISBLANK('32122'!task_start),ISBLANK('32122'!task_end)),"",'32122'!task_end-'32122'!task_start+1)</f>
        <v/>
      </c>
      <c r="I27" s="41"/>
      <c r="J27" s="41"/>
      <c r="K27" s="41"/>
      <c r="L27" s="41"/>
      <c r="M27" s="41"/>
      <c r="N27" s="41"/>
      <c r="O27" s="41"/>
      <c r="P27" s="41"/>
      <c r="Q27" s="41"/>
      <c r="R27" s="41"/>
      <c r="S27" s="41"/>
      <c r="T27" s="41"/>
      <c r="U27" s="41"/>
      <c r="V27" s="41"/>
      <c r="W27" s="41"/>
      <c r="X27" s="41"/>
      <c r="Y27" s="41"/>
      <c r="Z27" s="41"/>
      <c r="AA27" s="41"/>
      <c r="AB27" s="41"/>
      <c r="AC27" s="41"/>
      <c r="AD27" s="55"/>
      <c r="AE27" s="55"/>
      <c r="AF27" s="55"/>
      <c r="AG27" s="55"/>
      <c r="AH27" s="55"/>
      <c r="AI27" s="55"/>
      <c r="AJ27" s="55"/>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ht="30.0" customHeight="1">
      <c r="A28" s="8"/>
      <c r="B28" s="74" t="s">
        <v>50</v>
      </c>
      <c r="C28" s="75" t="s">
        <v>80</v>
      </c>
      <c r="D28" s="76">
        <v>0.0</v>
      </c>
      <c r="E28" s="77">
        <v>44648.0</v>
      </c>
      <c r="F28" s="77">
        <v>44654.0</v>
      </c>
      <c r="G28" s="46"/>
      <c r="H28" s="46"/>
      <c r="I28" s="41"/>
      <c r="J28" s="41"/>
      <c r="K28" s="41"/>
      <c r="L28" s="41"/>
      <c r="M28" s="41"/>
      <c r="N28" s="41"/>
      <c r="O28" s="41"/>
      <c r="P28" s="41"/>
      <c r="Q28" s="41"/>
      <c r="R28" s="41"/>
      <c r="S28" s="41"/>
      <c r="T28" s="41"/>
      <c r="U28" s="41"/>
      <c r="V28" s="41"/>
      <c r="W28" s="41"/>
      <c r="X28" s="41"/>
      <c r="Y28" s="41"/>
      <c r="Z28" s="41"/>
      <c r="AA28" s="41"/>
      <c r="AB28" s="41"/>
      <c r="AC28" s="41"/>
      <c r="AD28" s="68"/>
      <c r="AE28" s="68"/>
      <c r="AF28" s="68"/>
      <c r="AG28" s="68"/>
      <c r="AH28" s="68"/>
      <c r="AI28" s="68"/>
      <c r="AJ28" s="68"/>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ht="30.0" customHeight="1">
      <c r="A29" s="8"/>
      <c r="B29" s="74" t="s">
        <v>51</v>
      </c>
      <c r="C29" s="75" t="s">
        <v>80</v>
      </c>
      <c r="D29" s="76">
        <v>0.0</v>
      </c>
      <c r="E29" s="77">
        <v>44655.0</v>
      </c>
      <c r="F29" s="77">
        <v>44661.0</v>
      </c>
      <c r="G29" s="46"/>
      <c r="H29" s="4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68"/>
      <c r="AL29" s="68"/>
      <c r="AM29" s="68"/>
      <c r="AN29" s="68"/>
      <c r="AO29" s="68"/>
      <c r="AP29" s="68"/>
      <c r="AQ29" s="68"/>
      <c r="AR29" s="41"/>
      <c r="AS29" s="41"/>
      <c r="AT29" s="41"/>
      <c r="AU29" s="41"/>
      <c r="AV29" s="41"/>
      <c r="AW29" s="41"/>
      <c r="AX29" s="41"/>
      <c r="AY29" s="41"/>
      <c r="AZ29" s="41"/>
      <c r="BA29" s="41"/>
      <c r="BB29" s="41"/>
      <c r="BC29" s="41"/>
      <c r="BD29" s="41"/>
      <c r="BE29" s="41"/>
      <c r="BF29" s="41"/>
      <c r="BG29" s="41"/>
      <c r="BH29" s="41"/>
      <c r="BI29" s="41"/>
      <c r="BJ29" s="41"/>
      <c r="BK29" s="41"/>
      <c r="BL29" s="41"/>
    </row>
    <row r="30" ht="30.0" customHeight="1">
      <c r="A30" s="8"/>
      <c r="B30" s="74" t="s">
        <v>52</v>
      </c>
      <c r="C30" s="75" t="s">
        <v>84</v>
      </c>
      <c r="D30" s="76">
        <v>0.0</v>
      </c>
      <c r="E30" s="77">
        <v>44655.0</v>
      </c>
      <c r="F30" s="77">
        <v>44661.0</v>
      </c>
      <c r="G30" s="46"/>
      <c r="H30" s="46" t="str">
        <f>IF(OR(ISBLANK('32122'!task_start),ISBLANK('32122'!task_end)),"",'32122'!task_end-'32122'!task_start+1)</f>
        <v/>
      </c>
      <c r="I30" s="41"/>
      <c r="J30" s="41"/>
      <c r="K30" s="41"/>
      <c r="L30" s="41"/>
      <c r="M30" s="41"/>
      <c r="N30" s="41"/>
      <c r="O30" s="41"/>
      <c r="P30" s="41"/>
      <c r="Q30" s="41"/>
      <c r="R30" s="41"/>
      <c r="S30" s="41"/>
      <c r="T30" s="41"/>
      <c r="U30" s="41"/>
      <c r="V30" s="41"/>
      <c r="W30" s="41"/>
      <c r="X30" s="41"/>
      <c r="Y30" s="41"/>
      <c r="Z30" s="41"/>
      <c r="AA30" s="41"/>
      <c r="AB30" s="41"/>
      <c r="AC30" s="41"/>
      <c r="AD30" s="67"/>
      <c r="AE30" s="67"/>
      <c r="AF30" s="67"/>
      <c r="AG30" s="67"/>
      <c r="AH30" s="67"/>
      <c r="AI30" s="67"/>
      <c r="AJ30" s="67"/>
      <c r="AK30" s="100"/>
      <c r="AL30" s="100"/>
      <c r="AM30" s="100"/>
      <c r="AN30" s="100"/>
      <c r="AO30" s="100"/>
      <c r="AP30" s="100"/>
      <c r="AQ30" s="100"/>
      <c r="AR30" s="41"/>
      <c r="AS30" s="41"/>
      <c r="AT30" s="41"/>
      <c r="AU30" s="41"/>
      <c r="AV30" s="41"/>
      <c r="AW30" s="41"/>
      <c r="AX30" s="41"/>
      <c r="AY30" s="41"/>
      <c r="AZ30" s="41"/>
      <c r="BA30" s="41"/>
      <c r="BB30" s="41"/>
      <c r="BC30" s="41"/>
      <c r="BD30" s="41"/>
      <c r="BE30" s="41"/>
      <c r="BF30" s="41"/>
      <c r="BG30" s="41"/>
      <c r="BH30" s="41"/>
      <c r="BI30" s="41"/>
      <c r="BJ30" s="41"/>
      <c r="BK30" s="41"/>
      <c r="BL30" s="41"/>
    </row>
    <row r="31" ht="30.0" customHeight="1">
      <c r="A31" s="8"/>
      <c r="B31" s="74" t="s">
        <v>53</v>
      </c>
      <c r="C31" s="75" t="s">
        <v>81</v>
      </c>
      <c r="D31" s="76">
        <v>0.0</v>
      </c>
      <c r="E31" s="77">
        <v>44655.0</v>
      </c>
      <c r="F31" s="77">
        <v>44661.0</v>
      </c>
      <c r="G31" s="46"/>
      <c r="H31" s="46"/>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55"/>
      <c r="AL31" s="55"/>
      <c r="AM31" s="55"/>
      <c r="AN31" s="55"/>
      <c r="AO31" s="55"/>
      <c r="AP31" s="55"/>
      <c r="AQ31" s="55"/>
      <c r="AR31" s="41"/>
      <c r="AS31" s="41"/>
      <c r="AT31" s="41"/>
      <c r="AU31" s="41"/>
      <c r="AV31" s="41"/>
      <c r="AW31" s="41"/>
      <c r="AX31" s="41"/>
      <c r="AY31" s="41"/>
      <c r="AZ31" s="41"/>
      <c r="BA31" s="41"/>
      <c r="BB31" s="41"/>
      <c r="BC31" s="41"/>
      <c r="BD31" s="41"/>
      <c r="BE31" s="41"/>
      <c r="BF31" s="41"/>
      <c r="BG31" s="41"/>
      <c r="BH31" s="41"/>
      <c r="BI31" s="41"/>
      <c r="BJ31" s="41"/>
      <c r="BK31" s="41"/>
      <c r="BL31" s="41"/>
    </row>
    <row r="32" ht="30.0" customHeight="1">
      <c r="A32" s="8"/>
      <c r="B32" s="74" t="s">
        <v>54</v>
      </c>
      <c r="C32" s="75" t="s">
        <v>81</v>
      </c>
      <c r="D32" s="76">
        <v>0.0</v>
      </c>
      <c r="E32" s="77">
        <v>44655.0</v>
      </c>
      <c r="F32" s="77">
        <v>44661.0</v>
      </c>
      <c r="G32" s="46"/>
      <c r="H32" s="46" t="str">
        <f>IF(OR(ISBLANK('32122'!task_start),ISBLANK('32122'!task_end)),"",'32122'!task_end-'32122'!task_start+1)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55"/>
      <c r="AS32" s="55"/>
      <c r="AT32" s="55"/>
      <c r="AU32" s="55"/>
      <c r="AV32" s="55"/>
      <c r="AW32" s="55"/>
      <c r="AX32" s="55"/>
      <c r="AY32" s="41"/>
      <c r="AZ32" s="41"/>
      <c r="BA32" s="41"/>
      <c r="BB32" s="41"/>
      <c r="BC32" s="41"/>
      <c r="BD32" s="41"/>
      <c r="BE32" s="41"/>
      <c r="BF32" s="41"/>
      <c r="BG32" s="41"/>
      <c r="BH32" s="41"/>
      <c r="BI32" s="41"/>
      <c r="BJ32" s="41"/>
      <c r="BK32" s="41"/>
      <c r="BL32" s="41"/>
    </row>
    <row r="33" ht="30.0" customHeight="1">
      <c r="A33" s="8"/>
      <c r="B33" s="74" t="s">
        <v>55</v>
      </c>
      <c r="C33" s="75" t="s">
        <v>85</v>
      </c>
      <c r="D33" s="76">
        <v>0.0</v>
      </c>
      <c r="E33" s="77">
        <v>44662.0</v>
      </c>
      <c r="F33" s="77">
        <v>44668.0</v>
      </c>
      <c r="G33" s="46"/>
      <c r="H33" s="46" t="str">
        <f>IF(OR(ISBLANK('32122'!task_start),ISBLANK('32122'!task_end)),"",'32122'!task_end-'32122'!task_start+1)</f>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67"/>
      <c r="AL33" s="67"/>
      <c r="AM33" s="67"/>
      <c r="AN33" s="67"/>
      <c r="AO33" s="67"/>
      <c r="AP33" s="67"/>
      <c r="AQ33" s="67"/>
      <c r="AR33" s="100"/>
      <c r="AS33" s="100"/>
      <c r="AT33" s="100"/>
      <c r="AU33" s="100"/>
      <c r="AV33" s="100"/>
      <c r="AW33" s="100"/>
      <c r="AX33" s="100"/>
      <c r="AY33" s="41"/>
      <c r="AZ33" s="41"/>
      <c r="BA33" s="41"/>
      <c r="BB33" s="41"/>
      <c r="BC33" s="41"/>
      <c r="BD33" s="41"/>
      <c r="BE33" s="41"/>
      <c r="BF33" s="41"/>
      <c r="BG33" s="41"/>
      <c r="BH33" s="41"/>
      <c r="BI33" s="41"/>
      <c r="BJ33" s="41"/>
      <c r="BK33" s="41"/>
      <c r="BL33" s="41"/>
    </row>
    <row r="34" ht="30.0" customHeight="1">
      <c r="A34" s="8"/>
      <c r="B34" s="74" t="s">
        <v>56</v>
      </c>
      <c r="C34" s="75" t="s">
        <v>81</v>
      </c>
      <c r="D34" s="76">
        <v>0.0</v>
      </c>
      <c r="E34" s="77">
        <v>44662.0</v>
      </c>
      <c r="F34" s="77">
        <v>44668.0</v>
      </c>
      <c r="G34" s="46"/>
      <c r="H34" s="46"/>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55"/>
      <c r="AZ34" s="55"/>
      <c r="BA34" s="55"/>
      <c r="BB34" s="55"/>
      <c r="BC34" s="55"/>
      <c r="BD34" s="55"/>
      <c r="BE34" s="55"/>
      <c r="BF34" s="41"/>
      <c r="BG34" s="41"/>
      <c r="BH34" s="41"/>
      <c r="BI34" s="41"/>
      <c r="BJ34" s="41"/>
      <c r="BK34" s="41"/>
      <c r="BL34" s="41"/>
    </row>
    <row r="35" ht="30.0" customHeight="1">
      <c r="A35" s="8"/>
      <c r="B35" s="74" t="s">
        <v>57</v>
      </c>
      <c r="C35" s="75" t="s">
        <v>84</v>
      </c>
      <c r="D35" s="76">
        <v>0.0</v>
      </c>
      <c r="E35" s="77">
        <v>44662.0</v>
      </c>
      <c r="F35" s="77">
        <v>44668.0</v>
      </c>
      <c r="G35" s="46"/>
      <c r="H35" s="46" t="str">
        <f>IF(OR(ISBLANK('32122'!task_start),ISBLANK('32122'!task_end)),"",'32122'!task_end-'32122'!task_start+1)</f>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67"/>
      <c r="AS35" s="67"/>
      <c r="AT35" s="67"/>
      <c r="AU35" s="67"/>
      <c r="AV35" s="67"/>
      <c r="AW35" s="67"/>
      <c r="AX35" s="67"/>
      <c r="AY35" s="100"/>
      <c r="AZ35" s="100"/>
      <c r="BA35" s="100"/>
      <c r="BB35" s="100"/>
      <c r="BC35" s="100"/>
      <c r="BD35" s="100"/>
      <c r="BE35" s="100"/>
      <c r="BF35" s="41"/>
      <c r="BG35" s="41"/>
      <c r="BH35" s="41"/>
      <c r="BI35" s="41"/>
      <c r="BJ35" s="41"/>
      <c r="BK35" s="41"/>
      <c r="BL35" s="41"/>
    </row>
    <row r="36" ht="30.0" customHeight="1">
      <c r="A36" s="8" t="s">
        <v>46</v>
      </c>
      <c r="B36" s="79" t="s">
        <v>58</v>
      </c>
      <c r="C36" s="80"/>
      <c r="D36" s="81"/>
      <c r="E36" s="82"/>
      <c r="F36" s="82"/>
      <c r="G36" s="46"/>
      <c r="H36" s="46" t="str">
        <f>IF(OR(ISBLANK('32122'!task_start),ISBLANK('32122'!task_end)),"",'32122'!task_end-'32122'!task_start+1)</f>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ht="30.0" customHeight="1">
      <c r="A37" s="8"/>
      <c r="B37" s="83" t="s">
        <v>59</v>
      </c>
      <c r="C37" s="84" t="s">
        <v>83</v>
      </c>
      <c r="D37" s="85">
        <v>0.0</v>
      </c>
      <c r="E37" s="86">
        <v>44662.0</v>
      </c>
      <c r="F37" s="86">
        <v>44668.0</v>
      </c>
      <c r="G37" s="46"/>
      <c r="H37" s="46" t="str">
        <f>IF(OR(ISBLANK('32122'!task_start),ISBLANK('32122'!task_end)),"",'32122'!task_end-'32122'!task_start+1)</f>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54"/>
      <c r="AS37" s="54"/>
      <c r="AT37" s="54"/>
      <c r="AU37" s="54"/>
      <c r="AV37" s="54"/>
      <c r="AW37" s="54"/>
      <c r="AX37" s="54"/>
      <c r="AY37" s="41"/>
      <c r="AZ37" s="41"/>
      <c r="BA37" s="41"/>
      <c r="BB37" s="41"/>
      <c r="BC37" s="41"/>
      <c r="BD37" s="41"/>
      <c r="BE37" s="41"/>
      <c r="BF37" s="41"/>
      <c r="BG37" s="41"/>
      <c r="BH37" s="41"/>
      <c r="BI37" s="41"/>
      <c r="BJ37" s="41"/>
      <c r="BK37" s="41"/>
      <c r="BL37" s="41"/>
    </row>
    <row r="38" ht="30.0" customHeight="1">
      <c r="A38" s="8"/>
      <c r="B38" s="83" t="s">
        <v>60</v>
      </c>
      <c r="C38" s="84" t="s">
        <v>86</v>
      </c>
      <c r="D38" s="85">
        <v>0.0</v>
      </c>
      <c r="E38" s="86">
        <v>44669.0</v>
      </c>
      <c r="F38" s="86">
        <v>44675.0</v>
      </c>
      <c r="G38" s="46"/>
      <c r="H38" s="46" t="str">
        <f>IF(OR(ISBLANK('32122'!task_start),ISBLANK('32122'!task_end)),"",'32122'!task_end-'32122'!task_start+1)</f>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52"/>
      <c r="AS38" s="52"/>
      <c r="AT38" s="52"/>
      <c r="AU38" s="52"/>
      <c r="AV38" s="52"/>
      <c r="AW38" s="52"/>
      <c r="AX38" s="52"/>
      <c r="AY38" s="41"/>
      <c r="AZ38" s="41"/>
      <c r="BA38" s="41"/>
      <c r="BB38" s="41"/>
      <c r="BC38" s="41"/>
      <c r="BD38" s="41"/>
      <c r="BE38" s="41"/>
      <c r="BF38" s="41"/>
      <c r="BG38" s="41"/>
      <c r="BH38" s="41"/>
      <c r="BI38" s="41"/>
      <c r="BJ38" s="41"/>
      <c r="BK38" s="41"/>
      <c r="BL38" s="41"/>
    </row>
    <row r="39" ht="30.0" customHeight="1">
      <c r="A39" s="8"/>
      <c r="B39" s="83" t="s">
        <v>61</v>
      </c>
      <c r="C39" s="84" t="s">
        <v>86</v>
      </c>
      <c r="D39" s="85">
        <v>0.0</v>
      </c>
      <c r="E39" s="86">
        <v>44669.0</v>
      </c>
      <c r="F39" s="86">
        <v>44675.0</v>
      </c>
      <c r="G39" s="46"/>
      <c r="H39" s="46"/>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52"/>
      <c r="AS39" s="52"/>
      <c r="AT39" s="52"/>
      <c r="AU39" s="52"/>
      <c r="AV39" s="52"/>
      <c r="AW39" s="52"/>
      <c r="AX39" s="52"/>
      <c r="AY39" s="41"/>
      <c r="AZ39" s="41"/>
      <c r="BA39" s="41"/>
      <c r="BB39" s="41"/>
      <c r="BC39" s="41"/>
      <c r="BD39" s="41"/>
      <c r="BE39" s="41"/>
      <c r="BF39" s="41"/>
      <c r="BG39" s="41"/>
      <c r="BH39" s="41"/>
      <c r="BI39" s="41"/>
      <c r="BJ39" s="41"/>
      <c r="BK39" s="41"/>
      <c r="BL39" s="41"/>
    </row>
    <row r="40" ht="30.0" customHeight="1">
      <c r="A40" s="8"/>
      <c r="B40" s="83" t="s">
        <v>62</v>
      </c>
      <c r="C40" s="84" t="s">
        <v>81</v>
      </c>
      <c r="D40" s="85">
        <v>0.0</v>
      </c>
      <c r="E40" s="86">
        <v>44669.0</v>
      </c>
      <c r="F40" s="86">
        <v>44675.0</v>
      </c>
      <c r="G40" s="46"/>
      <c r="H40" s="46"/>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55"/>
      <c r="BG40" s="55"/>
      <c r="BH40" s="55"/>
      <c r="BI40" s="55"/>
      <c r="BJ40" s="55"/>
      <c r="BK40" s="55"/>
      <c r="BL40" s="55"/>
    </row>
    <row r="41" ht="30.0" customHeight="1">
      <c r="A41" s="8"/>
      <c r="B41" s="83" t="s">
        <v>63</v>
      </c>
      <c r="C41" s="84" t="s">
        <v>82</v>
      </c>
      <c r="D41" s="85">
        <v>0.0</v>
      </c>
      <c r="E41" s="86">
        <v>44669.0</v>
      </c>
      <c r="F41" s="86">
        <v>44675.0</v>
      </c>
      <c r="G41" s="46"/>
      <c r="H41" s="46"/>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4"/>
      <c r="AZ41" s="54"/>
      <c r="BA41" s="54"/>
      <c r="BB41" s="54"/>
      <c r="BC41" s="54"/>
      <c r="BD41" s="54"/>
      <c r="BE41" s="54"/>
      <c r="BF41" s="41"/>
      <c r="BG41" s="41"/>
      <c r="BH41" s="41"/>
      <c r="BI41" s="41"/>
      <c r="BJ41" s="41"/>
      <c r="BK41" s="41"/>
      <c r="BL41" s="41"/>
    </row>
    <row r="42" ht="30.0" customHeight="1">
      <c r="A42" s="8"/>
      <c r="B42" s="83" t="s">
        <v>64</v>
      </c>
      <c r="C42" s="84" t="s">
        <v>82</v>
      </c>
      <c r="D42" s="85">
        <v>0.0</v>
      </c>
      <c r="E42" s="86">
        <v>44676.0</v>
      </c>
      <c r="F42" s="86">
        <v>44682.0</v>
      </c>
      <c r="G42" s="46"/>
      <c r="H42" s="46" t="str">
        <f>IF(OR(ISBLANK('32122'!task_start),ISBLANK('32122'!task_end)),"",'32122'!task_end-'32122'!task_start+1)</f>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54"/>
      <c r="BG42" s="54"/>
      <c r="BH42" s="54"/>
      <c r="BI42" s="54"/>
      <c r="BJ42" s="54"/>
      <c r="BK42" s="54"/>
      <c r="BL42" s="54"/>
    </row>
    <row r="43" ht="30.0" customHeight="1">
      <c r="A43" s="8"/>
      <c r="B43" s="83" t="s">
        <v>65</v>
      </c>
      <c r="C43" s="84" t="s">
        <v>86</v>
      </c>
      <c r="D43" s="85">
        <v>0.0</v>
      </c>
      <c r="E43" s="86">
        <v>44676.0</v>
      </c>
      <c r="F43" s="86">
        <v>44682.0</v>
      </c>
      <c r="G43" s="46"/>
      <c r="H43" s="46" t="str">
        <f>IF(OR(ISBLANK('32122'!task_start),ISBLANK('32122'!task_end)),"",'32122'!task_end-'32122'!task_start+1)</f>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52"/>
      <c r="AZ43" s="52"/>
      <c r="BA43" s="52"/>
      <c r="BB43" s="52"/>
      <c r="BC43" s="52"/>
      <c r="BD43" s="52"/>
      <c r="BE43" s="52"/>
      <c r="BF43" s="41"/>
      <c r="BG43" s="41"/>
      <c r="BH43" s="41"/>
      <c r="BI43" s="41"/>
      <c r="BJ43" s="41"/>
      <c r="BK43" s="41"/>
      <c r="BL43" s="41"/>
    </row>
    <row r="44" ht="30.0" customHeight="1">
      <c r="A44" s="8"/>
      <c r="B44" s="83" t="s">
        <v>66</v>
      </c>
      <c r="C44" s="84" t="s">
        <v>87</v>
      </c>
      <c r="D44" s="85">
        <v>0.0</v>
      </c>
      <c r="E44" s="86">
        <v>44676.0</v>
      </c>
      <c r="F44" s="86">
        <v>44682.0</v>
      </c>
      <c r="G44" s="46"/>
      <c r="H44" s="46"/>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52"/>
      <c r="BG44" s="52"/>
      <c r="BH44" s="52"/>
      <c r="BI44" s="52"/>
      <c r="BJ44" s="52"/>
      <c r="BK44" s="52"/>
      <c r="BL44" s="52"/>
    </row>
    <row r="45" ht="30.0" customHeight="1">
      <c r="A45" s="8"/>
      <c r="B45" s="83" t="s">
        <v>68</v>
      </c>
      <c r="C45" s="84" t="s">
        <v>85</v>
      </c>
      <c r="D45" s="85">
        <v>0.0</v>
      </c>
      <c r="E45" s="86">
        <v>44676.0</v>
      </c>
      <c r="F45" s="86">
        <v>44682.0</v>
      </c>
      <c r="G45" s="46"/>
      <c r="H45" s="46"/>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67"/>
      <c r="AZ45" s="67"/>
      <c r="BA45" s="67"/>
      <c r="BB45" s="67"/>
      <c r="BC45" s="67"/>
      <c r="BD45" s="67"/>
      <c r="BE45" s="67"/>
      <c r="BF45" s="100"/>
      <c r="BG45" s="100"/>
      <c r="BH45" s="100"/>
      <c r="BI45" s="100"/>
      <c r="BJ45" s="100"/>
      <c r="BK45" s="100"/>
      <c r="BL45" s="100"/>
    </row>
    <row r="46" ht="30.0" customHeight="1">
      <c r="A46" s="8"/>
      <c r="B46" s="83" t="s">
        <v>69</v>
      </c>
      <c r="C46" s="84" t="s">
        <v>85</v>
      </c>
      <c r="D46" s="85">
        <v>0.0</v>
      </c>
      <c r="E46" s="86">
        <v>44676.0</v>
      </c>
      <c r="F46" s="86">
        <v>44682.0</v>
      </c>
      <c r="G46" s="46"/>
      <c r="H46" s="46" t="str">
        <f>IF(OR(ISBLANK('32122'!task_start),ISBLANK('32122'!task_end)),"",'32122'!task_end-'32122'!task_start+1)</f>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51"/>
      <c r="BG46" s="51"/>
      <c r="BH46" s="51"/>
      <c r="BI46" s="51"/>
      <c r="BJ46" s="51"/>
      <c r="BK46" s="51"/>
      <c r="BL46" s="51"/>
    </row>
    <row r="47" ht="30.0" customHeight="1">
      <c r="A47" s="8" t="s">
        <v>70</v>
      </c>
      <c r="B47" s="87"/>
      <c r="C47" s="46"/>
      <c r="D47" s="88"/>
      <c r="E47" s="89"/>
      <c r="F47" s="89"/>
      <c r="G47" s="46"/>
      <c r="H47" s="46" t="str">
        <f>IF(OR(ISBLANK('32122'!task_start),ISBLANK('32122'!task_end)),"",'32122'!task_end-'32122'!task_start+1)</f>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ht="30.0" customHeight="1">
      <c r="A48" s="1" t="s">
        <v>71</v>
      </c>
      <c r="B48" s="90" t="s">
        <v>72</v>
      </c>
      <c r="C48" s="91"/>
      <c r="D48" s="92"/>
      <c r="E48" s="93"/>
      <c r="F48" s="94"/>
      <c r="G48" s="95"/>
      <c r="H48" s="95" t="str">
        <f>IF(OR(ISBLANK('32122'!task_start),ISBLANK('32122'!task_end)),"",'32122'!task_end-'32122'!task_start+1)</f>
        <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ht="30.0" customHeight="1">
      <c r="A49" s="8"/>
      <c r="E49" s="10"/>
      <c r="G49" s="17"/>
    </row>
    <row r="50" ht="30.0" customHeight="1">
      <c r="A50" s="8"/>
      <c r="C50" s="7"/>
      <c r="E50" s="10"/>
      <c r="F50" s="97"/>
    </row>
    <row r="51" ht="30.0" customHeight="1">
      <c r="A51" s="8"/>
      <c r="C51" s="9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sheetData>
  <mergeCells count="17">
    <mergeCell ref="E1:F1"/>
    <mergeCell ref="C4:D4"/>
    <mergeCell ref="E4:F4"/>
    <mergeCell ref="I5:V5"/>
    <mergeCell ref="W5:AJ5"/>
    <mergeCell ref="AK5:AX5"/>
    <mergeCell ref="AY5:BL5"/>
    <mergeCell ref="AY6:BE6"/>
    <mergeCell ref="BF6:BL6"/>
    <mergeCell ref="C6:D6"/>
    <mergeCell ref="I6:O6"/>
    <mergeCell ref="P6:V6"/>
    <mergeCell ref="W6:AC6"/>
    <mergeCell ref="AD6:AJ6"/>
    <mergeCell ref="AK6:AQ6"/>
    <mergeCell ref="AR6:AX6"/>
    <mergeCell ref="B7:G7"/>
  </mergeCells>
  <conditionalFormatting sqref="I7:BL48">
    <cfRule type="expression" dxfId="0" priority="1">
      <formula>AND(TODAY()&gt;=I$7,TODAY()&lt;J$7)</formula>
    </cfRule>
  </conditionalFormatting>
  <dataValidations>
    <dataValidation type="decimal" operator="greaterThanOrEqual" allowBlank="1" showInputMessage="1" prompt="Display Week - Changing this number will scroll the Gantt Chart view." sqref="E5:E6">
      <formula1>1.0</formula1>
    </dataValidation>
  </dataValidations>
  <printOptions horizontalCentered="1"/>
  <pageMargins bottom="0.5" footer="0.0" header="0.0" left="0.35" right="0.35" top="0.35"/>
  <pageSetup fitToHeight="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t="s">
        <v>2</v>
      </c>
      <c r="H1" s="6"/>
      <c r="I1" s="7"/>
    </row>
    <row r="2" ht="30.0" customHeight="1">
      <c r="A2" s="8"/>
      <c r="B2" s="9"/>
      <c r="E2" s="10"/>
      <c r="I2" s="11"/>
    </row>
    <row r="3" ht="30.0" customHeight="1">
      <c r="A3" s="8" t="s">
        <v>3</v>
      </c>
      <c r="B3" s="12" t="s">
        <v>4</v>
      </c>
      <c r="E3" s="10"/>
      <c r="I3" s="11"/>
    </row>
    <row r="4" ht="30.0" customHeight="1">
      <c r="A4" s="8" t="s">
        <v>5</v>
      </c>
      <c r="B4" s="13" t="s">
        <v>6</v>
      </c>
      <c r="C4" s="14" t="s">
        <v>7</v>
      </c>
      <c r="E4" s="15">
        <v>44627.0</v>
      </c>
    </row>
    <row r="5" ht="30.0" customHeight="1">
      <c r="A5" s="1"/>
      <c r="B5" s="16" t="s">
        <v>8</v>
      </c>
      <c r="C5" s="17"/>
      <c r="D5" s="17"/>
      <c r="E5" s="18"/>
      <c r="F5" s="19"/>
      <c r="I5" s="20" t="s">
        <v>9</v>
      </c>
      <c r="J5" s="21"/>
      <c r="K5" s="21"/>
      <c r="L5" s="21"/>
      <c r="M5" s="21"/>
      <c r="N5" s="21"/>
      <c r="O5" s="21"/>
      <c r="P5" s="21"/>
      <c r="Q5" s="21"/>
      <c r="R5" s="21"/>
      <c r="S5" s="21"/>
      <c r="T5" s="21"/>
      <c r="U5" s="21"/>
      <c r="V5" s="22"/>
      <c r="W5" s="23" t="s">
        <v>10</v>
      </c>
      <c r="X5" s="21"/>
      <c r="Y5" s="21"/>
      <c r="Z5" s="21"/>
      <c r="AA5" s="21"/>
      <c r="AB5" s="21"/>
      <c r="AC5" s="21"/>
      <c r="AD5" s="21"/>
      <c r="AE5" s="21"/>
      <c r="AF5" s="21"/>
      <c r="AG5" s="21"/>
      <c r="AH5" s="21"/>
      <c r="AI5" s="21"/>
      <c r="AJ5" s="22"/>
      <c r="AK5" s="24" t="s">
        <v>11</v>
      </c>
      <c r="AL5" s="21"/>
      <c r="AM5" s="21"/>
      <c r="AN5" s="21"/>
      <c r="AO5" s="21"/>
      <c r="AP5" s="21"/>
      <c r="AQ5" s="21"/>
      <c r="AR5" s="21"/>
      <c r="AS5" s="21"/>
      <c r="AT5" s="21"/>
      <c r="AU5" s="21"/>
      <c r="AV5" s="21"/>
      <c r="AW5" s="21"/>
      <c r="AX5" s="22"/>
      <c r="AY5" s="25" t="s">
        <v>12</v>
      </c>
      <c r="AZ5" s="21"/>
      <c r="BA5" s="21"/>
      <c r="BB5" s="21"/>
      <c r="BC5" s="21"/>
      <c r="BD5" s="21"/>
      <c r="BE5" s="21"/>
      <c r="BF5" s="21"/>
      <c r="BG5" s="21"/>
      <c r="BH5" s="21"/>
      <c r="BI5" s="21"/>
      <c r="BJ5" s="21"/>
      <c r="BK5" s="21"/>
      <c r="BL5" s="22"/>
    </row>
    <row r="6" ht="30.0" customHeight="1">
      <c r="A6" s="1" t="s">
        <v>13</v>
      </c>
      <c r="B6" s="26" t="s">
        <v>14</v>
      </c>
      <c r="C6" s="14" t="s">
        <v>15</v>
      </c>
      <c r="E6" s="18">
        <v>1.0</v>
      </c>
      <c r="F6" s="19"/>
      <c r="I6" s="27">
        <f>I7</f>
        <v>44627</v>
      </c>
      <c r="J6" s="21"/>
      <c r="K6" s="21"/>
      <c r="L6" s="21"/>
      <c r="M6" s="21"/>
      <c r="N6" s="21"/>
      <c r="O6" s="22"/>
      <c r="P6" s="27">
        <f>P7</f>
        <v>44634</v>
      </c>
      <c r="Q6" s="21"/>
      <c r="R6" s="21"/>
      <c r="S6" s="21"/>
      <c r="T6" s="21"/>
      <c r="U6" s="21"/>
      <c r="V6" s="22"/>
      <c r="W6" s="28">
        <f>W7</f>
        <v>44641</v>
      </c>
      <c r="X6" s="21"/>
      <c r="Y6" s="21"/>
      <c r="Z6" s="21"/>
      <c r="AA6" s="21"/>
      <c r="AB6" s="21"/>
      <c r="AC6" s="22"/>
      <c r="AD6" s="28">
        <f>AD7</f>
        <v>44648</v>
      </c>
      <c r="AE6" s="21"/>
      <c r="AF6" s="21"/>
      <c r="AG6" s="21"/>
      <c r="AH6" s="21"/>
      <c r="AI6" s="21"/>
      <c r="AJ6" s="22"/>
      <c r="AK6" s="29">
        <f>AK7</f>
        <v>44655</v>
      </c>
      <c r="AL6" s="21"/>
      <c r="AM6" s="21"/>
      <c r="AN6" s="21"/>
      <c r="AO6" s="21"/>
      <c r="AP6" s="21"/>
      <c r="AQ6" s="22"/>
      <c r="AR6" s="29">
        <f>AR7</f>
        <v>44662</v>
      </c>
      <c r="AS6" s="21"/>
      <c r="AT6" s="21"/>
      <c r="AU6" s="21"/>
      <c r="AV6" s="21"/>
      <c r="AW6" s="21"/>
      <c r="AX6" s="22"/>
      <c r="AY6" s="30">
        <f>AY7</f>
        <v>44669</v>
      </c>
      <c r="AZ6" s="21"/>
      <c r="BA6" s="21"/>
      <c r="BB6" s="21"/>
      <c r="BC6" s="21"/>
      <c r="BD6" s="21"/>
      <c r="BE6" s="22"/>
      <c r="BF6" s="30">
        <f>BF7</f>
        <v>44676</v>
      </c>
      <c r="BG6" s="21"/>
      <c r="BH6" s="21"/>
      <c r="BI6" s="21"/>
      <c r="BJ6" s="21"/>
      <c r="BK6" s="21"/>
      <c r="BL6" s="22"/>
    </row>
    <row r="7" ht="15.0" customHeight="1">
      <c r="A7" s="1" t="s">
        <v>16</v>
      </c>
      <c r="B7" s="31"/>
      <c r="C7" s="32"/>
      <c r="D7" s="32"/>
      <c r="E7" s="32"/>
      <c r="F7" s="32"/>
      <c r="G7" s="32"/>
      <c r="I7" s="33">
        <f>'32822'!Project_Start-WEEKDAY('32822'!Project_Start,1)+2+7*('32822'!Display_Week-1)</f>
        <v>44627</v>
      </c>
      <c r="J7" s="34">
        <f t="shared" ref="J7:BL7" si="1">I7+1</f>
        <v>44628</v>
      </c>
      <c r="K7" s="34">
        <f t="shared" si="1"/>
        <v>44629</v>
      </c>
      <c r="L7" s="34">
        <f t="shared" si="1"/>
        <v>44630</v>
      </c>
      <c r="M7" s="34">
        <f t="shared" si="1"/>
        <v>44631</v>
      </c>
      <c r="N7" s="34">
        <f t="shared" si="1"/>
        <v>44632</v>
      </c>
      <c r="O7" s="35">
        <f t="shared" si="1"/>
        <v>44633</v>
      </c>
      <c r="P7" s="33">
        <f t="shared" si="1"/>
        <v>44634</v>
      </c>
      <c r="Q7" s="34">
        <f t="shared" si="1"/>
        <v>44635</v>
      </c>
      <c r="R7" s="34">
        <f t="shared" si="1"/>
        <v>44636</v>
      </c>
      <c r="S7" s="34">
        <f t="shared" si="1"/>
        <v>44637</v>
      </c>
      <c r="T7" s="34">
        <f t="shared" si="1"/>
        <v>44638</v>
      </c>
      <c r="U7" s="34">
        <f t="shared" si="1"/>
        <v>44639</v>
      </c>
      <c r="V7" s="35">
        <f t="shared" si="1"/>
        <v>44640</v>
      </c>
      <c r="W7" s="33">
        <f t="shared" si="1"/>
        <v>44641</v>
      </c>
      <c r="X7" s="34">
        <f t="shared" si="1"/>
        <v>44642</v>
      </c>
      <c r="Y7" s="34">
        <f t="shared" si="1"/>
        <v>44643</v>
      </c>
      <c r="Z7" s="34">
        <f t="shared" si="1"/>
        <v>44644</v>
      </c>
      <c r="AA7" s="34">
        <f t="shared" si="1"/>
        <v>44645</v>
      </c>
      <c r="AB7" s="34">
        <f t="shared" si="1"/>
        <v>44646</v>
      </c>
      <c r="AC7" s="35">
        <f t="shared" si="1"/>
        <v>44647</v>
      </c>
      <c r="AD7" s="33">
        <f t="shared" si="1"/>
        <v>44648</v>
      </c>
      <c r="AE7" s="34">
        <f t="shared" si="1"/>
        <v>44649</v>
      </c>
      <c r="AF7" s="34">
        <f t="shared" si="1"/>
        <v>44650</v>
      </c>
      <c r="AG7" s="34">
        <f t="shared" si="1"/>
        <v>44651</v>
      </c>
      <c r="AH7" s="34">
        <f t="shared" si="1"/>
        <v>44652</v>
      </c>
      <c r="AI7" s="34">
        <f t="shared" si="1"/>
        <v>44653</v>
      </c>
      <c r="AJ7" s="35">
        <f t="shared" si="1"/>
        <v>44654</v>
      </c>
      <c r="AK7" s="33">
        <f t="shared" si="1"/>
        <v>44655</v>
      </c>
      <c r="AL7" s="34">
        <f t="shared" si="1"/>
        <v>44656</v>
      </c>
      <c r="AM7" s="34">
        <f t="shared" si="1"/>
        <v>44657</v>
      </c>
      <c r="AN7" s="34">
        <f t="shared" si="1"/>
        <v>44658</v>
      </c>
      <c r="AO7" s="34">
        <f t="shared" si="1"/>
        <v>44659</v>
      </c>
      <c r="AP7" s="34">
        <f t="shared" si="1"/>
        <v>44660</v>
      </c>
      <c r="AQ7" s="35">
        <f t="shared" si="1"/>
        <v>44661</v>
      </c>
      <c r="AR7" s="33">
        <f t="shared" si="1"/>
        <v>44662</v>
      </c>
      <c r="AS7" s="34">
        <f t="shared" si="1"/>
        <v>44663</v>
      </c>
      <c r="AT7" s="34">
        <f t="shared" si="1"/>
        <v>44664</v>
      </c>
      <c r="AU7" s="34">
        <f t="shared" si="1"/>
        <v>44665</v>
      </c>
      <c r="AV7" s="34">
        <f t="shared" si="1"/>
        <v>44666</v>
      </c>
      <c r="AW7" s="34">
        <f t="shared" si="1"/>
        <v>44667</v>
      </c>
      <c r="AX7" s="35">
        <f t="shared" si="1"/>
        <v>44668</v>
      </c>
      <c r="AY7" s="33">
        <f t="shared" si="1"/>
        <v>44669</v>
      </c>
      <c r="AZ7" s="34">
        <f t="shared" si="1"/>
        <v>44670</v>
      </c>
      <c r="BA7" s="34">
        <f t="shared" si="1"/>
        <v>44671</v>
      </c>
      <c r="BB7" s="34">
        <f t="shared" si="1"/>
        <v>44672</v>
      </c>
      <c r="BC7" s="34">
        <f t="shared" si="1"/>
        <v>44673</v>
      </c>
      <c r="BD7" s="34">
        <f t="shared" si="1"/>
        <v>44674</v>
      </c>
      <c r="BE7" s="35">
        <f t="shared" si="1"/>
        <v>44675</v>
      </c>
      <c r="BF7" s="33">
        <f t="shared" si="1"/>
        <v>44676</v>
      </c>
      <c r="BG7" s="34">
        <f t="shared" si="1"/>
        <v>44677</v>
      </c>
      <c r="BH7" s="34">
        <f t="shared" si="1"/>
        <v>44678</v>
      </c>
      <c r="BI7" s="34">
        <f t="shared" si="1"/>
        <v>44679</v>
      </c>
      <c r="BJ7" s="34">
        <f t="shared" si="1"/>
        <v>44680</v>
      </c>
      <c r="BK7" s="34">
        <f t="shared" si="1"/>
        <v>44681</v>
      </c>
      <c r="BL7" s="35">
        <f t="shared" si="1"/>
        <v>44682</v>
      </c>
    </row>
    <row r="8" ht="30.0" customHeight="1">
      <c r="A8" s="1" t="s">
        <v>17</v>
      </c>
      <c r="B8" s="36" t="s">
        <v>18</v>
      </c>
      <c r="C8" s="37" t="s">
        <v>19</v>
      </c>
      <c r="D8" s="37" t="s">
        <v>20</v>
      </c>
      <c r="E8" s="37" t="s">
        <v>21</v>
      </c>
      <c r="F8" s="37" t="s">
        <v>22</v>
      </c>
      <c r="G8" s="37"/>
      <c r="H8" s="37" t="s">
        <v>23</v>
      </c>
      <c r="I8" s="38" t="str">
        <f t="shared" ref="I8:BL8" si="2">LEFT(TEXT(I7,"ddd"),1)</f>
        <v>M</v>
      </c>
      <c r="J8" s="38" t="str">
        <f t="shared" si="2"/>
        <v>T</v>
      </c>
      <c r="K8" s="38" t="str">
        <f t="shared" si="2"/>
        <v>W</v>
      </c>
      <c r="L8" s="38" t="str">
        <f t="shared" si="2"/>
        <v>T</v>
      </c>
      <c r="M8" s="38" t="str">
        <f t="shared" si="2"/>
        <v>F</v>
      </c>
      <c r="N8" s="38" t="str">
        <f t="shared" si="2"/>
        <v>S</v>
      </c>
      <c r="O8" s="38" t="str">
        <f t="shared" si="2"/>
        <v>S</v>
      </c>
      <c r="P8" s="38" t="str">
        <f t="shared" si="2"/>
        <v>M</v>
      </c>
      <c r="Q8" s="38" t="str">
        <f t="shared" si="2"/>
        <v>T</v>
      </c>
      <c r="R8" s="38" t="str">
        <f t="shared" si="2"/>
        <v>W</v>
      </c>
      <c r="S8" s="38" t="str">
        <f t="shared" si="2"/>
        <v>T</v>
      </c>
      <c r="T8" s="38" t="str">
        <f t="shared" si="2"/>
        <v>F</v>
      </c>
      <c r="U8" s="38" t="str">
        <f t="shared" si="2"/>
        <v>S</v>
      </c>
      <c r="V8" s="38" t="str">
        <f t="shared" si="2"/>
        <v>S</v>
      </c>
      <c r="W8" s="38" t="str">
        <f t="shared" si="2"/>
        <v>M</v>
      </c>
      <c r="X8" s="38" t="str">
        <f t="shared" si="2"/>
        <v>T</v>
      </c>
      <c r="Y8" s="38" t="str">
        <f t="shared" si="2"/>
        <v>W</v>
      </c>
      <c r="Z8" s="38" t="str">
        <f t="shared" si="2"/>
        <v>T</v>
      </c>
      <c r="AA8" s="38" t="str">
        <f t="shared" si="2"/>
        <v>F</v>
      </c>
      <c r="AB8" s="38" t="str">
        <f t="shared" si="2"/>
        <v>S</v>
      </c>
      <c r="AC8" s="38" t="str">
        <f t="shared" si="2"/>
        <v>S</v>
      </c>
      <c r="AD8" s="38" t="str">
        <f t="shared" si="2"/>
        <v>M</v>
      </c>
      <c r="AE8" s="38" t="str">
        <f t="shared" si="2"/>
        <v>T</v>
      </c>
      <c r="AF8" s="38" t="str">
        <f t="shared" si="2"/>
        <v>W</v>
      </c>
      <c r="AG8" s="38" t="str">
        <f t="shared" si="2"/>
        <v>T</v>
      </c>
      <c r="AH8" s="38" t="str">
        <f t="shared" si="2"/>
        <v>F</v>
      </c>
      <c r="AI8" s="38" t="str">
        <f t="shared" si="2"/>
        <v>S</v>
      </c>
      <c r="AJ8" s="38" t="str">
        <f t="shared" si="2"/>
        <v>S</v>
      </c>
      <c r="AK8" s="38" t="str">
        <f t="shared" si="2"/>
        <v>M</v>
      </c>
      <c r="AL8" s="38" t="str">
        <f t="shared" si="2"/>
        <v>T</v>
      </c>
      <c r="AM8" s="38" t="str">
        <f t="shared" si="2"/>
        <v>W</v>
      </c>
      <c r="AN8" s="38" t="str">
        <f t="shared" si="2"/>
        <v>T</v>
      </c>
      <c r="AO8" s="38" t="str">
        <f t="shared" si="2"/>
        <v>F</v>
      </c>
      <c r="AP8" s="38" t="str">
        <f t="shared" si="2"/>
        <v>S</v>
      </c>
      <c r="AQ8" s="38" t="str">
        <f t="shared" si="2"/>
        <v>S</v>
      </c>
      <c r="AR8" s="38" t="str">
        <f t="shared" si="2"/>
        <v>M</v>
      </c>
      <c r="AS8" s="38" t="str">
        <f t="shared" si="2"/>
        <v>T</v>
      </c>
      <c r="AT8" s="38" t="str">
        <f t="shared" si="2"/>
        <v>W</v>
      </c>
      <c r="AU8" s="38" t="str">
        <f t="shared" si="2"/>
        <v>T</v>
      </c>
      <c r="AV8" s="38" t="str">
        <f t="shared" si="2"/>
        <v>F</v>
      </c>
      <c r="AW8" s="38" t="str">
        <f t="shared" si="2"/>
        <v>S</v>
      </c>
      <c r="AX8" s="38" t="str">
        <f t="shared" si="2"/>
        <v>S</v>
      </c>
      <c r="AY8" s="38" t="str">
        <f t="shared" si="2"/>
        <v>M</v>
      </c>
      <c r="AZ8" s="38" t="str">
        <f t="shared" si="2"/>
        <v>T</v>
      </c>
      <c r="BA8" s="38" t="str">
        <f t="shared" si="2"/>
        <v>W</v>
      </c>
      <c r="BB8" s="38" t="str">
        <f t="shared" si="2"/>
        <v>T</v>
      </c>
      <c r="BC8" s="38" t="str">
        <f t="shared" si="2"/>
        <v>F</v>
      </c>
      <c r="BD8" s="38" t="str">
        <f t="shared" si="2"/>
        <v>S</v>
      </c>
      <c r="BE8" s="38" t="str">
        <f t="shared" si="2"/>
        <v>S</v>
      </c>
      <c r="BF8" s="38" t="str">
        <f t="shared" si="2"/>
        <v>M</v>
      </c>
      <c r="BG8" s="38" t="str">
        <f t="shared" si="2"/>
        <v>T</v>
      </c>
      <c r="BH8" s="38" t="str">
        <f t="shared" si="2"/>
        <v>W</v>
      </c>
      <c r="BI8" s="38" t="str">
        <f t="shared" si="2"/>
        <v>T</v>
      </c>
      <c r="BJ8" s="38" t="str">
        <f t="shared" si="2"/>
        <v>F</v>
      </c>
      <c r="BK8" s="38" t="str">
        <f t="shared" si="2"/>
        <v>S</v>
      </c>
      <c r="BL8" s="38" t="str">
        <f t="shared" si="2"/>
        <v>S</v>
      </c>
    </row>
    <row r="9" ht="30.0" hidden="1" customHeight="1">
      <c r="A9" s="8" t="s">
        <v>24</v>
      </c>
      <c r="C9" s="39"/>
      <c r="H9" s="40" t="str">
        <f>IF(OR(ISBLANK('32822'!task_start),ISBLANK('32822'!task_end)),"",'32822'!task_end-'32822'!task_start+1)</f>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ht="30.0" customHeight="1">
      <c r="A10" s="1" t="s">
        <v>25</v>
      </c>
      <c r="B10" s="42" t="s">
        <v>26</v>
      </c>
      <c r="C10" s="43"/>
      <c r="D10" s="44"/>
      <c r="E10" s="45"/>
      <c r="F10" s="45"/>
      <c r="G10" s="46"/>
      <c r="H10" s="46" t="str">
        <f>IF(OR(ISBLANK('32822'!task_start),ISBLANK('32822'!task_end)),"",'32822'!task_end-'32822'!task_start+1)</f>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ht="30.0" customHeight="1">
      <c r="A11" s="1" t="s">
        <v>27</v>
      </c>
      <c r="B11" s="47" t="s">
        <v>28</v>
      </c>
      <c r="C11" s="48" t="s">
        <v>73</v>
      </c>
      <c r="D11" s="49">
        <v>1.0</v>
      </c>
      <c r="E11" s="50">
        <f>'32822'!Project_Start</f>
        <v>44627</v>
      </c>
      <c r="F11" s="50">
        <v>44633.0</v>
      </c>
      <c r="G11" s="46"/>
      <c r="H11" s="46" t="str">
        <f>IF(OR(ISBLANK('32822'!task_start),ISBLANK('32822'!task_end)),"",'32822'!task_end-'32822'!task_start+1)</f>
        <v/>
      </c>
      <c r="I11" s="51"/>
      <c r="J11" s="51"/>
      <c r="K11" s="51"/>
      <c r="L11" s="51"/>
      <c r="M11" s="51"/>
      <c r="N11" s="51"/>
      <c r="O11" s="5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ht="30.0" customHeight="1">
      <c r="A12" s="1" t="s">
        <v>30</v>
      </c>
      <c r="B12" s="47" t="s">
        <v>31</v>
      </c>
      <c r="C12" s="48" t="s">
        <v>74</v>
      </c>
      <c r="D12" s="49">
        <v>1.0</v>
      </c>
      <c r="E12" s="50">
        <f>'32822'!Project_Start</f>
        <v>44627</v>
      </c>
      <c r="F12" s="50">
        <v>44633.0</v>
      </c>
      <c r="G12" s="46"/>
      <c r="H12" s="46" t="str">
        <f>IF(OR(ISBLANK('32822'!task_start),ISBLANK('32822'!task_end)),"",'32822'!task_end-'32822'!task_start+1)</f>
        <v/>
      </c>
      <c r="I12" s="52"/>
      <c r="J12" s="52"/>
      <c r="K12" s="52"/>
      <c r="L12" s="52"/>
      <c r="M12" s="52"/>
      <c r="N12" s="52"/>
      <c r="O12" s="52"/>
      <c r="P12" s="41"/>
      <c r="Q12" s="41"/>
      <c r="R12" s="41"/>
      <c r="S12" s="41"/>
      <c r="T12" s="41"/>
      <c r="U12" s="53"/>
      <c r="V12" s="5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ht="30.0" customHeight="1">
      <c r="A13" s="8"/>
      <c r="B13" s="47" t="s">
        <v>32</v>
      </c>
      <c r="C13" s="48" t="s">
        <v>75</v>
      </c>
      <c r="D13" s="49">
        <v>1.0</v>
      </c>
      <c r="E13" s="50">
        <f>'32822'!Project_Start</f>
        <v>44627</v>
      </c>
      <c r="F13" s="50">
        <v>44633.0</v>
      </c>
      <c r="G13" s="46"/>
      <c r="H13" s="46" t="str">
        <f>IF(OR(ISBLANK('32822'!task_start),ISBLANK('32822'!task_end)),"",'32822'!task_end-'32822'!task_start+1)</f>
        <v/>
      </c>
      <c r="I13" s="54"/>
      <c r="J13" s="54"/>
      <c r="K13" s="54"/>
      <c r="L13" s="54"/>
      <c r="M13" s="54"/>
      <c r="N13" s="54"/>
      <c r="O13" s="54"/>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ht="30.0" customHeight="1">
      <c r="A14" s="8"/>
      <c r="B14" s="47" t="s">
        <v>33</v>
      </c>
      <c r="C14" s="48" t="s">
        <v>76</v>
      </c>
      <c r="D14" s="49">
        <v>1.0</v>
      </c>
      <c r="E14" s="50">
        <f>'32822'!Project_Start</f>
        <v>44627</v>
      </c>
      <c r="F14" s="50">
        <v>44633.0</v>
      </c>
      <c r="G14" s="46"/>
      <c r="H14" s="46" t="str">
        <f>IF(OR(ISBLANK('32822'!task_start),ISBLANK('32822'!task_end)),"",'32822'!task_end-'32822'!task_start+1)</f>
        <v/>
      </c>
      <c r="I14" s="55"/>
      <c r="J14" s="55"/>
      <c r="K14" s="55"/>
      <c r="L14" s="55"/>
      <c r="M14" s="55"/>
      <c r="N14" s="55"/>
      <c r="O14" s="55"/>
      <c r="P14" s="41"/>
      <c r="Q14" s="41"/>
      <c r="R14" s="41"/>
      <c r="S14" s="41"/>
      <c r="T14" s="41"/>
      <c r="U14" s="41"/>
      <c r="V14" s="41"/>
      <c r="W14" s="41"/>
      <c r="X14" s="41"/>
      <c r="Y14" s="53"/>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ht="30.0" customHeight="1">
      <c r="A15" s="8"/>
      <c r="B15" s="47" t="s">
        <v>34</v>
      </c>
      <c r="C15" s="48" t="s">
        <v>77</v>
      </c>
      <c r="D15" s="49">
        <v>1.0</v>
      </c>
      <c r="E15" s="50">
        <v>44634.0</v>
      </c>
      <c r="F15" s="50">
        <v>44640.0</v>
      </c>
      <c r="G15" s="46"/>
      <c r="H15" s="46"/>
      <c r="I15" s="41"/>
      <c r="J15" s="41"/>
      <c r="K15" s="41"/>
      <c r="L15" s="41"/>
      <c r="M15" s="41"/>
      <c r="N15" s="41"/>
      <c r="O15" s="41"/>
      <c r="P15" s="55"/>
      <c r="Q15" s="55"/>
      <c r="R15" s="55"/>
      <c r="S15" s="55"/>
      <c r="T15" s="55"/>
      <c r="U15" s="55"/>
      <c r="V15" s="55"/>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ht="30.0" customHeight="1">
      <c r="A16" s="8"/>
      <c r="B16" s="47" t="s">
        <v>36</v>
      </c>
      <c r="C16" s="48" t="s">
        <v>78</v>
      </c>
      <c r="D16" s="49">
        <v>1.0</v>
      </c>
      <c r="E16" s="50">
        <v>44634.0</v>
      </c>
      <c r="F16" s="50">
        <v>44640.0</v>
      </c>
      <c r="G16" s="46"/>
      <c r="H16" s="46"/>
      <c r="I16" s="41"/>
      <c r="J16" s="41"/>
      <c r="K16" s="41"/>
      <c r="L16" s="41"/>
      <c r="M16" s="41"/>
      <c r="N16" s="41"/>
      <c r="O16" s="41"/>
      <c r="P16" s="51"/>
      <c r="Q16" s="51"/>
      <c r="R16" s="51"/>
      <c r="S16" s="51"/>
      <c r="T16" s="51"/>
      <c r="U16" s="51"/>
      <c r="V16" s="5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ht="30.0" customHeight="1">
      <c r="A17" s="8"/>
      <c r="B17" s="47" t="s">
        <v>37</v>
      </c>
      <c r="C17" s="48" t="s">
        <v>79</v>
      </c>
      <c r="D17" s="49">
        <v>1.0</v>
      </c>
      <c r="E17" s="50">
        <v>44634.0</v>
      </c>
      <c r="F17" s="50">
        <v>44640.0</v>
      </c>
      <c r="G17" s="46"/>
      <c r="H17" s="46"/>
      <c r="I17" s="41"/>
      <c r="J17" s="41"/>
      <c r="K17" s="41"/>
      <c r="L17" s="41"/>
      <c r="M17" s="41"/>
      <c r="O17" s="41"/>
      <c r="P17" s="54"/>
      <c r="Q17" s="54"/>
      <c r="R17" s="54"/>
      <c r="S17" s="54"/>
      <c r="T17" s="54"/>
      <c r="U17" s="54"/>
      <c r="V17" s="54"/>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ht="30.0" customHeight="1">
      <c r="A18" s="1" t="s">
        <v>38</v>
      </c>
      <c r="B18" s="56" t="s">
        <v>39</v>
      </c>
      <c r="C18" s="57"/>
      <c r="D18" s="58"/>
      <c r="E18" s="59"/>
      <c r="F18" s="59"/>
      <c r="G18" s="46"/>
      <c r="H18" s="46" t="str">
        <f>IF(OR(ISBLANK('32822'!task_start),ISBLANK('32822'!task_end)),"",'32822'!task_end-'32822'!task_start+1)</f>
        <v/>
      </c>
      <c r="I18" s="41"/>
      <c r="J18" s="41"/>
      <c r="K18" s="41"/>
      <c r="L18" s="41"/>
      <c r="M18" s="41"/>
      <c r="N18" s="41"/>
      <c r="O18" s="41"/>
      <c r="P18" s="60"/>
      <c r="Q18" s="60"/>
      <c r="R18" s="60"/>
      <c r="S18" s="60"/>
      <c r="T18" s="60"/>
      <c r="U18" s="60"/>
      <c r="V18" s="60"/>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ht="30.0" customHeight="1">
      <c r="A19" s="1"/>
      <c r="B19" s="61" t="s">
        <v>40</v>
      </c>
      <c r="C19" s="62" t="s">
        <v>78</v>
      </c>
      <c r="D19" s="63">
        <v>1.0</v>
      </c>
      <c r="E19" s="64">
        <v>44634.0</v>
      </c>
      <c r="F19" s="64">
        <v>44640.0</v>
      </c>
      <c r="G19" s="46"/>
      <c r="H19" s="46" t="str">
        <f>IF(OR(ISBLANK('32822'!task_start),ISBLANK('32822'!task_end)),"",'32822'!task_end-'32822'!task_start+1)</f>
        <v/>
      </c>
      <c r="I19" s="41"/>
      <c r="J19" s="41"/>
      <c r="K19" s="41"/>
      <c r="L19" s="41"/>
      <c r="M19" s="41"/>
      <c r="N19" s="41"/>
      <c r="O19" s="41"/>
      <c r="P19" s="65"/>
      <c r="Q19" s="65"/>
      <c r="R19" s="65"/>
      <c r="S19" s="65"/>
      <c r="T19" s="65"/>
      <c r="U19" s="65"/>
      <c r="V19" s="66"/>
      <c r="W19" s="67"/>
      <c r="X19" s="67"/>
      <c r="Y19" s="67"/>
      <c r="Z19" s="67"/>
      <c r="AA19" s="67"/>
      <c r="AB19" s="67"/>
      <c r="AC19" s="67"/>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ht="30.0" customHeight="1">
      <c r="A20" s="8"/>
      <c r="B20" s="61" t="s">
        <v>41</v>
      </c>
      <c r="C20" s="62" t="s">
        <v>88</v>
      </c>
      <c r="D20" s="63">
        <v>1.0</v>
      </c>
      <c r="E20" s="64">
        <v>44634.0</v>
      </c>
      <c r="F20" s="64">
        <v>44640.0</v>
      </c>
      <c r="G20" s="46"/>
      <c r="H20" s="46" t="str">
        <f>IF(OR(ISBLANK('32822'!task_start),ISBLANK('32822'!task_end)),"",'32822'!task_end-'32822'!task_start+1)</f>
        <v/>
      </c>
      <c r="I20" s="41"/>
      <c r="J20" s="41"/>
      <c r="K20" s="41"/>
      <c r="L20" s="41"/>
      <c r="M20" s="41"/>
      <c r="N20" s="41"/>
      <c r="O20" s="41"/>
      <c r="P20" s="68"/>
      <c r="Q20" s="68"/>
      <c r="R20" s="68"/>
      <c r="S20" s="68"/>
      <c r="T20" s="68"/>
      <c r="U20" s="68"/>
      <c r="V20" s="68"/>
      <c r="W20" s="69"/>
      <c r="X20" s="65"/>
      <c r="Y20" s="65"/>
      <c r="Z20" s="65"/>
      <c r="AA20" s="65"/>
      <c r="AB20" s="65"/>
      <c r="AC20" s="66"/>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ht="30.0" customHeight="1">
      <c r="A21" s="8"/>
      <c r="B21" s="61" t="s">
        <v>42</v>
      </c>
      <c r="C21" s="62" t="s">
        <v>88</v>
      </c>
      <c r="D21" s="63">
        <v>1.0</v>
      </c>
      <c r="E21" s="64">
        <v>44641.0</v>
      </c>
      <c r="F21" s="64">
        <v>44647.0</v>
      </c>
      <c r="G21" s="46"/>
      <c r="H21" s="46" t="str">
        <f>IF(OR(ISBLANK('32822'!task_start),ISBLANK('32822'!task_end)),"",'32822'!task_end-'32822'!task_start+1)</f>
        <v/>
      </c>
      <c r="I21" s="41"/>
      <c r="J21" s="41"/>
      <c r="K21" s="41"/>
      <c r="L21" s="41"/>
      <c r="M21" s="41"/>
      <c r="N21" s="41"/>
      <c r="O21" s="41"/>
      <c r="P21" s="41"/>
      <c r="Q21" s="41"/>
      <c r="R21" s="41"/>
      <c r="S21" s="41"/>
      <c r="T21" s="41"/>
      <c r="U21" s="41"/>
      <c r="V21" s="41"/>
      <c r="W21" s="68"/>
      <c r="X21" s="68"/>
      <c r="Y21" s="68"/>
      <c r="Z21" s="68"/>
      <c r="AA21" s="68"/>
      <c r="AB21" s="68"/>
      <c r="AC21" s="68"/>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ht="30.0" customHeight="1">
      <c r="A22" s="8"/>
      <c r="B22" s="61" t="s">
        <v>43</v>
      </c>
      <c r="C22" s="62" t="s">
        <v>77</v>
      </c>
      <c r="D22" s="63">
        <v>1.0</v>
      </c>
      <c r="E22" s="64">
        <f>E21</f>
        <v>44641</v>
      </c>
      <c r="F22" s="64">
        <v>44647.0</v>
      </c>
      <c r="G22" s="46"/>
      <c r="H22" s="46" t="str">
        <f>IF(OR(ISBLANK('32822'!task_start),ISBLANK('32822'!task_end)),"",'32822'!task_end-'32822'!task_start+1)</f>
        <v/>
      </c>
      <c r="I22" s="41"/>
      <c r="J22" s="41"/>
      <c r="K22" s="41"/>
      <c r="L22" s="41"/>
      <c r="M22" s="41"/>
      <c r="N22" s="41"/>
      <c r="O22" s="41"/>
      <c r="P22" s="41"/>
      <c r="Q22" s="41"/>
      <c r="R22" s="41"/>
      <c r="S22" s="41"/>
      <c r="T22" s="41"/>
      <c r="U22" s="41"/>
      <c r="V22" s="41"/>
      <c r="W22" s="55"/>
      <c r="X22" s="55"/>
      <c r="Y22" s="55"/>
      <c r="Z22" s="55"/>
      <c r="AA22" s="55"/>
      <c r="AB22" s="55"/>
      <c r="AC22" s="5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ht="30.0" customHeight="1">
      <c r="A23" s="8"/>
      <c r="B23" s="61" t="s">
        <v>44</v>
      </c>
      <c r="C23" s="62" t="s">
        <v>89</v>
      </c>
      <c r="D23" s="63">
        <v>1.0</v>
      </c>
      <c r="E23" s="64">
        <v>44641.0</v>
      </c>
      <c r="F23" s="64">
        <v>44647.0</v>
      </c>
      <c r="G23" s="46"/>
      <c r="H23" s="46"/>
      <c r="I23" s="41"/>
      <c r="J23" s="41"/>
      <c r="K23" s="41"/>
      <c r="L23" s="41"/>
      <c r="M23" s="41"/>
      <c r="N23" s="41"/>
      <c r="O23" s="41"/>
      <c r="P23" s="41"/>
      <c r="Q23" s="41"/>
      <c r="R23" s="41"/>
      <c r="S23" s="41"/>
      <c r="T23" s="41"/>
      <c r="U23" s="41"/>
      <c r="V23" s="41"/>
      <c r="W23" s="54"/>
      <c r="X23" s="54"/>
      <c r="Y23" s="54"/>
      <c r="Z23" s="54"/>
      <c r="AA23" s="54"/>
      <c r="AB23" s="54"/>
      <c r="AC23" s="54"/>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ht="30.0" customHeight="1">
      <c r="A24" s="8"/>
      <c r="B24" s="61" t="s">
        <v>45</v>
      </c>
      <c r="C24" s="62" t="s">
        <v>75</v>
      </c>
      <c r="D24" s="63">
        <v>1.0</v>
      </c>
      <c r="E24" s="64">
        <v>44641.0</v>
      </c>
      <c r="F24" s="64">
        <v>44647.0</v>
      </c>
      <c r="G24" s="46"/>
      <c r="H24" s="46"/>
      <c r="I24" s="41"/>
      <c r="J24" s="41"/>
      <c r="K24" s="41"/>
      <c r="L24" s="41"/>
      <c r="M24" s="41"/>
      <c r="N24" s="41"/>
      <c r="O24" s="41"/>
      <c r="P24" s="41"/>
      <c r="Q24" s="41"/>
      <c r="R24" s="41"/>
      <c r="S24" s="41"/>
      <c r="T24" s="41"/>
      <c r="U24" s="41"/>
      <c r="V24" s="41"/>
      <c r="W24" s="54"/>
      <c r="X24" s="54"/>
      <c r="Y24" s="54"/>
      <c r="Z24" s="54"/>
      <c r="AA24" s="54"/>
      <c r="AB24" s="54"/>
      <c r="AC24" s="54"/>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ht="30.0" customHeight="1">
      <c r="A25" s="8" t="s">
        <v>46</v>
      </c>
      <c r="B25" s="70" t="s">
        <v>47</v>
      </c>
      <c r="C25" s="71"/>
      <c r="D25" s="72"/>
      <c r="E25" s="73"/>
      <c r="F25" s="73"/>
      <c r="G25" s="46"/>
      <c r="H25" s="46" t="str">
        <f>IF(OR(ISBLANK('32822'!task_start),ISBLANK('32822'!task_end)),"",'32822'!task_end-'32822'!task_start+1)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ht="30.0" customHeight="1">
      <c r="A26" s="8"/>
      <c r="B26" s="74" t="s">
        <v>48</v>
      </c>
      <c r="C26" s="75" t="s">
        <v>89</v>
      </c>
      <c r="D26" s="76">
        <v>1.0</v>
      </c>
      <c r="E26" s="77">
        <v>44655.0</v>
      </c>
      <c r="F26" s="77">
        <v>44661.0</v>
      </c>
      <c r="G26" s="46"/>
      <c r="H26" s="46"/>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54"/>
      <c r="AL26" s="54"/>
      <c r="AM26" s="54"/>
      <c r="AN26" s="54"/>
      <c r="AO26" s="54"/>
      <c r="AP26" s="54"/>
      <c r="AQ26" s="54"/>
      <c r="AR26" s="41"/>
      <c r="AS26" s="41"/>
      <c r="AT26" s="41"/>
      <c r="AU26" s="41"/>
      <c r="AV26" s="41"/>
      <c r="AW26" s="41"/>
      <c r="AX26" s="41"/>
      <c r="AY26" s="41"/>
      <c r="AZ26" s="41"/>
      <c r="BA26" s="41"/>
      <c r="BB26" s="41"/>
      <c r="BC26" s="41"/>
      <c r="BD26" s="41"/>
      <c r="BE26" s="41"/>
      <c r="BF26" s="41"/>
      <c r="BG26" s="41"/>
      <c r="BH26" s="41"/>
      <c r="BI26" s="41"/>
      <c r="BJ26" s="41"/>
      <c r="BK26" s="41"/>
      <c r="BL26" s="41"/>
    </row>
    <row r="27" ht="30.0" customHeight="1">
      <c r="A27" s="8"/>
      <c r="B27" s="74" t="s">
        <v>49</v>
      </c>
      <c r="C27" s="75" t="s">
        <v>90</v>
      </c>
      <c r="D27" s="76">
        <v>0.25</v>
      </c>
      <c r="E27" s="77">
        <v>44648.0</v>
      </c>
      <c r="F27" s="77">
        <v>44654.0</v>
      </c>
      <c r="G27" s="46"/>
      <c r="H27" s="46" t="str">
        <f>IF(OR(ISBLANK('32822'!task_start),ISBLANK('32822'!task_end)),"",'32822'!task_end-'32822'!task_start+1)</f>
        <v/>
      </c>
      <c r="I27" s="41"/>
      <c r="J27" s="41"/>
      <c r="K27" s="41"/>
      <c r="L27" s="41"/>
      <c r="M27" s="41"/>
      <c r="N27" s="41"/>
      <c r="O27" s="41"/>
      <c r="P27" s="41"/>
      <c r="Q27" s="41"/>
      <c r="R27" s="41"/>
      <c r="S27" s="41"/>
      <c r="T27" s="41"/>
      <c r="U27" s="41"/>
      <c r="V27" s="41"/>
      <c r="W27" s="41"/>
      <c r="X27" s="41"/>
      <c r="Y27" s="41"/>
      <c r="Z27" s="41"/>
      <c r="AA27" s="41"/>
      <c r="AB27" s="41"/>
      <c r="AC27" s="41"/>
      <c r="AD27" s="68"/>
      <c r="AE27" s="68"/>
      <c r="AF27" s="68"/>
      <c r="AG27" s="68"/>
      <c r="AH27" s="68"/>
      <c r="AI27" s="68"/>
      <c r="AJ27" s="68"/>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ht="30.0" customHeight="1">
      <c r="A28" s="8"/>
      <c r="B28" s="74" t="s">
        <v>50</v>
      </c>
      <c r="C28" s="75" t="s">
        <v>88</v>
      </c>
      <c r="D28" s="76">
        <v>1.0</v>
      </c>
      <c r="E28" s="77">
        <v>44655.0</v>
      </c>
      <c r="F28" s="77">
        <v>44661.0</v>
      </c>
      <c r="G28" s="46"/>
      <c r="H28" s="46"/>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68"/>
      <c r="AL28" s="68"/>
      <c r="AM28" s="68"/>
      <c r="AN28" s="68"/>
      <c r="AO28" s="68"/>
      <c r="AP28" s="68"/>
      <c r="AQ28" s="68"/>
      <c r="AR28" s="41"/>
      <c r="AS28" s="41"/>
      <c r="AT28" s="41"/>
      <c r="AU28" s="41"/>
      <c r="AV28" s="41"/>
      <c r="AW28" s="41"/>
      <c r="AX28" s="41"/>
      <c r="AY28" s="41"/>
      <c r="AZ28" s="41"/>
      <c r="BA28" s="41"/>
      <c r="BB28" s="41"/>
      <c r="BC28" s="41"/>
      <c r="BD28" s="41"/>
      <c r="BE28" s="41"/>
      <c r="BF28" s="41"/>
      <c r="BG28" s="41"/>
      <c r="BH28" s="41"/>
      <c r="BI28" s="41"/>
      <c r="BJ28" s="41"/>
      <c r="BK28" s="41"/>
      <c r="BL28" s="41"/>
    </row>
    <row r="29" ht="30.0" customHeight="1">
      <c r="A29" s="8"/>
      <c r="B29" s="74" t="s">
        <v>51</v>
      </c>
      <c r="C29" s="75" t="s">
        <v>74</v>
      </c>
      <c r="D29" s="76">
        <v>0.0</v>
      </c>
      <c r="E29" s="77">
        <v>44662.0</v>
      </c>
      <c r="F29" s="77">
        <v>44668.0</v>
      </c>
      <c r="G29" s="46"/>
      <c r="H29" s="4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99"/>
      <c r="AL29" s="99"/>
      <c r="AM29" s="99"/>
      <c r="AN29" s="99"/>
      <c r="AO29" s="99"/>
      <c r="AP29" s="99"/>
      <c r="AQ29" s="99"/>
      <c r="AR29" s="68"/>
      <c r="AS29" s="68"/>
      <c r="AT29" s="68"/>
      <c r="AU29" s="68"/>
      <c r="AV29" s="68"/>
      <c r="AW29" s="68"/>
      <c r="AX29" s="68"/>
      <c r="AY29" s="41"/>
      <c r="AZ29" s="41"/>
      <c r="BA29" s="41"/>
      <c r="BB29" s="41"/>
      <c r="BC29" s="41"/>
      <c r="BD29" s="41"/>
      <c r="BE29" s="41"/>
      <c r="BF29" s="41"/>
      <c r="BG29" s="41"/>
      <c r="BH29" s="41"/>
      <c r="BI29" s="41"/>
      <c r="BJ29" s="41"/>
      <c r="BK29" s="41"/>
      <c r="BL29" s="41"/>
    </row>
    <row r="30" ht="30.0" customHeight="1">
      <c r="A30" s="8"/>
      <c r="B30" s="74" t="s">
        <v>52</v>
      </c>
      <c r="C30" s="75" t="s">
        <v>73</v>
      </c>
      <c r="D30" s="76">
        <v>1.0</v>
      </c>
      <c r="E30" s="77">
        <v>44648.0</v>
      </c>
      <c r="F30" s="77">
        <v>44654.0</v>
      </c>
      <c r="G30" s="46"/>
      <c r="H30" s="46" t="str">
        <f>IF(OR(ISBLANK('32822'!task_start),ISBLANK('32822'!task_end)),"",'32822'!task_end-'32822'!task_start+1)</f>
        <v/>
      </c>
      <c r="I30" s="41"/>
      <c r="J30" s="41"/>
      <c r="K30" s="41"/>
      <c r="L30" s="41"/>
      <c r="M30" s="41"/>
      <c r="N30" s="41"/>
      <c r="O30" s="41"/>
      <c r="P30" s="41"/>
      <c r="Q30" s="41"/>
      <c r="R30" s="41"/>
      <c r="S30" s="41"/>
      <c r="T30" s="41"/>
      <c r="U30" s="41"/>
      <c r="V30" s="41"/>
      <c r="W30" s="41"/>
      <c r="X30" s="41"/>
      <c r="Y30" s="41"/>
      <c r="Z30" s="41"/>
      <c r="AA30" s="41"/>
      <c r="AB30" s="41"/>
      <c r="AC30" s="41"/>
      <c r="AD30" s="67"/>
      <c r="AE30" s="67"/>
      <c r="AF30" s="67"/>
      <c r="AG30" s="67"/>
      <c r="AH30" s="67"/>
      <c r="AI30" s="67"/>
      <c r="AJ30" s="67"/>
      <c r="AK30" s="100"/>
      <c r="AL30" s="100"/>
      <c r="AM30" s="100"/>
      <c r="AN30" s="100"/>
      <c r="AO30" s="100"/>
      <c r="AP30" s="100"/>
      <c r="AQ30" s="100"/>
      <c r="AR30" s="41"/>
      <c r="AS30" s="41"/>
      <c r="AT30" s="41"/>
      <c r="AU30" s="41"/>
      <c r="AV30" s="41"/>
      <c r="AW30" s="41"/>
      <c r="AX30" s="41"/>
      <c r="AY30" s="41"/>
      <c r="AZ30" s="41"/>
      <c r="BA30" s="41"/>
      <c r="BB30" s="41"/>
      <c r="BC30" s="41"/>
      <c r="BD30" s="41"/>
      <c r="BE30" s="41"/>
      <c r="BF30" s="41"/>
      <c r="BG30" s="41"/>
      <c r="BH30" s="41"/>
      <c r="BI30" s="41"/>
      <c r="BJ30" s="41"/>
      <c r="BK30" s="41"/>
      <c r="BL30" s="41"/>
    </row>
    <row r="31" ht="30.0" customHeight="1">
      <c r="A31" s="8"/>
      <c r="B31" s="74" t="s">
        <v>53</v>
      </c>
      <c r="C31" s="75" t="s">
        <v>77</v>
      </c>
      <c r="D31" s="76">
        <v>0.0</v>
      </c>
      <c r="E31" s="77">
        <v>44655.0</v>
      </c>
      <c r="F31" s="77">
        <v>44661.0</v>
      </c>
      <c r="G31" s="46"/>
      <c r="H31" s="46"/>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55"/>
      <c r="AL31" s="55"/>
      <c r="AM31" s="55"/>
      <c r="AN31" s="55"/>
      <c r="AO31" s="55"/>
      <c r="AP31" s="55"/>
      <c r="AQ31" s="55"/>
      <c r="AR31" s="41"/>
      <c r="AS31" s="41"/>
      <c r="AT31" s="41"/>
      <c r="AU31" s="41"/>
      <c r="AV31" s="41"/>
      <c r="AW31" s="41"/>
      <c r="AX31" s="41"/>
      <c r="AY31" s="41"/>
      <c r="AZ31" s="41"/>
      <c r="BA31" s="41"/>
      <c r="BB31" s="41"/>
      <c r="BC31" s="41"/>
      <c r="BD31" s="41"/>
      <c r="BE31" s="41"/>
      <c r="BF31" s="41"/>
      <c r="BG31" s="41"/>
      <c r="BH31" s="41"/>
      <c r="BI31" s="41"/>
      <c r="BJ31" s="41"/>
      <c r="BK31" s="41"/>
      <c r="BL31" s="41"/>
    </row>
    <row r="32" ht="30.0" customHeight="1">
      <c r="A32" s="8"/>
      <c r="B32" s="74" t="s">
        <v>54</v>
      </c>
      <c r="C32" s="75" t="s">
        <v>77</v>
      </c>
      <c r="D32" s="76">
        <v>0.0</v>
      </c>
      <c r="E32" s="77">
        <v>44662.0</v>
      </c>
      <c r="F32" s="77">
        <v>44668.0</v>
      </c>
      <c r="G32" s="46"/>
      <c r="H32" s="46" t="str">
        <f>IF(OR(ISBLANK('32822'!task_start),ISBLANK('32822'!task_end)),"",'32822'!task_end-'32822'!task_start+1)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55"/>
      <c r="AS32" s="55"/>
      <c r="AT32" s="55"/>
      <c r="AU32" s="55"/>
      <c r="AV32" s="55"/>
      <c r="AW32" s="55"/>
      <c r="AX32" s="55"/>
      <c r="AY32" s="41"/>
      <c r="AZ32" s="41"/>
      <c r="BA32" s="41"/>
      <c r="BB32" s="41"/>
      <c r="BC32" s="41"/>
      <c r="BD32" s="41"/>
      <c r="BE32" s="41"/>
      <c r="BF32" s="41"/>
      <c r="BG32" s="41"/>
      <c r="BH32" s="41"/>
      <c r="BI32" s="41"/>
      <c r="BJ32" s="41"/>
      <c r="BK32" s="41"/>
      <c r="BL32" s="41"/>
    </row>
    <row r="33" ht="30.0" customHeight="1">
      <c r="A33" s="8"/>
      <c r="B33" s="74" t="s">
        <v>55</v>
      </c>
      <c r="C33" s="75" t="s">
        <v>91</v>
      </c>
      <c r="D33" s="76">
        <v>0.0</v>
      </c>
      <c r="E33" s="77">
        <v>44655.0</v>
      </c>
      <c r="F33" s="77">
        <v>44661.0</v>
      </c>
      <c r="G33" s="46"/>
      <c r="H33" s="46" t="str">
        <f>IF(OR(ISBLANK('32822'!task_start),ISBLANK('32822'!task_end)),"",'32822'!task_end-'32822'!task_start+1)</f>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67"/>
      <c r="AL33" s="67"/>
      <c r="AM33" s="67"/>
      <c r="AN33" s="67"/>
      <c r="AO33" s="67"/>
      <c r="AP33" s="67"/>
      <c r="AQ33" s="67"/>
      <c r="AR33" s="100"/>
      <c r="AS33" s="100"/>
      <c r="AT33" s="100"/>
      <c r="AU33" s="100"/>
      <c r="AV33" s="100"/>
      <c r="AW33" s="100"/>
      <c r="AX33" s="100"/>
      <c r="AY33" s="41"/>
      <c r="AZ33" s="41"/>
      <c r="BA33" s="41"/>
      <c r="BB33" s="41"/>
      <c r="BC33" s="41"/>
      <c r="BD33" s="41"/>
      <c r="BE33" s="41"/>
      <c r="BF33" s="41"/>
      <c r="BG33" s="41"/>
      <c r="BH33" s="41"/>
      <c r="BI33" s="41"/>
      <c r="BJ33" s="41"/>
      <c r="BK33" s="41"/>
      <c r="BL33" s="41"/>
    </row>
    <row r="34" ht="30.0" customHeight="1">
      <c r="A34" s="8"/>
      <c r="B34" s="74" t="s">
        <v>56</v>
      </c>
      <c r="C34" s="75" t="s">
        <v>77</v>
      </c>
      <c r="D34" s="76">
        <v>0.0</v>
      </c>
      <c r="E34" s="77">
        <v>44669.0</v>
      </c>
      <c r="F34" s="77">
        <v>44675.0</v>
      </c>
      <c r="G34" s="46"/>
      <c r="H34" s="46"/>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55"/>
      <c r="AZ34" s="55"/>
      <c r="BA34" s="55"/>
      <c r="BB34" s="55"/>
      <c r="BC34" s="55"/>
      <c r="BD34" s="55"/>
      <c r="BE34" s="55"/>
      <c r="BF34" s="41"/>
      <c r="BG34" s="41"/>
      <c r="BH34" s="41"/>
      <c r="BI34" s="41"/>
      <c r="BJ34" s="41"/>
      <c r="BK34" s="41"/>
      <c r="BL34" s="41"/>
    </row>
    <row r="35" ht="30.0" customHeight="1">
      <c r="A35" s="8"/>
      <c r="B35" s="74" t="s">
        <v>57</v>
      </c>
      <c r="C35" s="75" t="s">
        <v>73</v>
      </c>
      <c r="D35" s="76">
        <v>0.0</v>
      </c>
      <c r="E35" s="77">
        <v>44662.0</v>
      </c>
      <c r="F35" s="77">
        <v>44668.0</v>
      </c>
      <c r="G35" s="46"/>
      <c r="H35" s="46" t="str">
        <f>IF(OR(ISBLANK('32822'!task_start),ISBLANK('32822'!task_end)),"",'32822'!task_end-'32822'!task_start+1)</f>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67"/>
      <c r="AS35" s="67"/>
      <c r="AT35" s="67"/>
      <c r="AU35" s="67"/>
      <c r="AV35" s="67"/>
      <c r="AW35" s="67"/>
      <c r="AX35" s="67"/>
      <c r="AY35" s="100"/>
      <c r="AZ35" s="100"/>
      <c r="BA35" s="100"/>
      <c r="BB35" s="100"/>
      <c r="BC35" s="100"/>
      <c r="BD35" s="100"/>
      <c r="BE35" s="100"/>
      <c r="BF35" s="41"/>
      <c r="BG35" s="41"/>
      <c r="BH35" s="41"/>
      <c r="BI35" s="41"/>
      <c r="BJ35" s="41"/>
      <c r="BK35" s="41"/>
      <c r="BL35" s="41"/>
    </row>
    <row r="36" ht="30.0" customHeight="1">
      <c r="A36" s="8" t="s">
        <v>46</v>
      </c>
      <c r="B36" s="79" t="s">
        <v>58</v>
      </c>
      <c r="C36" s="80"/>
      <c r="D36" s="81"/>
      <c r="E36" s="82"/>
      <c r="F36" s="82"/>
      <c r="G36" s="46"/>
      <c r="H36" s="46" t="str">
        <f>IF(OR(ISBLANK('32822'!task_start),ISBLANK('32822'!task_end)),"",'32822'!task_end-'32822'!task_start+1)</f>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ht="30.0" customHeight="1">
      <c r="A37" s="8"/>
      <c r="B37" s="83" t="s">
        <v>59</v>
      </c>
      <c r="C37" s="84" t="s">
        <v>79</v>
      </c>
      <c r="D37" s="85">
        <v>1.0</v>
      </c>
      <c r="E37" s="86">
        <v>44662.0</v>
      </c>
      <c r="F37" s="86">
        <v>44668.0</v>
      </c>
      <c r="G37" s="46"/>
      <c r="H37" s="46" t="str">
        <f>IF(OR(ISBLANK('32822'!task_start),ISBLANK('32822'!task_end)),"",'32822'!task_end-'32822'!task_start+1)</f>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54"/>
      <c r="AS37" s="54"/>
      <c r="AT37" s="54"/>
      <c r="AU37" s="54"/>
      <c r="AV37" s="54"/>
      <c r="AW37" s="54"/>
      <c r="AX37" s="54"/>
      <c r="AY37" s="41"/>
      <c r="AZ37" s="41"/>
      <c r="BA37" s="41"/>
      <c r="BB37" s="41"/>
      <c r="BC37" s="41"/>
      <c r="BD37" s="41"/>
      <c r="BE37" s="41"/>
      <c r="BF37" s="41"/>
      <c r="BG37" s="41"/>
      <c r="BH37" s="41"/>
      <c r="BI37" s="41"/>
      <c r="BJ37" s="41"/>
      <c r="BK37" s="41"/>
      <c r="BL37" s="41"/>
    </row>
    <row r="38" ht="30.0" customHeight="1">
      <c r="A38" s="8"/>
      <c r="B38" s="83" t="s">
        <v>60</v>
      </c>
      <c r="C38" s="84" t="s">
        <v>90</v>
      </c>
      <c r="D38" s="85">
        <v>0.0</v>
      </c>
      <c r="E38" s="86">
        <v>44662.0</v>
      </c>
      <c r="F38" s="86">
        <v>44668.0</v>
      </c>
      <c r="G38" s="46"/>
      <c r="H38" s="46" t="str">
        <f>IF(OR(ISBLANK('32822'!task_start),ISBLANK('32822'!task_end)),"",'32822'!task_end-'32822'!task_start+1)</f>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52"/>
      <c r="AS38" s="52"/>
      <c r="AT38" s="52"/>
      <c r="AU38" s="52"/>
      <c r="AV38" s="52"/>
      <c r="AW38" s="52"/>
      <c r="AX38" s="52"/>
      <c r="AY38" s="41"/>
      <c r="AZ38" s="41"/>
      <c r="BA38" s="41"/>
      <c r="BB38" s="41"/>
      <c r="BC38" s="41"/>
      <c r="BD38" s="41"/>
      <c r="BE38" s="41"/>
      <c r="BF38" s="41"/>
      <c r="BG38" s="41"/>
      <c r="BH38" s="41"/>
      <c r="BI38" s="41"/>
      <c r="BJ38" s="41"/>
      <c r="BK38" s="41"/>
      <c r="BL38" s="41"/>
    </row>
    <row r="39" ht="30.0" customHeight="1">
      <c r="A39" s="8"/>
      <c r="B39" s="83" t="s">
        <v>61</v>
      </c>
      <c r="C39" s="84" t="s">
        <v>90</v>
      </c>
      <c r="D39" s="85">
        <v>0.0</v>
      </c>
      <c r="E39" s="86">
        <v>44662.0</v>
      </c>
      <c r="F39" s="86">
        <v>44668.0</v>
      </c>
      <c r="G39" s="46"/>
      <c r="H39" s="46"/>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52"/>
      <c r="AS39" s="52"/>
      <c r="AT39" s="52"/>
      <c r="AU39" s="52"/>
      <c r="AV39" s="52"/>
      <c r="AW39" s="52"/>
      <c r="AX39" s="52"/>
      <c r="AY39" s="41"/>
      <c r="AZ39" s="41"/>
      <c r="BA39" s="41"/>
      <c r="BB39" s="41"/>
      <c r="BC39" s="41"/>
      <c r="BD39" s="41"/>
      <c r="BE39" s="41"/>
      <c r="BF39" s="41"/>
      <c r="BG39" s="41"/>
      <c r="BH39" s="41"/>
      <c r="BI39" s="41"/>
      <c r="BJ39" s="41"/>
      <c r="BK39" s="41"/>
      <c r="BL39" s="41"/>
    </row>
    <row r="40" ht="30.0" customHeight="1">
      <c r="A40" s="8"/>
      <c r="B40" s="83" t="s">
        <v>62</v>
      </c>
      <c r="C40" s="84" t="s">
        <v>77</v>
      </c>
      <c r="D40" s="85">
        <v>0.0</v>
      </c>
      <c r="E40" s="86">
        <v>44676.0</v>
      </c>
      <c r="F40" s="86">
        <v>44682.0</v>
      </c>
      <c r="G40" s="46"/>
      <c r="H40" s="46"/>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55"/>
      <c r="BG40" s="55"/>
      <c r="BH40" s="55"/>
      <c r="BI40" s="55"/>
      <c r="BJ40" s="55"/>
      <c r="BK40" s="55"/>
      <c r="BL40" s="55"/>
    </row>
    <row r="41" ht="30.0" customHeight="1">
      <c r="A41" s="8"/>
      <c r="B41" s="83" t="s">
        <v>63</v>
      </c>
      <c r="C41" s="84" t="s">
        <v>89</v>
      </c>
      <c r="D41" s="85">
        <v>0.0</v>
      </c>
      <c r="E41" s="86">
        <v>44669.0</v>
      </c>
      <c r="F41" s="86">
        <v>44675.0</v>
      </c>
      <c r="G41" s="46"/>
      <c r="H41" s="46"/>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4"/>
      <c r="AZ41" s="54"/>
      <c r="BA41" s="54"/>
      <c r="BB41" s="54"/>
      <c r="BC41" s="54"/>
      <c r="BD41" s="54"/>
      <c r="BE41" s="54"/>
      <c r="BF41" s="41"/>
      <c r="BG41" s="41"/>
      <c r="BH41" s="41"/>
      <c r="BI41" s="41"/>
      <c r="BJ41" s="41"/>
      <c r="BK41" s="41"/>
      <c r="BL41" s="41"/>
    </row>
    <row r="42" ht="30.0" customHeight="1">
      <c r="A42" s="8"/>
      <c r="B42" s="83" t="s">
        <v>64</v>
      </c>
      <c r="C42" s="84" t="s">
        <v>89</v>
      </c>
      <c r="D42" s="85">
        <v>0.0</v>
      </c>
      <c r="E42" s="86">
        <v>44676.0</v>
      </c>
      <c r="F42" s="86">
        <v>44682.0</v>
      </c>
      <c r="G42" s="46"/>
      <c r="H42" s="46" t="str">
        <f>IF(OR(ISBLANK('32822'!task_start),ISBLANK('32822'!task_end)),"",'32822'!task_end-'32822'!task_start+1)</f>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54"/>
      <c r="BG42" s="54"/>
      <c r="BH42" s="54"/>
      <c r="BI42" s="54"/>
      <c r="BJ42" s="54"/>
      <c r="BK42" s="54"/>
      <c r="BL42" s="54"/>
    </row>
    <row r="43" ht="30.0" customHeight="1">
      <c r="A43" s="8"/>
      <c r="B43" s="83" t="s">
        <v>65</v>
      </c>
      <c r="C43" s="84" t="s">
        <v>90</v>
      </c>
      <c r="D43" s="85">
        <v>0.0</v>
      </c>
      <c r="E43" s="86">
        <v>44669.0</v>
      </c>
      <c r="F43" s="86">
        <v>44675.0</v>
      </c>
      <c r="G43" s="46"/>
      <c r="H43" s="46" t="str">
        <f>IF(OR(ISBLANK('32822'!task_start),ISBLANK('32822'!task_end)),"",'32822'!task_end-'32822'!task_start+1)</f>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52"/>
      <c r="AZ43" s="52"/>
      <c r="BA43" s="52"/>
      <c r="BB43" s="52"/>
      <c r="BC43" s="52"/>
      <c r="BD43" s="52"/>
      <c r="BE43" s="52"/>
      <c r="BF43" s="41"/>
      <c r="BG43" s="41"/>
      <c r="BH43" s="41"/>
      <c r="BI43" s="41"/>
      <c r="BJ43" s="41"/>
      <c r="BK43" s="41"/>
      <c r="BL43" s="41"/>
    </row>
    <row r="44" ht="30.0" customHeight="1">
      <c r="A44" s="8"/>
      <c r="B44" s="83" t="s">
        <v>66</v>
      </c>
      <c r="C44" s="84" t="s">
        <v>92</v>
      </c>
      <c r="D44" s="85">
        <v>0.0</v>
      </c>
      <c r="E44" s="86">
        <v>44676.0</v>
      </c>
      <c r="F44" s="86">
        <v>44682.0</v>
      </c>
      <c r="G44" s="46"/>
      <c r="H44" s="46"/>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52"/>
      <c r="BG44" s="52"/>
      <c r="BH44" s="52"/>
      <c r="BI44" s="52"/>
      <c r="BJ44" s="52"/>
      <c r="BK44" s="52"/>
      <c r="BL44" s="52"/>
    </row>
    <row r="45" ht="30.0" customHeight="1">
      <c r="A45" s="8"/>
      <c r="B45" s="83" t="s">
        <v>68</v>
      </c>
      <c r="C45" s="84" t="s">
        <v>93</v>
      </c>
      <c r="D45" s="85">
        <v>0.0</v>
      </c>
      <c r="E45" s="86">
        <v>44669.0</v>
      </c>
      <c r="F45" s="86">
        <v>44675.0</v>
      </c>
      <c r="G45" s="46"/>
      <c r="H45" s="46"/>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67"/>
      <c r="AZ45" s="67"/>
      <c r="BA45" s="67"/>
      <c r="BB45" s="67"/>
      <c r="BC45" s="67"/>
      <c r="BD45" s="67"/>
      <c r="BE45" s="67"/>
      <c r="BF45" s="100"/>
      <c r="BG45" s="100"/>
      <c r="BH45" s="100"/>
      <c r="BI45" s="100"/>
      <c r="BJ45" s="100"/>
      <c r="BK45" s="100"/>
      <c r="BL45" s="100"/>
    </row>
    <row r="46" ht="30.0" customHeight="1">
      <c r="A46" s="8"/>
      <c r="B46" s="83" t="s">
        <v>69</v>
      </c>
      <c r="C46" s="84" t="s">
        <v>91</v>
      </c>
      <c r="D46" s="85">
        <v>0.0</v>
      </c>
      <c r="E46" s="86">
        <v>44676.0</v>
      </c>
      <c r="F46" s="86">
        <v>44682.0</v>
      </c>
      <c r="G46" s="46"/>
      <c r="H46" s="46" t="str">
        <f>IF(OR(ISBLANK('32822'!task_start),ISBLANK('32822'!task_end)),"",'32822'!task_end-'32822'!task_start+1)</f>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51"/>
      <c r="BG46" s="51"/>
      <c r="BH46" s="51"/>
      <c r="BI46" s="51"/>
      <c r="BJ46" s="51"/>
      <c r="BK46" s="51"/>
      <c r="BL46" s="51"/>
    </row>
    <row r="47" ht="30.0" customHeight="1">
      <c r="A47" s="8" t="s">
        <v>70</v>
      </c>
      <c r="B47" s="87"/>
      <c r="C47" s="46"/>
      <c r="D47" s="88"/>
      <c r="E47" s="89"/>
      <c r="F47" s="89"/>
      <c r="G47" s="46"/>
      <c r="H47" s="46" t="str">
        <f>IF(OR(ISBLANK('32822'!task_start),ISBLANK('32822'!task_end)),"",'32822'!task_end-'32822'!task_start+1)</f>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ht="30.0" customHeight="1">
      <c r="A48" s="1" t="s">
        <v>71</v>
      </c>
      <c r="B48" s="90" t="s">
        <v>72</v>
      </c>
      <c r="C48" s="91"/>
      <c r="D48" s="92"/>
      <c r="E48" s="93"/>
      <c r="F48" s="94"/>
      <c r="G48" s="95"/>
      <c r="H48" s="95" t="str">
        <f>IF(OR(ISBLANK('32822'!task_start),ISBLANK('32822'!task_end)),"",'32822'!task_end-'32822'!task_start+1)</f>
        <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ht="30.0" customHeight="1">
      <c r="A49" s="8"/>
      <c r="E49" s="10"/>
      <c r="G49" s="17"/>
    </row>
    <row r="50" ht="30.0" customHeight="1">
      <c r="A50" s="8"/>
      <c r="C50" s="7"/>
      <c r="E50" s="10"/>
      <c r="F50" s="97"/>
    </row>
    <row r="51" ht="30.0" customHeight="1">
      <c r="A51" s="8"/>
      <c r="C51" s="9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sheetData>
  <mergeCells count="17">
    <mergeCell ref="E1:F1"/>
    <mergeCell ref="C4:D4"/>
    <mergeCell ref="E4:F4"/>
    <mergeCell ref="I5:V5"/>
    <mergeCell ref="W5:AJ5"/>
    <mergeCell ref="AK5:AX5"/>
    <mergeCell ref="AY5:BL5"/>
    <mergeCell ref="AY6:BE6"/>
    <mergeCell ref="BF6:BL6"/>
    <mergeCell ref="C6:D6"/>
    <mergeCell ref="I6:O6"/>
    <mergeCell ref="P6:V6"/>
    <mergeCell ref="W6:AC6"/>
    <mergeCell ref="AD6:AJ6"/>
    <mergeCell ref="AK6:AQ6"/>
    <mergeCell ref="AR6:AX6"/>
    <mergeCell ref="B7:G7"/>
  </mergeCells>
  <conditionalFormatting sqref="I7:BL48">
    <cfRule type="expression" dxfId="0" priority="1">
      <formula>AND(TODAY()&gt;=I$7,TODAY()&lt;J$7)</formula>
    </cfRule>
  </conditionalFormatting>
  <dataValidations>
    <dataValidation type="decimal" operator="greaterThanOrEqual" allowBlank="1" showInputMessage="1" prompt="Display Week - Changing this number will scroll the Gantt Chart view." sqref="E5:E6">
      <formula1>1.0</formula1>
    </dataValidation>
  </dataValidations>
  <printOptions horizontalCentered="1"/>
  <pageMargins bottom="0.5" footer="0.0" header="0.0" left="0.35" right="0.35" top="0.35"/>
  <pageSetup fitToHeight="0"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t="s">
        <v>2</v>
      </c>
      <c r="H1" s="6"/>
      <c r="I1" s="7"/>
    </row>
    <row r="2" ht="30.0" customHeight="1">
      <c r="A2" s="8"/>
      <c r="B2" s="9"/>
      <c r="E2" s="10"/>
      <c r="I2" s="11"/>
    </row>
    <row r="3" ht="30.0" customHeight="1">
      <c r="A3" s="8" t="s">
        <v>3</v>
      </c>
      <c r="B3" s="12" t="s">
        <v>4</v>
      </c>
      <c r="E3" s="10"/>
      <c r="I3" s="11"/>
    </row>
    <row r="4" ht="30.0" customHeight="1">
      <c r="A4" s="8" t="s">
        <v>5</v>
      </c>
      <c r="B4" s="13" t="s">
        <v>6</v>
      </c>
      <c r="C4" s="14" t="s">
        <v>7</v>
      </c>
      <c r="E4" s="15">
        <v>44627.0</v>
      </c>
    </row>
    <row r="5" ht="30.0" customHeight="1">
      <c r="A5" s="1"/>
      <c r="B5" s="16" t="s">
        <v>8</v>
      </c>
      <c r="C5" s="17"/>
      <c r="D5" s="17"/>
      <c r="E5" s="18"/>
      <c r="F5" s="19"/>
      <c r="I5" s="20" t="s">
        <v>9</v>
      </c>
      <c r="J5" s="21"/>
      <c r="K5" s="21"/>
      <c r="L5" s="21"/>
      <c r="M5" s="21"/>
      <c r="N5" s="21"/>
      <c r="O5" s="21"/>
      <c r="P5" s="21"/>
      <c r="Q5" s="21"/>
      <c r="R5" s="21"/>
      <c r="S5" s="21"/>
      <c r="T5" s="21"/>
      <c r="U5" s="21"/>
      <c r="V5" s="22"/>
      <c r="W5" s="23" t="s">
        <v>10</v>
      </c>
      <c r="X5" s="21"/>
      <c r="Y5" s="21"/>
      <c r="Z5" s="21"/>
      <c r="AA5" s="21"/>
      <c r="AB5" s="21"/>
      <c r="AC5" s="21"/>
      <c r="AD5" s="21"/>
      <c r="AE5" s="21"/>
      <c r="AF5" s="21"/>
      <c r="AG5" s="21"/>
      <c r="AH5" s="21"/>
      <c r="AI5" s="21"/>
      <c r="AJ5" s="22"/>
      <c r="AK5" s="24" t="s">
        <v>11</v>
      </c>
      <c r="AL5" s="21"/>
      <c r="AM5" s="21"/>
      <c r="AN5" s="21"/>
      <c r="AO5" s="21"/>
      <c r="AP5" s="21"/>
      <c r="AQ5" s="21"/>
      <c r="AR5" s="21"/>
      <c r="AS5" s="21"/>
      <c r="AT5" s="21"/>
      <c r="AU5" s="21"/>
      <c r="AV5" s="21"/>
      <c r="AW5" s="21"/>
      <c r="AX5" s="22"/>
      <c r="AY5" s="25" t="s">
        <v>12</v>
      </c>
      <c r="AZ5" s="21"/>
      <c r="BA5" s="21"/>
      <c r="BB5" s="21"/>
      <c r="BC5" s="21"/>
      <c r="BD5" s="21"/>
      <c r="BE5" s="21"/>
      <c r="BF5" s="21"/>
      <c r="BG5" s="21"/>
      <c r="BH5" s="21"/>
      <c r="BI5" s="21"/>
      <c r="BJ5" s="21"/>
      <c r="BK5" s="21"/>
      <c r="BL5" s="22"/>
    </row>
    <row r="6" ht="30.0" customHeight="1">
      <c r="A6" s="1" t="s">
        <v>13</v>
      </c>
      <c r="B6" s="26" t="s">
        <v>14</v>
      </c>
      <c r="C6" s="14" t="s">
        <v>15</v>
      </c>
      <c r="E6" s="18">
        <v>1.0</v>
      </c>
      <c r="F6" s="19"/>
      <c r="I6" s="27">
        <f>I7</f>
        <v>44627</v>
      </c>
      <c r="J6" s="21"/>
      <c r="K6" s="21"/>
      <c r="L6" s="21"/>
      <c r="M6" s="21"/>
      <c r="N6" s="21"/>
      <c r="O6" s="22"/>
      <c r="P6" s="27">
        <f>P7</f>
        <v>44634</v>
      </c>
      <c r="Q6" s="21"/>
      <c r="R6" s="21"/>
      <c r="S6" s="21"/>
      <c r="T6" s="21"/>
      <c r="U6" s="21"/>
      <c r="V6" s="22"/>
      <c r="W6" s="28">
        <f>W7</f>
        <v>44641</v>
      </c>
      <c r="X6" s="21"/>
      <c r="Y6" s="21"/>
      <c r="Z6" s="21"/>
      <c r="AA6" s="21"/>
      <c r="AB6" s="21"/>
      <c r="AC6" s="22"/>
      <c r="AD6" s="28">
        <f>AD7</f>
        <v>44648</v>
      </c>
      <c r="AE6" s="21"/>
      <c r="AF6" s="21"/>
      <c r="AG6" s="21"/>
      <c r="AH6" s="21"/>
      <c r="AI6" s="21"/>
      <c r="AJ6" s="22"/>
      <c r="AK6" s="29">
        <f>AK7</f>
        <v>44655</v>
      </c>
      <c r="AL6" s="21"/>
      <c r="AM6" s="21"/>
      <c r="AN6" s="21"/>
      <c r="AO6" s="21"/>
      <c r="AP6" s="21"/>
      <c r="AQ6" s="22"/>
      <c r="AR6" s="29">
        <f>AR7</f>
        <v>44662</v>
      </c>
      <c r="AS6" s="21"/>
      <c r="AT6" s="21"/>
      <c r="AU6" s="21"/>
      <c r="AV6" s="21"/>
      <c r="AW6" s="21"/>
      <c r="AX6" s="22"/>
      <c r="AY6" s="30">
        <f>AY7</f>
        <v>44669</v>
      </c>
      <c r="AZ6" s="21"/>
      <c r="BA6" s="21"/>
      <c r="BB6" s="21"/>
      <c r="BC6" s="21"/>
      <c r="BD6" s="21"/>
      <c r="BE6" s="22"/>
      <c r="BF6" s="30">
        <f>BF7</f>
        <v>44676</v>
      </c>
      <c r="BG6" s="21"/>
      <c r="BH6" s="21"/>
      <c r="BI6" s="21"/>
      <c r="BJ6" s="21"/>
      <c r="BK6" s="21"/>
      <c r="BL6" s="22"/>
    </row>
    <row r="7" ht="15.0" customHeight="1">
      <c r="A7" s="1" t="s">
        <v>16</v>
      </c>
      <c r="B7" s="31"/>
      <c r="C7" s="32"/>
      <c r="D7" s="32"/>
      <c r="E7" s="32"/>
      <c r="F7" s="32"/>
      <c r="G7" s="32"/>
      <c r="I7" s="33">
        <f>'4422'!Project_Start-WEEKDAY('4422'!Project_Start,1)+2+7*('4422'!Display_Week-1)</f>
        <v>44627</v>
      </c>
      <c r="J7" s="34">
        <f t="shared" ref="J7:BL7" si="1">I7+1</f>
        <v>44628</v>
      </c>
      <c r="K7" s="34">
        <f t="shared" si="1"/>
        <v>44629</v>
      </c>
      <c r="L7" s="34">
        <f t="shared" si="1"/>
        <v>44630</v>
      </c>
      <c r="M7" s="34">
        <f t="shared" si="1"/>
        <v>44631</v>
      </c>
      <c r="N7" s="34">
        <f t="shared" si="1"/>
        <v>44632</v>
      </c>
      <c r="O7" s="35">
        <f t="shared" si="1"/>
        <v>44633</v>
      </c>
      <c r="P7" s="33">
        <f t="shared" si="1"/>
        <v>44634</v>
      </c>
      <c r="Q7" s="34">
        <f t="shared" si="1"/>
        <v>44635</v>
      </c>
      <c r="R7" s="34">
        <f t="shared" si="1"/>
        <v>44636</v>
      </c>
      <c r="S7" s="34">
        <f t="shared" si="1"/>
        <v>44637</v>
      </c>
      <c r="T7" s="34">
        <f t="shared" si="1"/>
        <v>44638</v>
      </c>
      <c r="U7" s="34">
        <f t="shared" si="1"/>
        <v>44639</v>
      </c>
      <c r="V7" s="35">
        <f t="shared" si="1"/>
        <v>44640</v>
      </c>
      <c r="W7" s="33">
        <f t="shared" si="1"/>
        <v>44641</v>
      </c>
      <c r="X7" s="34">
        <f t="shared" si="1"/>
        <v>44642</v>
      </c>
      <c r="Y7" s="34">
        <f t="shared" si="1"/>
        <v>44643</v>
      </c>
      <c r="Z7" s="34">
        <f t="shared" si="1"/>
        <v>44644</v>
      </c>
      <c r="AA7" s="34">
        <f t="shared" si="1"/>
        <v>44645</v>
      </c>
      <c r="AB7" s="34">
        <f t="shared" si="1"/>
        <v>44646</v>
      </c>
      <c r="AC7" s="35">
        <f t="shared" si="1"/>
        <v>44647</v>
      </c>
      <c r="AD7" s="33">
        <f t="shared" si="1"/>
        <v>44648</v>
      </c>
      <c r="AE7" s="34">
        <f t="shared" si="1"/>
        <v>44649</v>
      </c>
      <c r="AF7" s="34">
        <f t="shared" si="1"/>
        <v>44650</v>
      </c>
      <c r="AG7" s="34">
        <f t="shared" si="1"/>
        <v>44651</v>
      </c>
      <c r="AH7" s="34">
        <f t="shared" si="1"/>
        <v>44652</v>
      </c>
      <c r="AI7" s="34">
        <f t="shared" si="1"/>
        <v>44653</v>
      </c>
      <c r="AJ7" s="35">
        <f t="shared" si="1"/>
        <v>44654</v>
      </c>
      <c r="AK7" s="33">
        <f t="shared" si="1"/>
        <v>44655</v>
      </c>
      <c r="AL7" s="34">
        <f t="shared" si="1"/>
        <v>44656</v>
      </c>
      <c r="AM7" s="34">
        <f t="shared" si="1"/>
        <v>44657</v>
      </c>
      <c r="AN7" s="34">
        <f t="shared" si="1"/>
        <v>44658</v>
      </c>
      <c r="AO7" s="34">
        <f t="shared" si="1"/>
        <v>44659</v>
      </c>
      <c r="AP7" s="34">
        <f t="shared" si="1"/>
        <v>44660</v>
      </c>
      <c r="AQ7" s="35">
        <f t="shared" si="1"/>
        <v>44661</v>
      </c>
      <c r="AR7" s="33">
        <f t="shared" si="1"/>
        <v>44662</v>
      </c>
      <c r="AS7" s="34">
        <f t="shared" si="1"/>
        <v>44663</v>
      </c>
      <c r="AT7" s="34">
        <f t="shared" si="1"/>
        <v>44664</v>
      </c>
      <c r="AU7" s="34">
        <f t="shared" si="1"/>
        <v>44665</v>
      </c>
      <c r="AV7" s="34">
        <f t="shared" si="1"/>
        <v>44666</v>
      </c>
      <c r="AW7" s="34">
        <f t="shared" si="1"/>
        <v>44667</v>
      </c>
      <c r="AX7" s="35">
        <f t="shared" si="1"/>
        <v>44668</v>
      </c>
      <c r="AY7" s="33">
        <f t="shared" si="1"/>
        <v>44669</v>
      </c>
      <c r="AZ7" s="34">
        <f t="shared" si="1"/>
        <v>44670</v>
      </c>
      <c r="BA7" s="34">
        <f t="shared" si="1"/>
        <v>44671</v>
      </c>
      <c r="BB7" s="34">
        <f t="shared" si="1"/>
        <v>44672</v>
      </c>
      <c r="BC7" s="34">
        <f t="shared" si="1"/>
        <v>44673</v>
      </c>
      <c r="BD7" s="34">
        <f t="shared" si="1"/>
        <v>44674</v>
      </c>
      <c r="BE7" s="35">
        <f t="shared" si="1"/>
        <v>44675</v>
      </c>
      <c r="BF7" s="33">
        <f t="shared" si="1"/>
        <v>44676</v>
      </c>
      <c r="BG7" s="34">
        <f t="shared" si="1"/>
        <v>44677</v>
      </c>
      <c r="BH7" s="34">
        <f t="shared" si="1"/>
        <v>44678</v>
      </c>
      <c r="BI7" s="34">
        <f t="shared" si="1"/>
        <v>44679</v>
      </c>
      <c r="BJ7" s="34">
        <f t="shared" si="1"/>
        <v>44680</v>
      </c>
      <c r="BK7" s="34">
        <f t="shared" si="1"/>
        <v>44681</v>
      </c>
      <c r="BL7" s="35">
        <f t="shared" si="1"/>
        <v>44682</v>
      </c>
    </row>
    <row r="8" ht="30.0" customHeight="1">
      <c r="A8" s="1" t="s">
        <v>17</v>
      </c>
      <c r="B8" s="36" t="s">
        <v>18</v>
      </c>
      <c r="C8" s="37" t="s">
        <v>19</v>
      </c>
      <c r="D8" s="37" t="s">
        <v>20</v>
      </c>
      <c r="E8" s="37" t="s">
        <v>21</v>
      </c>
      <c r="F8" s="37" t="s">
        <v>22</v>
      </c>
      <c r="G8" s="37"/>
      <c r="H8" s="37" t="s">
        <v>23</v>
      </c>
      <c r="I8" s="38" t="str">
        <f t="shared" ref="I8:BL8" si="2">LEFT(TEXT(I7,"ddd"),1)</f>
        <v>M</v>
      </c>
      <c r="J8" s="38" t="str">
        <f t="shared" si="2"/>
        <v>T</v>
      </c>
      <c r="K8" s="38" t="str">
        <f t="shared" si="2"/>
        <v>W</v>
      </c>
      <c r="L8" s="38" t="str">
        <f t="shared" si="2"/>
        <v>T</v>
      </c>
      <c r="M8" s="38" t="str">
        <f t="shared" si="2"/>
        <v>F</v>
      </c>
      <c r="N8" s="38" t="str">
        <f t="shared" si="2"/>
        <v>S</v>
      </c>
      <c r="O8" s="38" t="str">
        <f t="shared" si="2"/>
        <v>S</v>
      </c>
      <c r="P8" s="38" t="str">
        <f t="shared" si="2"/>
        <v>M</v>
      </c>
      <c r="Q8" s="38" t="str">
        <f t="shared" si="2"/>
        <v>T</v>
      </c>
      <c r="R8" s="38" t="str">
        <f t="shared" si="2"/>
        <v>W</v>
      </c>
      <c r="S8" s="38" t="str">
        <f t="shared" si="2"/>
        <v>T</v>
      </c>
      <c r="T8" s="38" t="str">
        <f t="shared" si="2"/>
        <v>F</v>
      </c>
      <c r="U8" s="38" t="str">
        <f t="shared" si="2"/>
        <v>S</v>
      </c>
      <c r="V8" s="38" t="str">
        <f t="shared" si="2"/>
        <v>S</v>
      </c>
      <c r="W8" s="38" t="str">
        <f t="shared" si="2"/>
        <v>M</v>
      </c>
      <c r="X8" s="38" t="str">
        <f t="shared" si="2"/>
        <v>T</v>
      </c>
      <c r="Y8" s="38" t="str">
        <f t="shared" si="2"/>
        <v>W</v>
      </c>
      <c r="Z8" s="38" t="str">
        <f t="shared" si="2"/>
        <v>T</v>
      </c>
      <c r="AA8" s="38" t="str">
        <f t="shared" si="2"/>
        <v>F</v>
      </c>
      <c r="AB8" s="38" t="str">
        <f t="shared" si="2"/>
        <v>S</v>
      </c>
      <c r="AC8" s="38" t="str">
        <f t="shared" si="2"/>
        <v>S</v>
      </c>
      <c r="AD8" s="38" t="str">
        <f t="shared" si="2"/>
        <v>M</v>
      </c>
      <c r="AE8" s="38" t="str">
        <f t="shared" si="2"/>
        <v>T</v>
      </c>
      <c r="AF8" s="38" t="str">
        <f t="shared" si="2"/>
        <v>W</v>
      </c>
      <c r="AG8" s="38" t="str">
        <f t="shared" si="2"/>
        <v>T</v>
      </c>
      <c r="AH8" s="38" t="str">
        <f t="shared" si="2"/>
        <v>F</v>
      </c>
      <c r="AI8" s="38" t="str">
        <f t="shared" si="2"/>
        <v>S</v>
      </c>
      <c r="AJ8" s="38" t="str">
        <f t="shared" si="2"/>
        <v>S</v>
      </c>
      <c r="AK8" s="38" t="str">
        <f t="shared" si="2"/>
        <v>M</v>
      </c>
      <c r="AL8" s="38" t="str">
        <f t="shared" si="2"/>
        <v>T</v>
      </c>
      <c r="AM8" s="38" t="str">
        <f t="shared" si="2"/>
        <v>W</v>
      </c>
      <c r="AN8" s="38" t="str">
        <f t="shared" si="2"/>
        <v>T</v>
      </c>
      <c r="AO8" s="38" t="str">
        <f t="shared" si="2"/>
        <v>F</v>
      </c>
      <c r="AP8" s="38" t="str">
        <f t="shared" si="2"/>
        <v>S</v>
      </c>
      <c r="AQ8" s="38" t="str">
        <f t="shared" si="2"/>
        <v>S</v>
      </c>
      <c r="AR8" s="38" t="str">
        <f t="shared" si="2"/>
        <v>M</v>
      </c>
      <c r="AS8" s="38" t="str">
        <f t="shared" si="2"/>
        <v>T</v>
      </c>
      <c r="AT8" s="38" t="str">
        <f t="shared" si="2"/>
        <v>W</v>
      </c>
      <c r="AU8" s="38" t="str">
        <f t="shared" si="2"/>
        <v>T</v>
      </c>
      <c r="AV8" s="38" t="str">
        <f t="shared" si="2"/>
        <v>F</v>
      </c>
      <c r="AW8" s="38" t="str">
        <f t="shared" si="2"/>
        <v>S</v>
      </c>
      <c r="AX8" s="38" t="str">
        <f t="shared" si="2"/>
        <v>S</v>
      </c>
      <c r="AY8" s="38" t="str">
        <f t="shared" si="2"/>
        <v>M</v>
      </c>
      <c r="AZ8" s="38" t="str">
        <f t="shared" si="2"/>
        <v>T</v>
      </c>
      <c r="BA8" s="38" t="str">
        <f t="shared" si="2"/>
        <v>W</v>
      </c>
      <c r="BB8" s="38" t="str">
        <f t="shared" si="2"/>
        <v>T</v>
      </c>
      <c r="BC8" s="38" t="str">
        <f t="shared" si="2"/>
        <v>F</v>
      </c>
      <c r="BD8" s="38" t="str">
        <f t="shared" si="2"/>
        <v>S</v>
      </c>
      <c r="BE8" s="38" t="str">
        <f t="shared" si="2"/>
        <v>S</v>
      </c>
      <c r="BF8" s="38" t="str">
        <f t="shared" si="2"/>
        <v>M</v>
      </c>
      <c r="BG8" s="38" t="str">
        <f t="shared" si="2"/>
        <v>T</v>
      </c>
      <c r="BH8" s="38" t="str">
        <f t="shared" si="2"/>
        <v>W</v>
      </c>
      <c r="BI8" s="38" t="str">
        <f t="shared" si="2"/>
        <v>T</v>
      </c>
      <c r="BJ8" s="38" t="str">
        <f t="shared" si="2"/>
        <v>F</v>
      </c>
      <c r="BK8" s="38" t="str">
        <f t="shared" si="2"/>
        <v>S</v>
      </c>
      <c r="BL8" s="38" t="str">
        <f t="shared" si="2"/>
        <v>S</v>
      </c>
    </row>
    <row r="9" ht="30.0" hidden="1" customHeight="1">
      <c r="A9" s="8" t="s">
        <v>24</v>
      </c>
      <c r="C9" s="39"/>
      <c r="H9" s="40" t="str">
        <f>IF(OR(ISBLANK('4422'!task_start),ISBLANK('4422'!task_end)),"",'4422'!task_end-'4422'!task_start+1)</f>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ht="30.0" customHeight="1">
      <c r="A10" s="1" t="s">
        <v>25</v>
      </c>
      <c r="B10" s="42" t="s">
        <v>26</v>
      </c>
      <c r="C10" s="43"/>
      <c r="D10" s="44"/>
      <c r="E10" s="45"/>
      <c r="F10" s="45"/>
      <c r="G10" s="46"/>
      <c r="H10" s="46" t="str">
        <f>IF(OR(ISBLANK('4422'!task_start),ISBLANK('4422'!task_end)),"",'4422'!task_end-'4422'!task_start+1)</f>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ht="30.0" customHeight="1">
      <c r="A11" s="1" t="s">
        <v>27</v>
      </c>
      <c r="B11" s="47" t="s">
        <v>28</v>
      </c>
      <c r="C11" s="48" t="s">
        <v>73</v>
      </c>
      <c r="D11" s="49">
        <v>1.0</v>
      </c>
      <c r="E11" s="50">
        <f>'4422'!Project_Start</f>
        <v>44627</v>
      </c>
      <c r="F11" s="50">
        <v>44633.0</v>
      </c>
      <c r="G11" s="46"/>
      <c r="H11" s="46" t="str">
        <f>IF(OR(ISBLANK('4422'!task_start),ISBLANK('4422'!task_end)),"",'4422'!task_end-'4422'!task_start+1)</f>
        <v/>
      </c>
      <c r="I11" s="51"/>
      <c r="J11" s="51"/>
      <c r="K11" s="51"/>
      <c r="L11" s="51"/>
      <c r="M11" s="51"/>
      <c r="N11" s="51"/>
      <c r="O11" s="5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ht="30.0" customHeight="1">
      <c r="A12" s="1" t="s">
        <v>30</v>
      </c>
      <c r="B12" s="47" t="s">
        <v>31</v>
      </c>
      <c r="C12" s="48" t="s">
        <v>74</v>
      </c>
      <c r="D12" s="49">
        <v>1.0</v>
      </c>
      <c r="E12" s="50">
        <f>'4422'!Project_Start</f>
        <v>44627</v>
      </c>
      <c r="F12" s="50">
        <v>44633.0</v>
      </c>
      <c r="G12" s="46"/>
      <c r="H12" s="46" t="str">
        <f>IF(OR(ISBLANK('4422'!task_start),ISBLANK('4422'!task_end)),"",'4422'!task_end-'4422'!task_start+1)</f>
        <v/>
      </c>
      <c r="I12" s="52"/>
      <c r="J12" s="52"/>
      <c r="K12" s="52"/>
      <c r="L12" s="52"/>
      <c r="M12" s="52"/>
      <c r="N12" s="52"/>
      <c r="O12" s="52"/>
      <c r="P12" s="41"/>
      <c r="Q12" s="41"/>
      <c r="R12" s="41"/>
      <c r="S12" s="41"/>
      <c r="T12" s="41"/>
      <c r="U12" s="53"/>
      <c r="V12" s="5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ht="30.0" customHeight="1">
      <c r="A13" s="8"/>
      <c r="B13" s="47" t="s">
        <v>32</v>
      </c>
      <c r="C13" s="48" t="s">
        <v>75</v>
      </c>
      <c r="D13" s="49">
        <v>1.0</v>
      </c>
      <c r="E13" s="50">
        <f>'4422'!Project_Start</f>
        <v>44627</v>
      </c>
      <c r="F13" s="50">
        <v>44633.0</v>
      </c>
      <c r="G13" s="46"/>
      <c r="H13" s="46" t="str">
        <f>IF(OR(ISBLANK('4422'!task_start),ISBLANK('4422'!task_end)),"",'4422'!task_end-'4422'!task_start+1)</f>
        <v/>
      </c>
      <c r="I13" s="54"/>
      <c r="J13" s="54"/>
      <c r="K13" s="54"/>
      <c r="L13" s="54"/>
      <c r="M13" s="54"/>
      <c r="N13" s="54"/>
      <c r="O13" s="54"/>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ht="30.0" customHeight="1">
      <c r="A14" s="8"/>
      <c r="B14" s="47" t="s">
        <v>33</v>
      </c>
      <c r="C14" s="48" t="s">
        <v>76</v>
      </c>
      <c r="D14" s="49">
        <v>1.0</v>
      </c>
      <c r="E14" s="50">
        <f>'4422'!Project_Start</f>
        <v>44627</v>
      </c>
      <c r="F14" s="50">
        <v>44633.0</v>
      </c>
      <c r="G14" s="46"/>
      <c r="H14" s="46" t="str">
        <f>IF(OR(ISBLANK('4422'!task_start),ISBLANK('4422'!task_end)),"",'4422'!task_end-'4422'!task_start+1)</f>
        <v/>
      </c>
      <c r="I14" s="55"/>
      <c r="J14" s="55"/>
      <c r="K14" s="55"/>
      <c r="L14" s="55"/>
      <c r="M14" s="55"/>
      <c r="N14" s="55"/>
      <c r="O14" s="55"/>
      <c r="P14" s="41"/>
      <c r="Q14" s="41"/>
      <c r="R14" s="41"/>
      <c r="S14" s="41"/>
      <c r="T14" s="41"/>
      <c r="U14" s="41"/>
      <c r="V14" s="41"/>
      <c r="W14" s="41"/>
      <c r="X14" s="41"/>
      <c r="Y14" s="53"/>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ht="30.0" customHeight="1">
      <c r="A15" s="8"/>
      <c r="B15" s="47" t="s">
        <v>34</v>
      </c>
      <c r="C15" s="48" t="s">
        <v>77</v>
      </c>
      <c r="D15" s="49">
        <v>1.0</v>
      </c>
      <c r="E15" s="50">
        <v>44634.0</v>
      </c>
      <c r="F15" s="50">
        <v>44640.0</v>
      </c>
      <c r="G15" s="46"/>
      <c r="H15" s="46"/>
      <c r="I15" s="41"/>
      <c r="J15" s="41"/>
      <c r="K15" s="41"/>
      <c r="L15" s="41"/>
      <c r="M15" s="41"/>
      <c r="N15" s="41"/>
      <c r="O15" s="41"/>
      <c r="P15" s="55"/>
      <c r="Q15" s="55"/>
      <c r="R15" s="55"/>
      <c r="S15" s="55"/>
      <c r="T15" s="55"/>
      <c r="U15" s="55"/>
      <c r="V15" s="55"/>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ht="30.0" customHeight="1">
      <c r="A16" s="8"/>
      <c r="B16" s="47" t="s">
        <v>36</v>
      </c>
      <c r="C16" s="48" t="s">
        <v>78</v>
      </c>
      <c r="D16" s="49">
        <v>1.0</v>
      </c>
      <c r="E16" s="50">
        <v>44634.0</v>
      </c>
      <c r="F16" s="50">
        <v>44640.0</v>
      </c>
      <c r="G16" s="46"/>
      <c r="H16" s="46"/>
      <c r="I16" s="41"/>
      <c r="J16" s="41"/>
      <c r="K16" s="41"/>
      <c r="L16" s="41"/>
      <c r="M16" s="41"/>
      <c r="N16" s="41"/>
      <c r="O16" s="41"/>
      <c r="P16" s="51"/>
      <c r="Q16" s="51"/>
      <c r="R16" s="51"/>
      <c r="S16" s="51"/>
      <c r="T16" s="51"/>
      <c r="U16" s="51"/>
      <c r="V16" s="5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ht="30.0" customHeight="1">
      <c r="A17" s="8"/>
      <c r="B17" s="47" t="s">
        <v>37</v>
      </c>
      <c r="C17" s="48" t="s">
        <v>79</v>
      </c>
      <c r="D17" s="49">
        <v>1.0</v>
      </c>
      <c r="E17" s="50">
        <v>44634.0</v>
      </c>
      <c r="F17" s="50">
        <v>44640.0</v>
      </c>
      <c r="G17" s="46"/>
      <c r="H17" s="46"/>
      <c r="I17" s="41"/>
      <c r="J17" s="41"/>
      <c r="K17" s="41"/>
      <c r="L17" s="41"/>
      <c r="M17" s="41"/>
      <c r="O17" s="41"/>
      <c r="P17" s="54"/>
      <c r="Q17" s="54"/>
      <c r="R17" s="54"/>
      <c r="S17" s="54"/>
      <c r="T17" s="54"/>
      <c r="U17" s="54"/>
      <c r="V17" s="54"/>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ht="30.0" customHeight="1">
      <c r="A18" s="1" t="s">
        <v>38</v>
      </c>
      <c r="B18" s="56" t="s">
        <v>39</v>
      </c>
      <c r="C18" s="57"/>
      <c r="D18" s="58"/>
      <c r="E18" s="59"/>
      <c r="F18" s="59"/>
      <c r="G18" s="46"/>
      <c r="H18" s="46" t="str">
        <f>IF(OR(ISBLANK('4422'!task_start),ISBLANK('4422'!task_end)),"",'4422'!task_end-'4422'!task_start+1)</f>
        <v/>
      </c>
      <c r="I18" s="41"/>
      <c r="J18" s="41"/>
      <c r="K18" s="41"/>
      <c r="L18" s="41"/>
      <c r="M18" s="41"/>
      <c r="N18" s="41"/>
      <c r="O18" s="41"/>
      <c r="P18" s="60"/>
      <c r="Q18" s="60"/>
      <c r="R18" s="60"/>
      <c r="S18" s="60"/>
      <c r="T18" s="60"/>
      <c r="U18" s="60"/>
      <c r="V18" s="60"/>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ht="30.0" customHeight="1">
      <c r="A19" s="1"/>
      <c r="B19" s="61" t="s">
        <v>40</v>
      </c>
      <c r="C19" s="62" t="s">
        <v>78</v>
      </c>
      <c r="D19" s="63">
        <v>1.0</v>
      </c>
      <c r="E19" s="64">
        <v>44634.0</v>
      </c>
      <c r="F19" s="64">
        <v>44640.0</v>
      </c>
      <c r="G19" s="46"/>
      <c r="H19" s="46" t="str">
        <f>IF(OR(ISBLANK('4422'!task_start),ISBLANK('4422'!task_end)),"",'4422'!task_end-'4422'!task_start+1)</f>
        <v/>
      </c>
      <c r="I19" s="41"/>
      <c r="J19" s="41"/>
      <c r="K19" s="41"/>
      <c r="L19" s="41"/>
      <c r="M19" s="41"/>
      <c r="N19" s="41"/>
      <c r="O19" s="41"/>
      <c r="P19" s="65"/>
      <c r="Q19" s="65"/>
      <c r="R19" s="65"/>
      <c r="S19" s="65"/>
      <c r="T19" s="65"/>
      <c r="U19" s="65"/>
      <c r="V19" s="66"/>
      <c r="W19" s="67"/>
      <c r="X19" s="67"/>
      <c r="Y19" s="67"/>
      <c r="Z19" s="67"/>
      <c r="AA19" s="67"/>
      <c r="AB19" s="67"/>
      <c r="AC19" s="67"/>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ht="30.0" customHeight="1">
      <c r="A20" s="8"/>
      <c r="B20" s="61" t="s">
        <v>41</v>
      </c>
      <c r="C20" s="62" t="s">
        <v>88</v>
      </c>
      <c r="D20" s="63">
        <v>1.0</v>
      </c>
      <c r="E20" s="64">
        <v>44634.0</v>
      </c>
      <c r="F20" s="64">
        <v>44640.0</v>
      </c>
      <c r="G20" s="46"/>
      <c r="H20" s="46" t="str">
        <f>IF(OR(ISBLANK('4422'!task_start),ISBLANK('4422'!task_end)),"",'4422'!task_end-'4422'!task_start+1)</f>
        <v/>
      </c>
      <c r="I20" s="41"/>
      <c r="J20" s="41"/>
      <c r="K20" s="41"/>
      <c r="L20" s="41"/>
      <c r="M20" s="41"/>
      <c r="N20" s="41"/>
      <c r="O20" s="41"/>
      <c r="P20" s="68"/>
      <c r="Q20" s="68"/>
      <c r="R20" s="68"/>
      <c r="S20" s="68"/>
      <c r="T20" s="68"/>
      <c r="U20" s="68"/>
      <c r="V20" s="68"/>
      <c r="W20" s="69"/>
      <c r="X20" s="65"/>
      <c r="Y20" s="65"/>
      <c r="Z20" s="65"/>
      <c r="AA20" s="65"/>
      <c r="AB20" s="65"/>
      <c r="AC20" s="66"/>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ht="30.0" customHeight="1">
      <c r="A21" s="8"/>
      <c r="B21" s="61" t="s">
        <v>42</v>
      </c>
      <c r="C21" s="62" t="s">
        <v>88</v>
      </c>
      <c r="D21" s="63">
        <v>1.0</v>
      </c>
      <c r="E21" s="64">
        <v>44641.0</v>
      </c>
      <c r="F21" s="64">
        <v>44647.0</v>
      </c>
      <c r="G21" s="46"/>
      <c r="H21" s="46" t="str">
        <f>IF(OR(ISBLANK('4422'!task_start),ISBLANK('4422'!task_end)),"",'4422'!task_end-'4422'!task_start+1)</f>
        <v/>
      </c>
      <c r="I21" s="41"/>
      <c r="J21" s="41"/>
      <c r="K21" s="41"/>
      <c r="L21" s="41"/>
      <c r="M21" s="41"/>
      <c r="N21" s="41"/>
      <c r="O21" s="41"/>
      <c r="P21" s="41"/>
      <c r="Q21" s="41"/>
      <c r="R21" s="41"/>
      <c r="S21" s="41"/>
      <c r="T21" s="41"/>
      <c r="U21" s="41"/>
      <c r="V21" s="41"/>
      <c r="W21" s="68"/>
      <c r="X21" s="68"/>
      <c r="Y21" s="68"/>
      <c r="Z21" s="68"/>
      <c r="AA21" s="68"/>
      <c r="AB21" s="68"/>
      <c r="AC21" s="68"/>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ht="30.0" customHeight="1">
      <c r="A22" s="8"/>
      <c r="B22" s="61" t="s">
        <v>43</v>
      </c>
      <c r="C22" s="62" t="s">
        <v>77</v>
      </c>
      <c r="D22" s="63">
        <v>1.0</v>
      </c>
      <c r="E22" s="64">
        <f>E21</f>
        <v>44641</v>
      </c>
      <c r="F22" s="64">
        <v>44647.0</v>
      </c>
      <c r="G22" s="46"/>
      <c r="H22" s="46" t="str">
        <f>IF(OR(ISBLANK('4422'!task_start),ISBLANK('4422'!task_end)),"",'4422'!task_end-'4422'!task_start+1)</f>
        <v/>
      </c>
      <c r="I22" s="41"/>
      <c r="J22" s="41"/>
      <c r="K22" s="41"/>
      <c r="L22" s="41"/>
      <c r="M22" s="41"/>
      <c r="N22" s="41"/>
      <c r="O22" s="41"/>
      <c r="P22" s="41"/>
      <c r="Q22" s="41"/>
      <c r="R22" s="41"/>
      <c r="S22" s="41"/>
      <c r="T22" s="41"/>
      <c r="U22" s="41"/>
      <c r="V22" s="41"/>
      <c r="W22" s="55"/>
      <c r="X22" s="55"/>
      <c r="Y22" s="55"/>
      <c r="Z22" s="55"/>
      <c r="AA22" s="55"/>
      <c r="AB22" s="55"/>
      <c r="AC22" s="5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ht="30.0" customHeight="1">
      <c r="A23" s="8"/>
      <c r="B23" s="61" t="s">
        <v>44</v>
      </c>
      <c r="C23" s="62" t="s">
        <v>89</v>
      </c>
      <c r="D23" s="63">
        <v>1.0</v>
      </c>
      <c r="E23" s="64">
        <v>44641.0</v>
      </c>
      <c r="F23" s="64">
        <v>44647.0</v>
      </c>
      <c r="G23" s="46"/>
      <c r="H23" s="46"/>
      <c r="I23" s="41"/>
      <c r="J23" s="41"/>
      <c r="K23" s="41"/>
      <c r="L23" s="41"/>
      <c r="M23" s="41"/>
      <c r="N23" s="41"/>
      <c r="O23" s="41"/>
      <c r="P23" s="41"/>
      <c r="Q23" s="41"/>
      <c r="R23" s="41"/>
      <c r="S23" s="41"/>
      <c r="T23" s="41"/>
      <c r="U23" s="41"/>
      <c r="V23" s="41"/>
      <c r="W23" s="54"/>
      <c r="X23" s="54"/>
      <c r="Y23" s="54"/>
      <c r="Z23" s="54"/>
      <c r="AA23" s="54"/>
      <c r="AB23" s="54"/>
      <c r="AC23" s="54"/>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ht="30.0" customHeight="1">
      <c r="A24" s="8"/>
      <c r="B24" s="61" t="s">
        <v>45</v>
      </c>
      <c r="C24" s="62" t="s">
        <v>75</v>
      </c>
      <c r="D24" s="63">
        <v>1.0</v>
      </c>
      <c r="E24" s="64">
        <v>44641.0</v>
      </c>
      <c r="F24" s="64">
        <v>44647.0</v>
      </c>
      <c r="G24" s="46"/>
      <c r="H24" s="46"/>
      <c r="I24" s="41"/>
      <c r="J24" s="41"/>
      <c r="K24" s="41"/>
      <c r="L24" s="41"/>
      <c r="M24" s="41"/>
      <c r="N24" s="41"/>
      <c r="O24" s="41"/>
      <c r="P24" s="41"/>
      <c r="Q24" s="41"/>
      <c r="R24" s="41"/>
      <c r="S24" s="41"/>
      <c r="T24" s="41"/>
      <c r="U24" s="41"/>
      <c r="V24" s="41"/>
      <c r="W24" s="54"/>
      <c r="X24" s="54"/>
      <c r="Y24" s="54"/>
      <c r="Z24" s="54"/>
      <c r="AA24" s="54"/>
      <c r="AB24" s="54"/>
      <c r="AC24" s="54"/>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ht="30.0" customHeight="1">
      <c r="A25" s="8" t="s">
        <v>46</v>
      </c>
      <c r="B25" s="70" t="s">
        <v>47</v>
      </c>
      <c r="C25" s="71"/>
      <c r="D25" s="72"/>
      <c r="E25" s="73"/>
      <c r="F25" s="73"/>
      <c r="G25" s="46"/>
      <c r="H25" s="46" t="str">
        <f>IF(OR(ISBLANK('4422'!task_start),ISBLANK('4422'!task_end)),"",'4422'!task_end-'4422'!task_start+1)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ht="30.0" customHeight="1">
      <c r="A26" s="8"/>
      <c r="B26" s="74" t="s">
        <v>48</v>
      </c>
      <c r="C26" s="75" t="s">
        <v>89</v>
      </c>
      <c r="D26" s="76">
        <v>1.0</v>
      </c>
      <c r="E26" s="77">
        <v>44655.0</v>
      </c>
      <c r="F26" s="77">
        <v>44661.0</v>
      </c>
      <c r="G26" s="46"/>
      <c r="H26" s="46"/>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54"/>
      <c r="AL26" s="54"/>
      <c r="AM26" s="54"/>
      <c r="AN26" s="54"/>
      <c r="AO26" s="54"/>
      <c r="AP26" s="54"/>
      <c r="AQ26" s="54"/>
      <c r="AR26" s="41"/>
      <c r="AS26" s="41"/>
      <c r="AT26" s="41"/>
      <c r="AU26" s="41"/>
      <c r="AV26" s="41"/>
      <c r="AW26" s="41"/>
      <c r="AX26" s="41"/>
      <c r="AY26" s="41"/>
      <c r="AZ26" s="41"/>
      <c r="BA26" s="41"/>
      <c r="BB26" s="41"/>
      <c r="BC26" s="41"/>
      <c r="BD26" s="41"/>
      <c r="BE26" s="41"/>
      <c r="BF26" s="41"/>
      <c r="BG26" s="41"/>
      <c r="BH26" s="41"/>
      <c r="BI26" s="41"/>
      <c r="BJ26" s="41"/>
      <c r="BK26" s="41"/>
      <c r="BL26" s="41"/>
    </row>
    <row r="27" ht="30.0" customHeight="1">
      <c r="A27" s="8"/>
      <c r="B27" s="74" t="s">
        <v>49</v>
      </c>
      <c r="C27" s="75" t="s">
        <v>90</v>
      </c>
      <c r="D27" s="76">
        <v>1.0</v>
      </c>
      <c r="E27" s="77">
        <v>44648.0</v>
      </c>
      <c r="F27" s="77">
        <v>44654.0</v>
      </c>
      <c r="G27" s="46"/>
      <c r="H27" s="46" t="str">
        <f>IF(OR(ISBLANK('4422'!task_start),ISBLANK('4422'!task_end)),"",'4422'!task_end-'4422'!task_start+1)</f>
        <v/>
      </c>
      <c r="I27" s="41"/>
      <c r="J27" s="41"/>
      <c r="K27" s="41"/>
      <c r="L27" s="41"/>
      <c r="M27" s="41"/>
      <c r="N27" s="41"/>
      <c r="O27" s="41"/>
      <c r="P27" s="41"/>
      <c r="Q27" s="41"/>
      <c r="R27" s="41"/>
      <c r="S27" s="41"/>
      <c r="T27" s="41"/>
      <c r="U27" s="41"/>
      <c r="V27" s="41"/>
      <c r="W27" s="41"/>
      <c r="X27" s="41"/>
      <c r="Y27" s="41"/>
      <c r="Z27" s="41"/>
      <c r="AA27" s="41"/>
      <c r="AB27" s="41"/>
      <c r="AC27" s="41"/>
      <c r="AD27" s="68"/>
      <c r="AE27" s="68"/>
      <c r="AF27" s="68"/>
      <c r="AG27" s="68"/>
      <c r="AH27" s="68"/>
      <c r="AI27" s="68"/>
      <c r="AJ27" s="68"/>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ht="30.0" customHeight="1">
      <c r="A28" s="8"/>
      <c r="B28" s="74" t="s">
        <v>50</v>
      </c>
      <c r="C28" s="75" t="s">
        <v>88</v>
      </c>
      <c r="D28" s="76">
        <v>1.0</v>
      </c>
      <c r="E28" s="77">
        <v>44655.0</v>
      </c>
      <c r="F28" s="77">
        <v>44661.0</v>
      </c>
      <c r="G28" s="46"/>
      <c r="H28" s="46"/>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68"/>
      <c r="AL28" s="68"/>
      <c r="AM28" s="68"/>
      <c r="AN28" s="68"/>
      <c r="AO28" s="68"/>
      <c r="AP28" s="68"/>
      <c r="AQ28" s="68"/>
      <c r="AR28" s="41"/>
      <c r="AS28" s="41"/>
      <c r="AT28" s="41"/>
      <c r="AU28" s="41"/>
      <c r="AV28" s="41"/>
      <c r="AW28" s="41"/>
      <c r="AX28" s="41"/>
      <c r="AY28" s="41"/>
      <c r="AZ28" s="41"/>
      <c r="BA28" s="41"/>
      <c r="BB28" s="41"/>
      <c r="BC28" s="41"/>
      <c r="BD28" s="41"/>
      <c r="BE28" s="41"/>
      <c r="BF28" s="41"/>
      <c r="BG28" s="41"/>
      <c r="BH28" s="41"/>
      <c r="BI28" s="41"/>
      <c r="BJ28" s="41"/>
      <c r="BK28" s="41"/>
      <c r="BL28" s="41"/>
    </row>
    <row r="29" ht="30.0" customHeight="1">
      <c r="A29" s="8"/>
      <c r="B29" s="74" t="s">
        <v>51</v>
      </c>
      <c r="C29" s="75" t="s">
        <v>74</v>
      </c>
      <c r="D29" s="76">
        <v>0.5</v>
      </c>
      <c r="E29" s="77">
        <v>44662.0</v>
      </c>
      <c r="F29" s="77">
        <v>44668.0</v>
      </c>
      <c r="G29" s="46"/>
      <c r="H29" s="4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99"/>
      <c r="AL29" s="99"/>
      <c r="AM29" s="99"/>
      <c r="AN29" s="99"/>
      <c r="AO29" s="99"/>
      <c r="AP29" s="99"/>
      <c r="AQ29" s="99"/>
      <c r="AR29" s="68"/>
      <c r="AS29" s="68"/>
      <c r="AT29" s="68"/>
      <c r="AU29" s="68"/>
      <c r="AV29" s="68"/>
      <c r="AW29" s="68"/>
      <c r="AX29" s="68"/>
      <c r="AY29" s="41"/>
      <c r="AZ29" s="41"/>
      <c r="BA29" s="41"/>
      <c r="BB29" s="41"/>
      <c r="BC29" s="41"/>
      <c r="BD29" s="41"/>
      <c r="BE29" s="41"/>
      <c r="BF29" s="41"/>
      <c r="BG29" s="41"/>
      <c r="BH29" s="41"/>
      <c r="BI29" s="41"/>
      <c r="BJ29" s="41"/>
      <c r="BK29" s="41"/>
      <c r="BL29" s="41"/>
    </row>
    <row r="30" ht="30.0" customHeight="1">
      <c r="A30" s="8"/>
      <c r="B30" s="74" t="s">
        <v>52</v>
      </c>
      <c r="C30" s="75" t="s">
        <v>73</v>
      </c>
      <c r="D30" s="76">
        <v>1.0</v>
      </c>
      <c r="E30" s="77">
        <v>44648.0</v>
      </c>
      <c r="F30" s="77">
        <v>44654.0</v>
      </c>
      <c r="G30" s="46"/>
      <c r="H30" s="46" t="str">
        <f>IF(OR(ISBLANK('4422'!task_start),ISBLANK('4422'!task_end)),"",'4422'!task_end-'4422'!task_start+1)</f>
        <v/>
      </c>
      <c r="I30" s="41"/>
      <c r="J30" s="41"/>
      <c r="K30" s="41"/>
      <c r="L30" s="41"/>
      <c r="M30" s="41"/>
      <c r="N30" s="41"/>
      <c r="O30" s="41"/>
      <c r="P30" s="41"/>
      <c r="Q30" s="41"/>
      <c r="R30" s="41"/>
      <c r="S30" s="41"/>
      <c r="T30" s="41"/>
      <c r="U30" s="41"/>
      <c r="V30" s="41"/>
      <c r="W30" s="41"/>
      <c r="X30" s="41"/>
      <c r="Y30" s="41"/>
      <c r="Z30" s="41"/>
      <c r="AA30" s="41"/>
      <c r="AB30" s="41"/>
      <c r="AC30" s="41"/>
      <c r="AD30" s="67"/>
      <c r="AE30" s="67"/>
      <c r="AF30" s="67"/>
      <c r="AG30" s="67"/>
      <c r="AH30" s="67"/>
      <c r="AI30" s="67"/>
      <c r="AJ30" s="67"/>
      <c r="AK30" s="100"/>
      <c r="AL30" s="100"/>
      <c r="AM30" s="100"/>
      <c r="AN30" s="100"/>
      <c r="AO30" s="100"/>
      <c r="AP30" s="100"/>
      <c r="AQ30" s="100"/>
      <c r="AR30" s="41"/>
      <c r="AS30" s="41"/>
      <c r="AT30" s="41"/>
      <c r="AU30" s="41"/>
      <c r="AV30" s="41"/>
      <c r="AW30" s="41"/>
      <c r="AX30" s="41"/>
      <c r="AY30" s="41"/>
      <c r="AZ30" s="41"/>
      <c r="BA30" s="41"/>
      <c r="BB30" s="41"/>
      <c r="BC30" s="41"/>
      <c r="BD30" s="41"/>
      <c r="BE30" s="41"/>
      <c r="BF30" s="41"/>
      <c r="BG30" s="41"/>
      <c r="BH30" s="41"/>
      <c r="BI30" s="41"/>
      <c r="BJ30" s="41"/>
      <c r="BK30" s="41"/>
      <c r="BL30" s="41"/>
    </row>
    <row r="31" ht="30.0" customHeight="1">
      <c r="A31" s="8"/>
      <c r="B31" s="74" t="s">
        <v>53</v>
      </c>
      <c r="C31" s="75" t="s">
        <v>91</v>
      </c>
      <c r="D31" s="76">
        <v>0.0</v>
      </c>
      <c r="E31" s="77">
        <v>44655.0</v>
      </c>
      <c r="F31" s="77">
        <v>44661.0</v>
      </c>
      <c r="G31" s="46"/>
      <c r="H31" s="46"/>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67"/>
      <c r="AL31" s="67"/>
      <c r="AM31" s="67"/>
      <c r="AN31" s="67"/>
      <c r="AO31" s="67"/>
      <c r="AP31" s="67"/>
      <c r="AQ31" s="67"/>
      <c r="AR31" s="41"/>
      <c r="AS31" s="41"/>
      <c r="AT31" s="41"/>
      <c r="AU31" s="41"/>
      <c r="AV31" s="41"/>
      <c r="AW31" s="41"/>
      <c r="AX31" s="41"/>
      <c r="AY31" s="41"/>
      <c r="AZ31" s="41"/>
      <c r="BA31" s="41"/>
      <c r="BB31" s="41"/>
      <c r="BC31" s="41"/>
      <c r="BD31" s="41"/>
      <c r="BE31" s="41"/>
      <c r="BF31" s="41"/>
      <c r="BG31" s="41"/>
      <c r="BH31" s="41"/>
      <c r="BI31" s="41"/>
      <c r="BJ31" s="41"/>
      <c r="BK31" s="41"/>
      <c r="BL31" s="41"/>
    </row>
    <row r="32" ht="30.0" customHeight="1">
      <c r="A32" s="8"/>
      <c r="B32" s="74" t="s">
        <v>54</v>
      </c>
      <c r="C32" s="75" t="s">
        <v>77</v>
      </c>
      <c r="D32" s="76">
        <v>0.0</v>
      </c>
      <c r="E32" s="77">
        <v>44662.0</v>
      </c>
      <c r="F32" s="77">
        <v>44668.0</v>
      </c>
      <c r="G32" s="46"/>
      <c r="H32" s="46" t="str">
        <f>IF(OR(ISBLANK('4422'!task_start),ISBLANK('4422'!task_end)),"",'4422'!task_end-'4422'!task_start+1)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55"/>
      <c r="AS32" s="55"/>
      <c r="AT32" s="55"/>
      <c r="AU32" s="55"/>
      <c r="AV32" s="55"/>
      <c r="AW32" s="55"/>
      <c r="AX32" s="55"/>
      <c r="AY32" s="41"/>
      <c r="AZ32" s="41"/>
      <c r="BA32" s="41"/>
      <c r="BB32" s="41"/>
      <c r="BC32" s="41"/>
      <c r="BD32" s="41"/>
      <c r="BE32" s="41"/>
      <c r="BF32" s="41"/>
      <c r="BG32" s="41"/>
      <c r="BH32" s="41"/>
      <c r="BI32" s="41"/>
      <c r="BJ32" s="41"/>
      <c r="BK32" s="41"/>
      <c r="BL32" s="41"/>
    </row>
    <row r="33" ht="30.0" customHeight="1">
      <c r="A33" s="8"/>
      <c r="B33" s="74" t="s">
        <v>55</v>
      </c>
      <c r="C33" s="75" t="s">
        <v>91</v>
      </c>
      <c r="D33" s="76">
        <v>0.9</v>
      </c>
      <c r="E33" s="77">
        <v>44655.0</v>
      </c>
      <c r="F33" s="77">
        <v>44661.0</v>
      </c>
      <c r="G33" s="46"/>
      <c r="H33" s="46" t="str">
        <f>IF(OR(ISBLANK('4422'!task_start),ISBLANK('4422'!task_end)),"",'4422'!task_end-'4422'!task_start+1)</f>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67"/>
      <c r="AL33" s="67"/>
      <c r="AM33" s="67"/>
      <c r="AN33" s="67"/>
      <c r="AO33" s="67"/>
      <c r="AP33" s="67"/>
      <c r="AQ33" s="67"/>
      <c r="AR33" s="100"/>
      <c r="AS33" s="100"/>
      <c r="AT33" s="100"/>
      <c r="AU33" s="100"/>
      <c r="AV33" s="100"/>
      <c r="AW33" s="100"/>
      <c r="AX33" s="100"/>
      <c r="AY33" s="41"/>
      <c r="AZ33" s="41"/>
      <c r="BA33" s="41"/>
      <c r="BB33" s="41"/>
      <c r="BC33" s="41"/>
      <c r="BD33" s="41"/>
      <c r="BE33" s="41"/>
      <c r="BF33" s="41"/>
      <c r="BG33" s="41"/>
      <c r="BH33" s="41"/>
      <c r="BI33" s="41"/>
      <c r="BJ33" s="41"/>
      <c r="BK33" s="41"/>
      <c r="BL33" s="41"/>
    </row>
    <row r="34" ht="30.0" customHeight="1">
      <c r="A34" s="8"/>
      <c r="B34" s="74" t="s">
        <v>56</v>
      </c>
      <c r="C34" s="75" t="s">
        <v>77</v>
      </c>
      <c r="D34" s="76">
        <v>0.0</v>
      </c>
      <c r="E34" s="77">
        <v>44669.0</v>
      </c>
      <c r="F34" s="77">
        <v>44675.0</v>
      </c>
      <c r="G34" s="46"/>
      <c r="H34" s="46"/>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55"/>
      <c r="AZ34" s="55"/>
      <c r="BA34" s="55"/>
      <c r="BB34" s="55"/>
      <c r="BC34" s="55"/>
      <c r="BD34" s="55"/>
      <c r="BE34" s="55"/>
      <c r="BF34" s="41"/>
      <c r="BG34" s="41"/>
      <c r="BH34" s="41"/>
      <c r="BI34" s="41"/>
      <c r="BJ34" s="41"/>
      <c r="BK34" s="41"/>
      <c r="BL34" s="41"/>
    </row>
    <row r="35" ht="30.0" customHeight="1">
      <c r="A35" s="8"/>
      <c r="B35" s="74" t="s">
        <v>57</v>
      </c>
      <c r="C35" s="75" t="s">
        <v>73</v>
      </c>
      <c r="D35" s="76">
        <v>0.0</v>
      </c>
      <c r="E35" s="77">
        <v>44662.0</v>
      </c>
      <c r="F35" s="77">
        <v>44668.0</v>
      </c>
      <c r="G35" s="46"/>
      <c r="H35" s="46" t="str">
        <f>IF(OR(ISBLANK('4422'!task_start),ISBLANK('4422'!task_end)),"",'4422'!task_end-'4422'!task_start+1)</f>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67"/>
      <c r="AS35" s="67"/>
      <c r="AT35" s="67"/>
      <c r="AU35" s="67"/>
      <c r="AV35" s="67"/>
      <c r="AW35" s="67"/>
      <c r="AX35" s="67"/>
      <c r="AY35" s="100"/>
      <c r="AZ35" s="100"/>
      <c r="BA35" s="100"/>
      <c r="BB35" s="100"/>
      <c r="BC35" s="100"/>
      <c r="BD35" s="100"/>
      <c r="BE35" s="100"/>
      <c r="BF35" s="41"/>
      <c r="BG35" s="41"/>
      <c r="BH35" s="41"/>
      <c r="BI35" s="41"/>
      <c r="BJ35" s="41"/>
      <c r="BK35" s="41"/>
      <c r="BL35" s="41"/>
    </row>
    <row r="36" ht="30.0" customHeight="1">
      <c r="A36" s="8" t="s">
        <v>46</v>
      </c>
      <c r="B36" s="79" t="s">
        <v>58</v>
      </c>
      <c r="C36" s="80"/>
      <c r="D36" s="81"/>
      <c r="E36" s="82"/>
      <c r="F36" s="82"/>
      <c r="G36" s="46"/>
      <c r="H36" s="46" t="str">
        <f>IF(OR(ISBLANK('4422'!task_start),ISBLANK('4422'!task_end)),"",'4422'!task_end-'4422'!task_start+1)</f>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ht="30.0" customHeight="1">
      <c r="A37" s="8"/>
      <c r="B37" s="83" t="s">
        <v>59</v>
      </c>
      <c r="C37" s="84" t="s">
        <v>79</v>
      </c>
      <c r="D37" s="85">
        <v>1.0</v>
      </c>
      <c r="E37" s="86">
        <v>44662.0</v>
      </c>
      <c r="F37" s="86">
        <v>44668.0</v>
      </c>
      <c r="G37" s="46"/>
      <c r="H37" s="46" t="str">
        <f>IF(OR(ISBLANK('4422'!task_start),ISBLANK('4422'!task_end)),"",'4422'!task_end-'4422'!task_start+1)</f>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54"/>
      <c r="AS37" s="54"/>
      <c r="AT37" s="54"/>
      <c r="AU37" s="54"/>
      <c r="AV37" s="54"/>
      <c r="AW37" s="54"/>
      <c r="AX37" s="54"/>
      <c r="AY37" s="41"/>
      <c r="AZ37" s="41"/>
      <c r="BA37" s="41"/>
      <c r="BB37" s="41"/>
      <c r="BC37" s="41"/>
      <c r="BD37" s="41"/>
      <c r="BE37" s="41"/>
      <c r="BF37" s="41"/>
      <c r="BG37" s="41"/>
      <c r="BH37" s="41"/>
      <c r="BI37" s="41"/>
      <c r="BJ37" s="41"/>
      <c r="BK37" s="41"/>
      <c r="BL37" s="41"/>
    </row>
    <row r="38" ht="30.0" customHeight="1">
      <c r="A38" s="8"/>
      <c r="B38" s="83" t="s">
        <v>60</v>
      </c>
      <c r="C38" s="84" t="s">
        <v>90</v>
      </c>
      <c r="D38" s="85">
        <v>0.0</v>
      </c>
      <c r="E38" s="86">
        <v>44662.0</v>
      </c>
      <c r="F38" s="86">
        <v>44668.0</v>
      </c>
      <c r="G38" s="46"/>
      <c r="H38" s="46" t="str">
        <f>IF(OR(ISBLANK('4422'!task_start),ISBLANK('4422'!task_end)),"",'4422'!task_end-'4422'!task_start+1)</f>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52"/>
      <c r="AS38" s="52"/>
      <c r="AT38" s="52"/>
      <c r="AU38" s="52"/>
      <c r="AV38" s="52"/>
      <c r="AW38" s="52"/>
      <c r="AX38" s="52"/>
      <c r="AY38" s="41"/>
      <c r="AZ38" s="41"/>
      <c r="BA38" s="41"/>
      <c r="BB38" s="41"/>
      <c r="BC38" s="41"/>
      <c r="BD38" s="41"/>
      <c r="BE38" s="41"/>
      <c r="BF38" s="41"/>
      <c r="BG38" s="41"/>
      <c r="BH38" s="41"/>
      <c r="BI38" s="41"/>
      <c r="BJ38" s="41"/>
      <c r="BK38" s="41"/>
      <c r="BL38" s="41"/>
    </row>
    <row r="39" ht="30.0" customHeight="1">
      <c r="A39" s="8"/>
      <c r="B39" s="83" t="s">
        <v>61</v>
      </c>
      <c r="C39" s="84" t="s">
        <v>90</v>
      </c>
      <c r="D39" s="85">
        <v>0.0</v>
      </c>
      <c r="E39" s="86">
        <v>44662.0</v>
      </c>
      <c r="F39" s="86">
        <v>44668.0</v>
      </c>
      <c r="G39" s="46"/>
      <c r="H39" s="46"/>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52"/>
      <c r="AS39" s="52"/>
      <c r="AT39" s="52"/>
      <c r="AU39" s="52"/>
      <c r="AV39" s="52"/>
      <c r="AW39" s="52"/>
      <c r="AX39" s="52"/>
      <c r="AY39" s="41"/>
      <c r="AZ39" s="41"/>
      <c r="BA39" s="41"/>
      <c r="BB39" s="41"/>
      <c r="BC39" s="41"/>
      <c r="BD39" s="41"/>
      <c r="BE39" s="41"/>
      <c r="BF39" s="41"/>
      <c r="BG39" s="41"/>
      <c r="BH39" s="41"/>
      <c r="BI39" s="41"/>
      <c r="BJ39" s="41"/>
      <c r="BK39" s="41"/>
      <c r="BL39" s="41"/>
    </row>
    <row r="40" ht="30.0" customHeight="1">
      <c r="A40" s="8"/>
      <c r="B40" s="83" t="s">
        <v>62</v>
      </c>
      <c r="C40" s="84" t="s">
        <v>77</v>
      </c>
      <c r="D40" s="85">
        <v>0.0</v>
      </c>
      <c r="E40" s="86">
        <v>44676.0</v>
      </c>
      <c r="F40" s="86">
        <v>44682.0</v>
      </c>
      <c r="G40" s="46"/>
      <c r="H40" s="46"/>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55"/>
      <c r="BG40" s="55"/>
      <c r="BH40" s="55"/>
      <c r="BI40" s="55"/>
      <c r="BJ40" s="55"/>
      <c r="BK40" s="55"/>
      <c r="BL40" s="55"/>
    </row>
    <row r="41" ht="30.0" customHeight="1">
      <c r="A41" s="8"/>
      <c r="B41" s="83" t="s">
        <v>63</v>
      </c>
      <c r="C41" s="84" t="s">
        <v>89</v>
      </c>
      <c r="D41" s="85">
        <v>0.0</v>
      </c>
      <c r="E41" s="86">
        <v>44669.0</v>
      </c>
      <c r="F41" s="86">
        <v>44675.0</v>
      </c>
      <c r="G41" s="46"/>
      <c r="H41" s="46"/>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4"/>
      <c r="AZ41" s="54"/>
      <c r="BA41" s="54"/>
      <c r="BB41" s="54"/>
      <c r="BC41" s="54"/>
      <c r="BD41" s="54"/>
      <c r="BE41" s="54"/>
      <c r="BF41" s="41"/>
      <c r="BG41" s="41"/>
      <c r="BH41" s="41"/>
      <c r="BI41" s="41"/>
      <c r="BJ41" s="41"/>
      <c r="BK41" s="41"/>
      <c r="BL41" s="41"/>
    </row>
    <row r="42" ht="30.0" customHeight="1">
      <c r="A42" s="8"/>
      <c r="B42" s="83" t="s">
        <v>64</v>
      </c>
      <c r="C42" s="84" t="s">
        <v>89</v>
      </c>
      <c r="D42" s="85">
        <v>0.0</v>
      </c>
      <c r="E42" s="86">
        <v>44676.0</v>
      </c>
      <c r="F42" s="86">
        <v>44682.0</v>
      </c>
      <c r="G42" s="46"/>
      <c r="H42" s="46" t="str">
        <f>IF(OR(ISBLANK('4422'!task_start),ISBLANK('4422'!task_end)),"",'4422'!task_end-'4422'!task_start+1)</f>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54"/>
      <c r="BG42" s="54"/>
      <c r="BH42" s="54"/>
      <c r="BI42" s="54"/>
      <c r="BJ42" s="54"/>
      <c r="BK42" s="54"/>
      <c r="BL42" s="54"/>
    </row>
    <row r="43" ht="30.0" customHeight="1">
      <c r="A43" s="8"/>
      <c r="B43" s="83" t="s">
        <v>65</v>
      </c>
      <c r="C43" s="84" t="s">
        <v>90</v>
      </c>
      <c r="D43" s="85">
        <v>0.0</v>
      </c>
      <c r="E43" s="86">
        <v>44669.0</v>
      </c>
      <c r="F43" s="86">
        <v>44675.0</v>
      </c>
      <c r="G43" s="46"/>
      <c r="H43" s="46" t="str">
        <f>IF(OR(ISBLANK('4422'!task_start),ISBLANK('4422'!task_end)),"",'4422'!task_end-'4422'!task_start+1)</f>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52"/>
      <c r="AZ43" s="52"/>
      <c r="BA43" s="52"/>
      <c r="BB43" s="52"/>
      <c r="BC43" s="52"/>
      <c r="BD43" s="52"/>
      <c r="BE43" s="52"/>
      <c r="BF43" s="41"/>
      <c r="BG43" s="41"/>
      <c r="BH43" s="41"/>
      <c r="BI43" s="41"/>
      <c r="BJ43" s="41"/>
      <c r="BK43" s="41"/>
      <c r="BL43" s="41"/>
    </row>
    <row r="44" ht="30.0" customHeight="1">
      <c r="A44" s="8"/>
      <c r="B44" s="83" t="s">
        <v>66</v>
      </c>
      <c r="C44" s="84" t="s">
        <v>92</v>
      </c>
      <c r="D44" s="85">
        <v>0.0</v>
      </c>
      <c r="E44" s="86">
        <v>44676.0</v>
      </c>
      <c r="F44" s="86">
        <v>44682.0</v>
      </c>
      <c r="G44" s="46"/>
      <c r="H44" s="46"/>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52"/>
      <c r="BG44" s="52"/>
      <c r="BH44" s="52"/>
      <c r="BI44" s="52"/>
      <c r="BJ44" s="52"/>
      <c r="BK44" s="52"/>
      <c r="BL44" s="52"/>
    </row>
    <row r="45" ht="30.0" customHeight="1">
      <c r="A45" s="8"/>
      <c r="B45" s="83" t="s">
        <v>68</v>
      </c>
      <c r="C45" s="84" t="s">
        <v>93</v>
      </c>
      <c r="D45" s="85">
        <v>0.0</v>
      </c>
      <c r="E45" s="86">
        <v>44669.0</v>
      </c>
      <c r="F45" s="86">
        <v>44675.0</v>
      </c>
      <c r="G45" s="46"/>
      <c r="H45" s="46"/>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67"/>
      <c r="AZ45" s="67"/>
      <c r="BA45" s="67"/>
      <c r="BB45" s="67"/>
      <c r="BC45" s="67"/>
      <c r="BD45" s="67"/>
      <c r="BE45" s="67"/>
      <c r="BF45" s="100"/>
      <c r="BG45" s="100"/>
      <c r="BH45" s="100"/>
      <c r="BI45" s="100"/>
      <c r="BJ45" s="100"/>
      <c r="BK45" s="100"/>
      <c r="BL45" s="100"/>
    </row>
    <row r="46" ht="30.0" customHeight="1">
      <c r="A46" s="8"/>
      <c r="B46" s="83" t="s">
        <v>69</v>
      </c>
      <c r="C46" s="84" t="s">
        <v>91</v>
      </c>
      <c r="D46" s="85">
        <v>0.0</v>
      </c>
      <c r="E46" s="86">
        <v>44676.0</v>
      </c>
      <c r="F46" s="86">
        <v>44682.0</v>
      </c>
      <c r="G46" s="46"/>
      <c r="H46" s="46" t="str">
        <f>IF(OR(ISBLANK('4422'!task_start),ISBLANK('4422'!task_end)),"",'4422'!task_end-'4422'!task_start+1)</f>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51"/>
      <c r="BG46" s="51"/>
      <c r="BH46" s="51"/>
      <c r="BI46" s="51"/>
      <c r="BJ46" s="51"/>
      <c r="BK46" s="51"/>
      <c r="BL46" s="51"/>
    </row>
    <row r="47" ht="30.0" customHeight="1">
      <c r="A47" s="8" t="s">
        <v>70</v>
      </c>
      <c r="B47" s="87"/>
      <c r="C47" s="46"/>
      <c r="D47" s="88"/>
      <c r="E47" s="89"/>
      <c r="F47" s="89"/>
      <c r="G47" s="46"/>
      <c r="H47" s="46" t="str">
        <f>IF(OR(ISBLANK('4422'!task_start),ISBLANK('4422'!task_end)),"",'4422'!task_end-'4422'!task_start+1)</f>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ht="30.0" customHeight="1">
      <c r="A48" s="1" t="s">
        <v>71</v>
      </c>
      <c r="B48" s="90" t="s">
        <v>72</v>
      </c>
      <c r="C48" s="91"/>
      <c r="D48" s="92"/>
      <c r="E48" s="93"/>
      <c r="F48" s="94"/>
      <c r="G48" s="95"/>
      <c r="H48" s="95" t="str">
        <f>IF(OR(ISBLANK('4422'!task_start),ISBLANK('4422'!task_end)),"",'4422'!task_end-'4422'!task_start+1)</f>
        <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ht="30.0" customHeight="1">
      <c r="A49" s="8"/>
      <c r="E49" s="10"/>
      <c r="G49" s="17"/>
    </row>
    <row r="50" ht="30.0" customHeight="1">
      <c r="A50" s="8"/>
      <c r="C50" s="7"/>
      <c r="E50" s="10"/>
      <c r="F50" s="97"/>
    </row>
    <row r="51" ht="30.0" customHeight="1">
      <c r="A51" s="8"/>
      <c r="C51" s="9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sheetData>
  <mergeCells count="17">
    <mergeCell ref="E1:F1"/>
    <mergeCell ref="C4:D4"/>
    <mergeCell ref="E4:F4"/>
    <mergeCell ref="I5:V5"/>
    <mergeCell ref="W5:AJ5"/>
    <mergeCell ref="AK5:AX5"/>
    <mergeCell ref="AY5:BL5"/>
    <mergeCell ref="AY6:BE6"/>
    <mergeCell ref="BF6:BL6"/>
    <mergeCell ref="C6:D6"/>
    <mergeCell ref="I6:O6"/>
    <mergeCell ref="P6:V6"/>
    <mergeCell ref="W6:AC6"/>
    <mergeCell ref="AD6:AJ6"/>
    <mergeCell ref="AK6:AQ6"/>
    <mergeCell ref="AR6:AX6"/>
    <mergeCell ref="B7:G7"/>
  </mergeCells>
  <conditionalFormatting sqref="I7:BL48">
    <cfRule type="expression" dxfId="0" priority="1">
      <formula>AND(TODAY()&gt;=I$7,TODAY()&lt;J$7)</formula>
    </cfRule>
  </conditionalFormatting>
  <dataValidations>
    <dataValidation type="decimal" operator="greaterThanOrEqual" allowBlank="1" showInputMessage="1" prompt="Display Week - Changing this number will scroll the Gantt Chart view." sqref="E5:E6">
      <formula1>1.0</formula1>
    </dataValidation>
  </dataValidations>
  <printOptions horizontalCentered="1"/>
  <pageMargins bottom="0.5" footer="0.0" header="0.0" left="0.35" right="0.35" top="0.35"/>
  <pageSetup fitToHeight="0"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t="s">
        <v>2</v>
      </c>
      <c r="H1" s="6"/>
      <c r="I1" s="7"/>
    </row>
    <row r="2" ht="30.0" customHeight="1">
      <c r="A2" s="8"/>
      <c r="B2" s="9"/>
      <c r="E2" s="10"/>
      <c r="I2" s="11"/>
    </row>
    <row r="3" ht="30.0" customHeight="1">
      <c r="A3" s="8" t="s">
        <v>3</v>
      </c>
      <c r="B3" s="12" t="s">
        <v>4</v>
      </c>
      <c r="E3" s="10"/>
      <c r="I3" s="11"/>
    </row>
    <row r="4" ht="30.0" customHeight="1">
      <c r="A4" s="8" t="s">
        <v>5</v>
      </c>
      <c r="B4" s="13" t="s">
        <v>6</v>
      </c>
      <c r="C4" s="14" t="s">
        <v>7</v>
      </c>
      <c r="E4" s="15">
        <v>44627.0</v>
      </c>
    </row>
    <row r="5" ht="30.0" customHeight="1">
      <c r="A5" s="1"/>
      <c r="B5" s="16" t="s">
        <v>8</v>
      </c>
      <c r="C5" s="17"/>
      <c r="D5" s="17"/>
      <c r="E5" s="18"/>
      <c r="F5" s="19"/>
      <c r="I5" s="20" t="s">
        <v>9</v>
      </c>
      <c r="J5" s="21"/>
      <c r="K5" s="21"/>
      <c r="L5" s="21"/>
      <c r="M5" s="21"/>
      <c r="N5" s="21"/>
      <c r="O5" s="21"/>
      <c r="P5" s="21"/>
      <c r="Q5" s="21"/>
      <c r="R5" s="21"/>
      <c r="S5" s="21"/>
      <c r="T5" s="21"/>
      <c r="U5" s="21"/>
      <c r="V5" s="22"/>
      <c r="W5" s="23" t="s">
        <v>10</v>
      </c>
      <c r="X5" s="21"/>
      <c r="Y5" s="21"/>
      <c r="Z5" s="21"/>
      <c r="AA5" s="21"/>
      <c r="AB5" s="21"/>
      <c r="AC5" s="21"/>
      <c r="AD5" s="21"/>
      <c r="AE5" s="21"/>
      <c r="AF5" s="21"/>
      <c r="AG5" s="21"/>
      <c r="AH5" s="21"/>
      <c r="AI5" s="21"/>
      <c r="AJ5" s="22"/>
      <c r="AK5" s="24" t="s">
        <v>11</v>
      </c>
      <c r="AL5" s="21"/>
      <c r="AM5" s="21"/>
      <c r="AN5" s="21"/>
      <c r="AO5" s="21"/>
      <c r="AP5" s="21"/>
      <c r="AQ5" s="21"/>
      <c r="AR5" s="21"/>
      <c r="AS5" s="21"/>
      <c r="AT5" s="21"/>
      <c r="AU5" s="21"/>
      <c r="AV5" s="21"/>
      <c r="AW5" s="21"/>
      <c r="AX5" s="22"/>
      <c r="AY5" s="25" t="s">
        <v>12</v>
      </c>
      <c r="AZ5" s="21"/>
      <c r="BA5" s="21"/>
      <c r="BB5" s="21"/>
      <c r="BC5" s="21"/>
      <c r="BD5" s="21"/>
      <c r="BE5" s="21"/>
      <c r="BF5" s="21"/>
      <c r="BG5" s="21"/>
      <c r="BH5" s="21"/>
      <c r="BI5" s="21"/>
      <c r="BJ5" s="21"/>
      <c r="BK5" s="21"/>
      <c r="BL5" s="22"/>
    </row>
    <row r="6" ht="30.0" customHeight="1">
      <c r="A6" s="1" t="s">
        <v>13</v>
      </c>
      <c r="B6" s="26" t="s">
        <v>14</v>
      </c>
      <c r="C6" s="14" t="s">
        <v>15</v>
      </c>
      <c r="E6" s="18">
        <v>1.0</v>
      </c>
      <c r="F6" s="19"/>
      <c r="I6" s="27">
        <f>I7</f>
        <v>44627</v>
      </c>
      <c r="J6" s="21"/>
      <c r="K6" s="21"/>
      <c r="L6" s="21"/>
      <c r="M6" s="21"/>
      <c r="N6" s="21"/>
      <c r="O6" s="22"/>
      <c r="P6" s="27">
        <f>P7</f>
        <v>44634</v>
      </c>
      <c r="Q6" s="21"/>
      <c r="R6" s="21"/>
      <c r="S6" s="21"/>
      <c r="T6" s="21"/>
      <c r="U6" s="21"/>
      <c r="V6" s="22"/>
      <c r="W6" s="28">
        <f>W7</f>
        <v>44641</v>
      </c>
      <c r="X6" s="21"/>
      <c r="Y6" s="21"/>
      <c r="Z6" s="21"/>
      <c r="AA6" s="21"/>
      <c r="AB6" s="21"/>
      <c r="AC6" s="22"/>
      <c r="AD6" s="28">
        <f>AD7</f>
        <v>44648</v>
      </c>
      <c r="AE6" s="21"/>
      <c r="AF6" s="21"/>
      <c r="AG6" s="21"/>
      <c r="AH6" s="21"/>
      <c r="AI6" s="21"/>
      <c r="AJ6" s="22"/>
      <c r="AK6" s="29">
        <f>AK7</f>
        <v>44655</v>
      </c>
      <c r="AL6" s="21"/>
      <c r="AM6" s="21"/>
      <c r="AN6" s="21"/>
      <c r="AO6" s="21"/>
      <c r="AP6" s="21"/>
      <c r="AQ6" s="22"/>
      <c r="AR6" s="29">
        <f>AR7</f>
        <v>44662</v>
      </c>
      <c r="AS6" s="21"/>
      <c r="AT6" s="21"/>
      <c r="AU6" s="21"/>
      <c r="AV6" s="21"/>
      <c r="AW6" s="21"/>
      <c r="AX6" s="22"/>
      <c r="AY6" s="30">
        <f>AY7</f>
        <v>44669</v>
      </c>
      <c r="AZ6" s="21"/>
      <c r="BA6" s="21"/>
      <c r="BB6" s="21"/>
      <c r="BC6" s="21"/>
      <c r="BD6" s="21"/>
      <c r="BE6" s="22"/>
      <c r="BF6" s="30">
        <f>BF7</f>
        <v>44676</v>
      </c>
      <c r="BG6" s="21"/>
      <c r="BH6" s="21"/>
      <c r="BI6" s="21"/>
      <c r="BJ6" s="21"/>
      <c r="BK6" s="21"/>
      <c r="BL6" s="22"/>
    </row>
    <row r="7" ht="15.0" customHeight="1">
      <c r="A7" s="1" t="s">
        <v>16</v>
      </c>
      <c r="B7" s="31"/>
      <c r="C7" s="32"/>
      <c r="D7" s="32"/>
      <c r="E7" s="32"/>
      <c r="F7" s="32"/>
      <c r="G7" s="32"/>
      <c r="I7" s="33">
        <f>'41122'!Project_Start-WEEKDAY('41122'!Project_Start,1)+2+7*('41122'!Display_Week-1)</f>
        <v>44627</v>
      </c>
      <c r="J7" s="34">
        <f t="shared" ref="J7:BL7" si="1">I7+1</f>
        <v>44628</v>
      </c>
      <c r="K7" s="34">
        <f t="shared" si="1"/>
        <v>44629</v>
      </c>
      <c r="L7" s="34">
        <f t="shared" si="1"/>
        <v>44630</v>
      </c>
      <c r="M7" s="34">
        <f t="shared" si="1"/>
        <v>44631</v>
      </c>
      <c r="N7" s="34">
        <f t="shared" si="1"/>
        <v>44632</v>
      </c>
      <c r="O7" s="35">
        <f t="shared" si="1"/>
        <v>44633</v>
      </c>
      <c r="P7" s="33">
        <f t="shared" si="1"/>
        <v>44634</v>
      </c>
      <c r="Q7" s="34">
        <f t="shared" si="1"/>
        <v>44635</v>
      </c>
      <c r="R7" s="34">
        <f t="shared" si="1"/>
        <v>44636</v>
      </c>
      <c r="S7" s="34">
        <f t="shared" si="1"/>
        <v>44637</v>
      </c>
      <c r="T7" s="34">
        <f t="shared" si="1"/>
        <v>44638</v>
      </c>
      <c r="U7" s="34">
        <f t="shared" si="1"/>
        <v>44639</v>
      </c>
      <c r="V7" s="35">
        <f t="shared" si="1"/>
        <v>44640</v>
      </c>
      <c r="W7" s="33">
        <f t="shared" si="1"/>
        <v>44641</v>
      </c>
      <c r="X7" s="34">
        <f t="shared" si="1"/>
        <v>44642</v>
      </c>
      <c r="Y7" s="34">
        <f t="shared" si="1"/>
        <v>44643</v>
      </c>
      <c r="Z7" s="34">
        <f t="shared" si="1"/>
        <v>44644</v>
      </c>
      <c r="AA7" s="34">
        <f t="shared" si="1"/>
        <v>44645</v>
      </c>
      <c r="AB7" s="34">
        <f t="shared" si="1"/>
        <v>44646</v>
      </c>
      <c r="AC7" s="35">
        <f t="shared" si="1"/>
        <v>44647</v>
      </c>
      <c r="AD7" s="33">
        <f t="shared" si="1"/>
        <v>44648</v>
      </c>
      <c r="AE7" s="34">
        <f t="shared" si="1"/>
        <v>44649</v>
      </c>
      <c r="AF7" s="34">
        <f t="shared" si="1"/>
        <v>44650</v>
      </c>
      <c r="AG7" s="34">
        <f t="shared" si="1"/>
        <v>44651</v>
      </c>
      <c r="AH7" s="34">
        <f t="shared" si="1"/>
        <v>44652</v>
      </c>
      <c r="AI7" s="34">
        <f t="shared" si="1"/>
        <v>44653</v>
      </c>
      <c r="AJ7" s="35">
        <f t="shared" si="1"/>
        <v>44654</v>
      </c>
      <c r="AK7" s="33">
        <f t="shared" si="1"/>
        <v>44655</v>
      </c>
      <c r="AL7" s="34">
        <f t="shared" si="1"/>
        <v>44656</v>
      </c>
      <c r="AM7" s="34">
        <f t="shared" si="1"/>
        <v>44657</v>
      </c>
      <c r="AN7" s="34">
        <f t="shared" si="1"/>
        <v>44658</v>
      </c>
      <c r="AO7" s="34">
        <f t="shared" si="1"/>
        <v>44659</v>
      </c>
      <c r="AP7" s="34">
        <f t="shared" si="1"/>
        <v>44660</v>
      </c>
      <c r="AQ7" s="35">
        <f t="shared" si="1"/>
        <v>44661</v>
      </c>
      <c r="AR7" s="33">
        <f t="shared" si="1"/>
        <v>44662</v>
      </c>
      <c r="AS7" s="34">
        <f t="shared" si="1"/>
        <v>44663</v>
      </c>
      <c r="AT7" s="34">
        <f t="shared" si="1"/>
        <v>44664</v>
      </c>
      <c r="AU7" s="34">
        <f t="shared" si="1"/>
        <v>44665</v>
      </c>
      <c r="AV7" s="34">
        <f t="shared" si="1"/>
        <v>44666</v>
      </c>
      <c r="AW7" s="34">
        <f t="shared" si="1"/>
        <v>44667</v>
      </c>
      <c r="AX7" s="35">
        <f t="shared" si="1"/>
        <v>44668</v>
      </c>
      <c r="AY7" s="33">
        <f t="shared" si="1"/>
        <v>44669</v>
      </c>
      <c r="AZ7" s="34">
        <f t="shared" si="1"/>
        <v>44670</v>
      </c>
      <c r="BA7" s="34">
        <f t="shared" si="1"/>
        <v>44671</v>
      </c>
      <c r="BB7" s="34">
        <f t="shared" si="1"/>
        <v>44672</v>
      </c>
      <c r="BC7" s="34">
        <f t="shared" si="1"/>
        <v>44673</v>
      </c>
      <c r="BD7" s="34">
        <f t="shared" si="1"/>
        <v>44674</v>
      </c>
      <c r="BE7" s="35">
        <f t="shared" si="1"/>
        <v>44675</v>
      </c>
      <c r="BF7" s="33">
        <f t="shared" si="1"/>
        <v>44676</v>
      </c>
      <c r="BG7" s="34">
        <f t="shared" si="1"/>
        <v>44677</v>
      </c>
      <c r="BH7" s="34">
        <f t="shared" si="1"/>
        <v>44678</v>
      </c>
      <c r="BI7" s="34">
        <f t="shared" si="1"/>
        <v>44679</v>
      </c>
      <c r="BJ7" s="34">
        <f t="shared" si="1"/>
        <v>44680</v>
      </c>
      <c r="BK7" s="34">
        <f t="shared" si="1"/>
        <v>44681</v>
      </c>
      <c r="BL7" s="35">
        <f t="shared" si="1"/>
        <v>44682</v>
      </c>
    </row>
    <row r="8" ht="30.0" customHeight="1">
      <c r="A8" s="1" t="s">
        <v>17</v>
      </c>
      <c r="B8" s="36" t="s">
        <v>18</v>
      </c>
      <c r="C8" s="37" t="s">
        <v>19</v>
      </c>
      <c r="D8" s="37" t="s">
        <v>20</v>
      </c>
      <c r="E8" s="37" t="s">
        <v>21</v>
      </c>
      <c r="F8" s="37" t="s">
        <v>22</v>
      </c>
      <c r="G8" s="37"/>
      <c r="H8" s="37" t="s">
        <v>23</v>
      </c>
      <c r="I8" s="38" t="str">
        <f t="shared" ref="I8:BL8" si="2">LEFT(TEXT(I7,"ddd"),1)</f>
        <v>M</v>
      </c>
      <c r="J8" s="38" t="str">
        <f t="shared" si="2"/>
        <v>T</v>
      </c>
      <c r="K8" s="38" t="str">
        <f t="shared" si="2"/>
        <v>W</v>
      </c>
      <c r="L8" s="38" t="str">
        <f t="shared" si="2"/>
        <v>T</v>
      </c>
      <c r="M8" s="38" t="str">
        <f t="shared" si="2"/>
        <v>F</v>
      </c>
      <c r="N8" s="38" t="str">
        <f t="shared" si="2"/>
        <v>S</v>
      </c>
      <c r="O8" s="38" t="str">
        <f t="shared" si="2"/>
        <v>S</v>
      </c>
      <c r="P8" s="38" t="str">
        <f t="shared" si="2"/>
        <v>M</v>
      </c>
      <c r="Q8" s="38" t="str">
        <f t="shared" si="2"/>
        <v>T</v>
      </c>
      <c r="R8" s="38" t="str">
        <f t="shared" si="2"/>
        <v>W</v>
      </c>
      <c r="S8" s="38" t="str">
        <f t="shared" si="2"/>
        <v>T</v>
      </c>
      <c r="T8" s="38" t="str">
        <f t="shared" si="2"/>
        <v>F</v>
      </c>
      <c r="U8" s="38" t="str">
        <f t="shared" si="2"/>
        <v>S</v>
      </c>
      <c r="V8" s="38" t="str">
        <f t="shared" si="2"/>
        <v>S</v>
      </c>
      <c r="W8" s="38" t="str">
        <f t="shared" si="2"/>
        <v>M</v>
      </c>
      <c r="X8" s="38" t="str">
        <f t="shared" si="2"/>
        <v>T</v>
      </c>
      <c r="Y8" s="38" t="str">
        <f t="shared" si="2"/>
        <v>W</v>
      </c>
      <c r="Z8" s="38" t="str">
        <f t="shared" si="2"/>
        <v>T</v>
      </c>
      <c r="AA8" s="38" t="str">
        <f t="shared" si="2"/>
        <v>F</v>
      </c>
      <c r="AB8" s="38" t="str">
        <f t="shared" si="2"/>
        <v>S</v>
      </c>
      <c r="AC8" s="38" t="str">
        <f t="shared" si="2"/>
        <v>S</v>
      </c>
      <c r="AD8" s="38" t="str">
        <f t="shared" si="2"/>
        <v>M</v>
      </c>
      <c r="AE8" s="38" t="str">
        <f t="shared" si="2"/>
        <v>T</v>
      </c>
      <c r="AF8" s="38" t="str">
        <f t="shared" si="2"/>
        <v>W</v>
      </c>
      <c r="AG8" s="38" t="str">
        <f t="shared" si="2"/>
        <v>T</v>
      </c>
      <c r="AH8" s="38" t="str">
        <f t="shared" si="2"/>
        <v>F</v>
      </c>
      <c r="AI8" s="38" t="str">
        <f t="shared" si="2"/>
        <v>S</v>
      </c>
      <c r="AJ8" s="38" t="str">
        <f t="shared" si="2"/>
        <v>S</v>
      </c>
      <c r="AK8" s="38" t="str">
        <f t="shared" si="2"/>
        <v>M</v>
      </c>
      <c r="AL8" s="38" t="str">
        <f t="shared" si="2"/>
        <v>T</v>
      </c>
      <c r="AM8" s="38" t="str">
        <f t="shared" si="2"/>
        <v>W</v>
      </c>
      <c r="AN8" s="38" t="str">
        <f t="shared" si="2"/>
        <v>T</v>
      </c>
      <c r="AO8" s="38" t="str">
        <f t="shared" si="2"/>
        <v>F</v>
      </c>
      <c r="AP8" s="38" t="str">
        <f t="shared" si="2"/>
        <v>S</v>
      </c>
      <c r="AQ8" s="38" t="str">
        <f t="shared" si="2"/>
        <v>S</v>
      </c>
      <c r="AR8" s="38" t="str">
        <f t="shared" si="2"/>
        <v>M</v>
      </c>
      <c r="AS8" s="38" t="str">
        <f t="shared" si="2"/>
        <v>T</v>
      </c>
      <c r="AT8" s="38" t="str">
        <f t="shared" si="2"/>
        <v>W</v>
      </c>
      <c r="AU8" s="38" t="str">
        <f t="shared" si="2"/>
        <v>T</v>
      </c>
      <c r="AV8" s="38" t="str">
        <f t="shared" si="2"/>
        <v>F</v>
      </c>
      <c r="AW8" s="38" t="str">
        <f t="shared" si="2"/>
        <v>S</v>
      </c>
      <c r="AX8" s="38" t="str">
        <f t="shared" si="2"/>
        <v>S</v>
      </c>
      <c r="AY8" s="38" t="str">
        <f t="shared" si="2"/>
        <v>M</v>
      </c>
      <c r="AZ8" s="38" t="str">
        <f t="shared" si="2"/>
        <v>T</v>
      </c>
      <c r="BA8" s="38" t="str">
        <f t="shared" si="2"/>
        <v>W</v>
      </c>
      <c r="BB8" s="38" t="str">
        <f t="shared" si="2"/>
        <v>T</v>
      </c>
      <c r="BC8" s="38" t="str">
        <f t="shared" si="2"/>
        <v>F</v>
      </c>
      <c r="BD8" s="38" t="str">
        <f t="shared" si="2"/>
        <v>S</v>
      </c>
      <c r="BE8" s="38" t="str">
        <f t="shared" si="2"/>
        <v>S</v>
      </c>
      <c r="BF8" s="38" t="str">
        <f t="shared" si="2"/>
        <v>M</v>
      </c>
      <c r="BG8" s="38" t="str">
        <f t="shared" si="2"/>
        <v>T</v>
      </c>
      <c r="BH8" s="38" t="str">
        <f t="shared" si="2"/>
        <v>W</v>
      </c>
      <c r="BI8" s="38" t="str">
        <f t="shared" si="2"/>
        <v>T</v>
      </c>
      <c r="BJ8" s="38" t="str">
        <f t="shared" si="2"/>
        <v>F</v>
      </c>
      <c r="BK8" s="38" t="str">
        <f t="shared" si="2"/>
        <v>S</v>
      </c>
      <c r="BL8" s="38" t="str">
        <f t="shared" si="2"/>
        <v>S</v>
      </c>
    </row>
    <row r="9" ht="30.0" hidden="1" customHeight="1">
      <c r="A9" s="8" t="s">
        <v>24</v>
      </c>
      <c r="C9" s="39"/>
      <c r="H9" s="40" t="str">
        <f>IF(OR(ISBLANK('41122'!task_start),ISBLANK('41122'!task_end)),"",'41122'!task_end-'41122'!task_start+1)</f>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ht="30.0" customHeight="1">
      <c r="A10" s="1" t="s">
        <v>25</v>
      </c>
      <c r="B10" s="42" t="s">
        <v>26</v>
      </c>
      <c r="C10" s="43"/>
      <c r="D10" s="44"/>
      <c r="E10" s="45"/>
      <c r="F10" s="45"/>
      <c r="G10" s="46"/>
      <c r="H10" s="46" t="str">
        <f>IF(OR(ISBLANK('41122'!task_start),ISBLANK('41122'!task_end)),"",'41122'!task_end-'41122'!task_start+1)</f>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ht="30.0" customHeight="1">
      <c r="A11" s="1" t="s">
        <v>27</v>
      </c>
      <c r="B11" s="47" t="s">
        <v>28</v>
      </c>
      <c r="C11" s="48" t="s">
        <v>73</v>
      </c>
      <c r="D11" s="49">
        <v>1.0</v>
      </c>
      <c r="E11" s="50">
        <f>'41122'!Project_Start</f>
        <v>44627</v>
      </c>
      <c r="F11" s="50">
        <v>44633.0</v>
      </c>
      <c r="G11" s="46"/>
      <c r="H11" s="46" t="str">
        <f>IF(OR(ISBLANK('41122'!task_start),ISBLANK('41122'!task_end)),"",'41122'!task_end-'41122'!task_start+1)</f>
        <v/>
      </c>
      <c r="I11" s="51"/>
      <c r="J11" s="51"/>
      <c r="K11" s="51"/>
      <c r="L11" s="51"/>
      <c r="M11" s="51"/>
      <c r="N11" s="51"/>
      <c r="O11" s="5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ht="30.0" customHeight="1">
      <c r="A12" s="1" t="s">
        <v>30</v>
      </c>
      <c r="B12" s="47" t="s">
        <v>31</v>
      </c>
      <c r="C12" s="48" t="s">
        <v>74</v>
      </c>
      <c r="D12" s="49">
        <v>1.0</v>
      </c>
      <c r="E12" s="50">
        <f>'41122'!Project_Start</f>
        <v>44627</v>
      </c>
      <c r="F12" s="50">
        <v>44633.0</v>
      </c>
      <c r="G12" s="46"/>
      <c r="H12" s="46" t="str">
        <f>IF(OR(ISBLANK('41122'!task_start),ISBLANK('41122'!task_end)),"",'41122'!task_end-'41122'!task_start+1)</f>
        <v/>
      </c>
      <c r="I12" s="52"/>
      <c r="J12" s="52"/>
      <c r="K12" s="52"/>
      <c r="L12" s="52"/>
      <c r="M12" s="52"/>
      <c r="N12" s="52"/>
      <c r="O12" s="52"/>
      <c r="P12" s="41"/>
      <c r="Q12" s="41"/>
      <c r="R12" s="41"/>
      <c r="S12" s="41"/>
      <c r="T12" s="41"/>
      <c r="U12" s="53"/>
      <c r="V12" s="5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ht="30.0" customHeight="1">
      <c r="A13" s="8"/>
      <c r="B13" s="47" t="s">
        <v>32</v>
      </c>
      <c r="C13" s="48" t="s">
        <v>75</v>
      </c>
      <c r="D13" s="49">
        <v>1.0</v>
      </c>
      <c r="E13" s="50">
        <f>'41122'!Project_Start</f>
        <v>44627</v>
      </c>
      <c r="F13" s="50">
        <v>44633.0</v>
      </c>
      <c r="G13" s="46"/>
      <c r="H13" s="46" t="str">
        <f>IF(OR(ISBLANK('41122'!task_start),ISBLANK('41122'!task_end)),"",'41122'!task_end-'41122'!task_start+1)</f>
        <v/>
      </c>
      <c r="I13" s="54"/>
      <c r="J13" s="54"/>
      <c r="K13" s="54"/>
      <c r="L13" s="54"/>
      <c r="M13" s="54"/>
      <c r="N13" s="54"/>
      <c r="O13" s="54"/>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ht="30.0" customHeight="1">
      <c r="A14" s="8"/>
      <c r="B14" s="47" t="s">
        <v>33</v>
      </c>
      <c r="C14" s="48" t="s">
        <v>76</v>
      </c>
      <c r="D14" s="49">
        <v>1.0</v>
      </c>
      <c r="E14" s="50">
        <f>'41122'!Project_Start</f>
        <v>44627</v>
      </c>
      <c r="F14" s="50">
        <v>44633.0</v>
      </c>
      <c r="G14" s="46"/>
      <c r="H14" s="46" t="str">
        <f>IF(OR(ISBLANK('41122'!task_start),ISBLANK('41122'!task_end)),"",'41122'!task_end-'41122'!task_start+1)</f>
        <v/>
      </c>
      <c r="I14" s="55"/>
      <c r="J14" s="55"/>
      <c r="K14" s="55"/>
      <c r="L14" s="55"/>
      <c r="M14" s="55"/>
      <c r="N14" s="55"/>
      <c r="O14" s="55"/>
      <c r="P14" s="41"/>
      <c r="Q14" s="41"/>
      <c r="R14" s="41"/>
      <c r="S14" s="41"/>
      <c r="T14" s="41"/>
      <c r="U14" s="41"/>
      <c r="V14" s="41"/>
      <c r="W14" s="41"/>
      <c r="X14" s="41"/>
      <c r="Y14" s="53"/>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ht="30.0" customHeight="1">
      <c r="A15" s="8"/>
      <c r="B15" s="47" t="s">
        <v>34</v>
      </c>
      <c r="C15" s="48" t="s">
        <v>77</v>
      </c>
      <c r="D15" s="49">
        <v>1.0</v>
      </c>
      <c r="E15" s="50">
        <v>44634.0</v>
      </c>
      <c r="F15" s="50">
        <v>44640.0</v>
      </c>
      <c r="G15" s="46"/>
      <c r="H15" s="46"/>
      <c r="I15" s="41"/>
      <c r="J15" s="41"/>
      <c r="K15" s="41"/>
      <c r="L15" s="41"/>
      <c r="M15" s="41"/>
      <c r="N15" s="41"/>
      <c r="O15" s="41"/>
      <c r="P15" s="55"/>
      <c r="Q15" s="55"/>
      <c r="R15" s="55"/>
      <c r="S15" s="55"/>
      <c r="T15" s="55"/>
      <c r="U15" s="55"/>
      <c r="V15" s="55"/>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ht="30.0" customHeight="1">
      <c r="A16" s="8"/>
      <c r="B16" s="47" t="s">
        <v>36</v>
      </c>
      <c r="C16" s="48" t="s">
        <v>78</v>
      </c>
      <c r="D16" s="49">
        <v>1.0</v>
      </c>
      <c r="E16" s="50">
        <v>44634.0</v>
      </c>
      <c r="F16" s="50">
        <v>44640.0</v>
      </c>
      <c r="G16" s="46"/>
      <c r="H16" s="46"/>
      <c r="I16" s="41"/>
      <c r="J16" s="41"/>
      <c r="K16" s="41"/>
      <c r="L16" s="41"/>
      <c r="M16" s="41"/>
      <c r="N16" s="41"/>
      <c r="O16" s="41"/>
      <c r="P16" s="51"/>
      <c r="Q16" s="51"/>
      <c r="R16" s="51"/>
      <c r="S16" s="51"/>
      <c r="T16" s="51"/>
      <c r="U16" s="51"/>
      <c r="V16" s="5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ht="30.0" customHeight="1">
      <c r="A17" s="8"/>
      <c r="B17" s="47" t="s">
        <v>37</v>
      </c>
      <c r="C17" s="48" t="s">
        <v>79</v>
      </c>
      <c r="D17" s="49">
        <v>1.0</v>
      </c>
      <c r="E17" s="50">
        <v>44634.0</v>
      </c>
      <c r="F17" s="50">
        <v>44640.0</v>
      </c>
      <c r="G17" s="46"/>
      <c r="H17" s="46"/>
      <c r="I17" s="41"/>
      <c r="J17" s="41"/>
      <c r="K17" s="41"/>
      <c r="L17" s="41"/>
      <c r="M17" s="41"/>
      <c r="O17" s="41"/>
      <c r="P17" s="54"/>
      <c r="Q17" s="54"/>
      <c r="R17" s="54"/>
      <c r="S17" s="54"/>
      <c r="T17" s="54"/>
      <c r="U17" s="54"/>
      <c r="V17" s="54"/>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ht="30.0" customHeight="1">
      <c r="A18" s="1" t="s">
        <v>38</v>
      </c>
      <c r="B18" s="56" t="s">
        <v>39</v>
      </c>
      <c r="C18" s="57"/>
      <c r="D18" s="58"/>
      <c r="E18" s="59"/>
      <c r="F18" s="59"/>
      <c r="G18" s="46"/>
      <c r="H18" s="46" t="str">
        <f>IF(OR(ISBLANK('41122'!task_start),ISBLANK('41122'!task_end)),"",'41122'!task_end-'41122'!task_start+1)</f>
        <v/>
      </c>
      <c r="I18" s="41"/>
      <c r="J18" s="41"/>
      <c r="K18" s="41"/>
      <c r="L18" s="41"/>
      <c r="M18" s="41"/>
      <c r="N18" s="41"/>
      <c r="O18" s="41"/>
      <c r="P18" s="60"/>
      <c r="Q18" s="60"/>
      <c r="R18" s="60"/>
      <c r="S18" s="60"/>
      <c r="T18" s="60"/>
      <c r="U18" s="60"/>
      <c r="V18" s="60"/>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ht="30.0" customHeight="1">
      <c r="A19" s="1"/>
      <c r="B19" s="61" t="s">
        <v>40</v>
      </c>
      <c r="C19" s="62" t="s">
        <v>78</v>
      </c>
      <c r="D19" s="63">
        <v>1.0</v>
      </c>
      <c r="E19" s="64">
        <v>44634.0</v>
      </c>
      <c r="F19" s="64">
        <v>44640.0</v>
      </c>
      <c r="G19" s="46"/>
      <c r="H19" s="46" t="str">
        <f>IF(OR(ISBLANK('41122'!task_start),ISBLANK('41122'!task_end)),"",'41122'!task_end-'41122'!task_start+1)</f>
        <v/>
      </c>
      <c r="I19" s="41"/>
      <c r="J19" s="41"/>
      <c r="K19" s="41"/>
      <c r="L19" s="41"/>
      <c r="M19" s="41"/>
      <c r="N19" s="41"/>
      <c r="O19" s="41"/>
      <c r="P19" s="65"/>
      <c r="Q19" s="65"/>
      <c r="R19" s="65"/>
      <c r="S19" s="65"/>
      <c r="T19" s="65"/>
      <c r="U19" s="65"/>
      <c r="V19" s="66"/>
      <c r="W19" s="67"/>
      <c r="X19" s="67"/>
      <c r="Y19" s="67"/>
      <c r="Z19" s="67"/>
      <c r="AA19" s="67"/>
      <c r="AB19" s="67"/>
      <c r="AC19" s="67"/>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ht="30.0" customHeight="1">
      <c r="A20" s="8"/>
      <c r="B20" s="61" t="s">
        <v>41</v>
      </c>
      <c r="C20" s="62" t="s">
        <v>88</v>
      </c>
      <c r="D20" s="63">
        <v>1.0</v>
      </c>
      <c r="E20" s="64">
        <v>44634.0</v>
      </c>
      <c r="F20" s="64">
        <v>44640.0</v>
      </c>
      <c r="G20" s="46"/>
      <c r="H20" s="46" t="str">
        <f>IF(OR(ISBLANK('41122'!task_start),ISBLANK('41122'!task_end)),"",'41122'!task_end-'41122'!task_start+1)</f>
        <v/>
      </c>
      <c r="I20" s="41"/>
      <c r="J20" s="41"/>
      <c r="K20" s="41"/>
      <c r="L20" s="41"/>
      <c r="M20" s="41"/>
      <c r="N20" s="41"/>
      <c r="O20" s="41"/>
      <c r="P20" s="68"/>
      <c r="Q20" s="68"/>
      <c r="R20" s="68"/>
      <c r="S20" s="68"/>
      <c r="T20" s="68"/>
      <c r="U20" s="68"/>
      <c r="V20" s="68"/>
      <c r="W20" s="69"/>
      <c r="X20" s="65"/>
      <c r="Y20" s="65"/>
      <c r="Z20" s="65"/>
      <c r="AA20" s="65"/>
      <c r="AB20" s="65"/>
      <c r="AC20" s="66"/>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ht="30.0" customHeight="1">
      <c r="A21" s="8"/>
      <c r="B21" s="61" t="s">
        <v>42</v>
      </c>
      <c r="C21" s="62" t="s">
        <v>88</v>
      </c>
      <c r="D21" s="63">
        <v>1.0</v>
      </c>
      <c r="E21" s="64">
        <v>44641.0</v>
      </c>
      <c r="F21" s="64">
        <v>44647.0</v>
      </c>
      <c r="G21" s="46"/>
      <c r="H21" s="46" t="str">
        <f>IF(OR(ISBLANK('41122'!task_start),ISBLANK('41122'!task_end)),"",'41122'!task_end-'41122'!task_start+1)</f>
        <v/>
      </c>
      <c r="I21" s="41"/>
      <c r="J21" s="41"/>
      <c r="K21" s="41"/>
      <c r="L21" s="41"/>
      <c r="M21" s="41"/>
      <c r="N21" s="41"/>
      <c r="O21" s="41"/>
      <c r="P21" s="41"/>
      <c r="Q21" s="41"/>
      <c r="R21" s="41"/>
      <c r="S21" s="41"/>
      <c r="T21" s="41"/>
      <c r="U21" s="41"/>
      <c r="V21" s="41"/>
      <c r="W21" s="68"/>
      <c r="X21" s="68"/>
      <c r="Y21" s="68"/>
      <c r="Z21" s="68"/>
      <c r="AA21" s="68"/>
      <c r="AB21" s="68"/>
      <c r="AC21" s="68"/>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ht="30.0" customHeight="1">
      <c r="A22" s="8"/>
      <c r="B22" s="61" t="s">
        <v>43</v>
      </c>
      <c r="C22" s="62" t="s">
        <v>77</v>
      </c>
      <c r="D22" s="63">
        <v>1.0</v>
      </c>
      <c r="E22" s="64">
        <f>E21</f>
        <v>44641</v>
      </c>
      <c r="F22" s="64">
        <v>44647.0</v>
      </c>
      <c r="G22" s="46"/>
      <c r="H22" s="46" t="str">
        <f>IF(OR(ISBLANK('41122'!task_start),ISBLANK('41122'!task_end)),"",'41122'!task_end-'41122'!task_start+1)</f>
        <v/>
      </c>
      <c r="I22" s="41"/>
      <c r="J22" s="41"/>
      <c r="K22" s="41"/>
      <c r="L22" s="41"/>
      <c r="M22" s="41"/>
      <c r="N22" s="41"/>
      <c r="O22" s="41"/>
      <c r="P22" s="41"/>
      <c r="Q22" s="41"/>
      <c r="R22" s="41"/>
      <c r="S22" s="41"/>
      <c r="T22" s="41"/>
      <c r="U22" s="41"/>
      <c r="V22" s="41"/>
      <c r="W22" s="55"/>
      <c r="X22" s="55"/>
      <c r="Y22" s="55"/>
      <c r="Z22" s="55"/>
      <c r="AA22" s="55"/>
      <c r="AB22" s="55"/>
      <c r="AC22" s="5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ht="30.0" customHeight="1">
      <c r="A23" s="8"/>
      <c r="B23" s="61" t="s">
        <v>44</v>
      </c>
      <c r="C23" s="62" t="s">
        <v>89</v>
      </c>
      <c r="D23" s="63">
        <v>1.0</v>
      </c>
      <c r="E23" s="64">
        <v>44641.0</v>
      </c>
      <c r="F23" s="64">
        <v>44647.0</v>
      </c>
      <c r="G23" s="46"/>
      <c r="H23" s="46"/>
      <c r="I23" s="41"/>
      <c r="J23" s="41"/>
      <c r="K23" s="41"/>
      <c r="L23" s="41"/>
      <c r="M23" s="41"/>
      <c r="N23" s="41"/>
      <c r="O23" s="41"/>
      <c r="P23" s="41"/>
      <c r="Q23" s="41"/>
      <c r="R23" s="41"/>
      <c r="S23" s="41"/>
      <c r="T23" s="41"/>
      <c r="U23" s="41"/>
      <c r="V23" s="41"/>
      <c r="W23" s="54"/>
      <c r="X23" s="54"/>
      <c r="Y23" s="54"/>
      <c r="Z23" s="54"/>
      <c r="AA23" s="54"/>
      <c r="AB23" s="54"/>
      <c r="AC23" s="54"/>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ht="30.0" customHeight="1">
      <c r="A24" s="8"/>
      <c r="B24" s="61" t="s">
        <v>45</v>
      </c>
      <c r="C24" s="62" t="s">
        <v>75</v>
      </c>
      <c r="D24" s="63">
        <v>1.0</v>
      </c>
      <c r="E24" s="64">
        <v>44641.0</v>
      </c>
      <c r="F24" s="64">
        <v>44647.0</v>
      </c>
      <c r="G24" s="46"/>
      <c r="H24" s="46"/>
      <c r="I24" s="41"/>
      <c r="J24" s="41"/>
      <c r="K24" s="41"/>
      <c r="L24" s="41"/>
      <c r="M24" s="41"/>
      <c r="N24" s="41"/>
      <c r="O24" s="41"/>
      <c r="P24" s="41"/>
      <c r="Q24" s="41"/>
      <c r="R24" s="41"/>
      <c r="S24" s="41"/>
      <c r="T24" s="41"/>
      <c r="U24" s="41"/>
      <c r="V24" s="41"/>
      <c r="W24" s="54"/>
      <c r="X24" s="54"/>
      <c r="Y24" s="54"/>
      <c r="Z24" s="54"/>
      <c r="AA24" s="54"/>
      <c r="AB24" s="54"/>
      <c r="AC24" s="54"/>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ht="30.0" customHeight="1">
      <c r="A25" s="8" t="s">
        <v>46</v>
      </c>
      <c r="B25" s="70" t="s">
        <v>47</v>
      </c>
      <c r="C25" s="71"/>
      <c r="D25" s="72"/>
      <c r="E25" s="73"/>
      <c r="F25" s="73"/>
      <c r="G25" s="46"/>
      <c r="H25" s="46" t="str">
        <f>IF(OR(ISBLANK('41122'!task_start),ISBLANK('41122'!task_end)),"",'41122'!task_end-'41122'!task_start+1)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ht="30.0" customHeight="1">
      <c r="A26" s="8"/>
      <c r="B26" s="74" t="s">
        <v>48</v>
      </c>
      <c r="C26" s="75" t="s">
        <v>89</v>
      </c>
      <c r="D26" s="76">
        <v>1.0</v>
      </c>
      <c r="E26" s="77">
        <v>44655.0</v>
      </c>
      <c r="F26" s="77">
        <v>44661.0</v>
      </c>
      <c r="G26" s="46"/>
      <c r="H26" s="46"/>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54"/>
      <c r="AL26" s="54"/>
      <c r="AM26" s="54"/>
      <c r="AN26" s="54"/>
      <c r="AO26" s="54"/>
      <c r="AP26" s="54"/>
      <c r="AQ26" s="54"/>
      <c r="AR26" s="41"/>
      <c r="AS26" s="41"/>
      <c r="AT26" s="41"/>
      <c r="AU26" s="41"/>
      <c r="AV26" s="41"/>
      <c r="AW26" s="41"/>
      <c r="AX26" s="41"/>
      <c r="AY26" s="41"/>
      <c r="AZ26" s="41"/>
      <c r="BA26" s="41"/>
      <c r="BB26" s="41"/>
      <c r="BC26" s="41"/>
      <c r="BD26" s="41"/>
      <c r="BE26" s="41"/>
      <c r="BF26" s="41"/>
      <c r="BG26" s="41"/>
      <c r="BH26" s="41"/>
      <c r="BI26" s="41"/>
      <c r="BJ26" s="41"/>
      <c r="BK26" s="41"/>
      <c r="BL26" s="41"/>
    </row>
    <row r="27" ht="30.0" customHeight="1">
      <c r="A27" s="8"/>
      <c r="B27" s="74" t="s">
        <v>49</v>
      </c>
      <c r="C27" s="75" t="s">
        <v>90</v>
      </c>
      <c r="D27" s="76">
        <v>1.0</v>
      </c>
      <c r="E27" s="77">
        <v>44648.0</v>
      </c>
      <c r="F27" s="77">
        <v>44654.0</v>
      </c>
      <c r="G27" s="46"/>
      <c r="H27" s="46" t="str">
        <f>IF(OR(ISBLANK('41122'!task_start),ISBLANK('41122'!task_end)),"",'41122'!task_end-'41122'!task_start+1)</f>
        <v/>
      </c>
      <c r="I27" s="41"/>
      <c r="J27" s="41"/>
      <c r="K27" s="41"/>
      <c r="L27" s="41"/>
      <c r="M27" s="41"/>
      <c r="N27" s="41"/>
      <c r="O27" s="41"/>
      <c r="P27" s="41"/>
      <c r="Q27" s="41"/>
      <c r="R27" s="41"/>
      <c r="S27" s="41"/>
      <c r="T27" s="41"/>
      <c r="U27" s="41"/>
      <c r="V27" s="41"/>
      <c r="W27" s="41"/>
      <c r="X27" s="41"/>
      <c r="Y27" s="41"/>
      <c r="Z27" s="41"/>
      <c r="AA27" s="41"/>
      <c r="AB27" s="41"/>
      <c r="AC27" s="41"/>
      <c r="AD27" s="68"/>
      <c r="AE27" s="68"/>
      <c r="AF27" s="68"/>
      <c r="AG27" s="68"/>
      <c r="AH27" s="68"/>
      <c r="AI27" s="68"/>
      <c r="AJ27" s="68"/>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ht="30.0" customHeight="1">
      <c r="A28" s="8"/>
      <c r="B28" s="74" t="s">
        <v>50</v>
      </c>
      <c r="C28" s="75" t="s">
        <v>88</v>
      </c>
      <c r="D28" s="76">
        <v>1.0</v>
      </c>
      <c r="E28" s="77">
        <v>44655.0</v>
      </c>
      <c r="F28" s="77">
        <v>44661.0</v>
      </c>
      <c r="G28" s="46"/>
      <c r="H28" s="46"/>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68"/>
      <c r="AL28" s="68"/>
      <c r="AM28" s="68"/>
      <c r="AN28" s="68"/>
      <c r="AO28" s="68"/>
      <c r="AP28" s="68"/>
      <c r="AQ28" s="68"/>
      <c r="AR28" s="41"/>
      <c r="AS28" s="41"/>
      <c r="AT28" s="41"/>
      <c r="AU28" s="41"/>
      <c r="AV28" s="41"/>
      <c r="AW28" s="41"/>
      <c r="AX28" s="41"/>
      <c r="AY28" s="41"/>
      <c r="AZ28" s="41"/>
      <c r="BA28" s="41"/>
      <c r="BB28" s="41"/>
      <c r="BC28" s="41"/>
      <c r="BD28" s="41"/>
      <c r="BE28" s="41"/>
      <c r="BF28" s="41"/>
      <c r="BG28" s="41"/>
      <c r="BH28" s="41"/>
      <c r="BI28" s="41"/>
      <c r="BJ28" s="41"/>
      <c r="BK28" s="41"/>
      <c r="BL28" s="41"/>
    </row>
    <row r="29" ht="30.0" customHeight="1">
      <c r="A29" s="8"/>
      <c r="B29" s="74" t="s">
        <v>51</v>
      </c>
      <c r="C29" s="75" t="s">
        <v>74</v>
      </c>
      <c r="D29" s="76">
        <v>1.0</v>
      </c>
      <c r="E29" s="77">
        <v>44662.0</v>
      </c>
      <c r="F29" s="77">
        <v>44668.0</v>
      </c>
      <c r="G29" s="46"/>
      <c r="H29" s="4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99"/>
      <c r="AL29" s="99"/>
      <c r="AM29" s="99"/>
      <c r="AN29" s="99"/>
      <c r="AO29" s="99"/>
      <c r="AP29" s="99"/>
      <c r="AQ29" s="99"/>
      <c r="AR29" s="68"/>
      <c r="AS29" s="68"/>
      <c r="AT29" s="68"/>
      <c r="AU29" s="68"/>
      <c r="AV29" s="68"/>
      <c r="AW29" s="68"/>
      <c r="AX29" s="68"/>
      <c r="AY29" s="41"/>
      <c r="AZ29" s="41"/>
      <c r="BA29" s="41"/>
      <c r="BB29" s="41"/>
      <c r="BC29" s="41"/>
      <c r="BD29" s="41"/>
      <c r="BE29" s="41"/>
      <c r="BF29" s="41"/>
      <c r="BG29" s="41"/>
      <c r="BH29" s="41"/>
      <c r="BI29" s="41"/>
      <c r="BJ29" s="41"/>
      <c r="BK29" s="41"/>
      <c r="BL29" s="41"/>
    </row>
    <row r="30" ht="30.0" customHeight="1">
      <c r="A30" s="8"/>
      <c r="B30" s="74" t="s">
        <v>52</v>
      </c>
      <c r="C30" s="75" t="s">
        <v>73</v>
      </c>
      <c r="D30" s="76">
        <v>1.0</v>
      </c>
      <c r="E30" s="77">
        <v>44648.0</v>
      </c>
      <c r="F30" s="77">
        <v>44654.0</v>
      </c>
      <c r="G30" s="46"/>
      <c r="H30" s="46" t="str">
        <f>IF(OR(ISBLANK('41122'!task_start),ISBLANK('41122'!task_end)),"",'41122'!task_end-'41122'!task_start+1)</f>
        <v/>
      </c>
      <c r="I30" s="41"/>
      <c r="J30" s="41"/>
      <c r="K30" s="41"/>
      <c r="L30" s="41"/>
      <c r="M30" s="41"/>
      <c r="N30" s="41"/>
      <c r="O30" s="41"/>
      <c r="P30" s="41"/>
      <c r="Q30" s="41"/>
      <c r="R30" s="41"/>
      <c r="S30" s="41"/>
      <c r="T30" s="41"/>
      <c r="U30" s="41"/>
      <c r="V30" s="41"/>
      <c r="W30" s="41"/>
      <c r="X30" s="41"/>
      <c r="Y30" s="41"/>
      <c r="Z30" s="41"/>
      <c r="AA30" s="41"/>
      <c r="AB30" s="41"/>
      <c r="AC30" s="41"/>
      <c r="AD30" s="67"/>
      <c r="AE30" s="67"/>
      <c r="AF30" s="67"/>
      <c r="AG30" s="67"/>
      <c r="AH30" s="67"/>
      <c r="AI30" s="67"/>
      <c r="AJ30" s="67"/>
      <c r="AK30" s="100"/>
      <c r="AL30" s="100"/>
      <c r="AM30" s="100"/>
      <c r="AN30" s="100"/>
      <c r="AO30" s="100"/>
      <c r="AP30" s="100"/>
      <c r="AQ30" s="100"/>
      <c r="AR30" s="41"/>
      <c r="AS30" s="41"/>
      <c r="AT30" s="41"/>
      <c r="AU30" s="41"/>
      <c r="AV30" s="41"/>
      <c r="AW30" s="41"/>
      <c r="AX30" s="41"/>
      <c r="AY30" s="41"/>
      <c r="AZ30" s="41"/>
      <c r="BA30" s="41"/>
      <c r="BB30" s="41"/>
      <c r="BC30" s="41"/>
      <c r="BD30" s="41"/>
      <c r="BE30" s="41"/>
      <c r="BF30" s="41"/>
      <c r="BG30" s="41"/>
      <c r="BH30" s="41"/>
      <c r="BI30" s="41"/>
      <c r="BJ30" s="41"/>
      <c r="BK30" s="41"/>
      <c r="BL30" s="41"/>
    </row>
    <row r="31" ht="30.0" customHeight="1">
      <c r="A31" s="8"/>
      <c r="B31" s="74" t="s">
        <v>53</v>
      </c>
      <c r="C31" s="75" t="s">
        <v>91</v>
      </c>
      <c r="D31" s="76">
        <v>1.0</v>
      </c>
      <c r="E31" s="77">
        <v>44655.0</v>
      </c>
      <c r="F31" s="77">
        <v>44661.0</v>
      </c>
      <c r="G31" s="46"/>
      <c r="H31" s="46"/>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67"/>
      <c r="AL31" s="67"/>
      <c r="AM31" s="67"/>
      <c r="AN31" s="67"/>
      <c r="AO31" s="67"/>
      <c r="AP31" s="67"/>
      <c r="AQ31" s="67"/>
      <c r="AR31" s="41"/>
      <c r="AS31" s="41"/>
      <c r="AT31" s="41"/>
      <c r="AU31" s="41"/>
      <c r="AV31" s="41"/>
      <c r="AW31" s="41"/>
      <c r="AX31" s="41"/>
      <c r="AY31" s="41"/>
      <c r="AZ31" s="41"/>
      <c r="BA31" s="41"/>
      <c r="BB31" s="41"/>
      <c r="BC31" s="41"/>
      <c r="BD31" s="41"/>
      <c r="BE31" s="41"/>
      <c r="BF31" s="41"/>
      <c r="BG31" s="41"/>
      <c r="BH31" s="41"/>
      <c r="BI31" s="41"/>
      <c r="BJ31" s="41"/>
      <c r="BK31" s="41"/>
      <c r="BL31" s="41"/>
    </row>
    <row r="32" ht="30.0" customHeight="1">
      <c r="A32" s="8"/>
      <c r="B32" s="74" t="s">
        <v>54</v>
      </c>
      <c r="C32" s="75" t="s">
        <v>89</v>
      </c>
      <c r="D32" s="76">
        <v>0.6</v>
      </c>
      <c r="E32" s="77">
        <v>44662.0</v>
      </c>
      <c r="F32" s="77">
        <v>44668.0</v>
      </c>
      <c r="G32" s="46"/>
      <c r="H32" s="46" t="str">
        <f>IF(OR(ISBLANK('41122'!task_start),ISBLANK('41122'!task_end)),"",'41122'!task_end-'41122'!task_start+1)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54"/>
      <c r="AS32" s="54"/>
      <c r="AT32" s="54"/>
      <c r="AU32" s="54"/>
      <c r="AV32" s="54"/>
      <c r="AW32" s="54"/>
      <c r="AX32" s="54"/>
      <c r="AY32" s="41"/>
      <c r="AZ32" s="41"/>
      <c r="BA32" s="41"/>
      <c r="BB32" s="41"/>
      <c r="BC32" s="41"/>
      <c r="BD32" s="41"/>
      <c r="BE32" s="41"/>
      <c r="BF32" s="41"/>
      <c r="BG32" s="41"/>
      <c r="BH32" s="41"/>
      <c r="BI32" s="41"/>
      <c r="BJ32" s="41"/>
      <c r="BK32" s="41"/>
      <c r="BL32" s="41"/>
    </row>
    <row r="33" ht="30.0" customHeight="1">
      <c r="A33" s="8"/>
      <c r="B33" s="74" t="s">
        <v>55</v>
      </c>
      <c r="C33" s="75" t="s">
        <v>91</v>
      </c>
      <c r="D33" s="76">
        <v>1.0</v>
      </c>
      <c r="E33" s="77">
        <v>44655.0</v>
      </c>
      <c r="F33" s="77">
        <v>44661.0</v>
      </c>
      <c r="G33" s="46"/>
      <c r="H33" s="46" t="str">
        <f>IF(OR(ISBLANK('41122'!task_start),ISBLANK('41122'!task_end)),"",'41122'!task_end-'41122'!task_start+1)</f>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67"/>
      <c r="AL33" s="67"/>
      <c r="AM33" s="67"/>
      <c r="AN33" s="67"/>
      <c r="AO33" s="67"/>
      <c r="AP33" s="67"/>
      <c r="AQ33" s="67"/>
      <c r="AR33" s="100"/>
      <c r="AS33" s="100"/>
      <c r="AT33" s="100"/>
      <c r="AU33" s="100"/>
      <c r="AV33" s="100"/>
      <c r="AW33" s="100"/>
      <c r="AX33" s="100"/>
      <c r="AY33" s="41"/>
      <c r="AZ33" s="41"/>
      <c r="BA33" s="41"/>
      <c r="BB33" s="41"/>
      <c r="BC33" s="41"/>
      <c r="BD33" s="41"/>
      <c r="BE33" s="41"/>
      <c r="BF33" s="41"/>
      <c r="BG33" s="41"/>
      <c r="BH33" s="41"/>
      <c r="BI33" s="41"/>
      <c r="BJ33" s="41"/>
      <c r="BK33" s="41"/>
      <c r="BL33" s="41"/>
    </row>
    <row r="34" ht="30.0" customHeight="1">
      <c r="A34" s="8"/>
      <c r="B34" s="74" t="s">
        <v>56</v>
      </c>
      <c r="C34" s="75" t="s">
        <v>77</v>
      </c>
      <c r="D34" s="76">
        <v>0.0</v>
      </c>
      <c r="E34" s="77">
        <v>44669.0</v>
      </c>
      <c r="F34" s="77">
        <v>44675.0</v>
      </c>
      <c r="G34" s="46"/>
      <c r="H34" s="46"/>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55"/>
      <c r="AZ34" s="55"/>
      <c r="BA34" s="55"/>
      <c r="BB34" s="55"/>
      <c r="BC34" s="55"/>
      <c r="BD34" s="55"/>
      <c r="BE34" s="55"/>
      <c r="BF34" s="41"/>
      <c r="BG34" s="41"/>
      <c r="BH34" s="41"/>
      <c r="BI34" s="41"/>
      <c r="BJ34" s="41"/>
      <c r="BK34" s="41"/>
      <c r="BL34" s="41"/>
    </row>
    <row r="35" ht="30.0" customHeight="1">
      <c r="A35" s="8"/>
      <c r="B35" s="74" t="s">
        <v>57</v>
      </c>
      <c r="C35" s="75" t="s">
        <v>73</v>
      </c>
      <c r="D35" s="76">
        <v>0.0</v>
      </c>
      <c r="E35" s="77">
        <v>44662.0</v>
      </c>
      <c r="F35" s="77">
        <v>44668.0</v>
      </c>
      <c r="G35" s="46"/>
      <c r="H35" s="46" t="str">
        <f>IF(OR(ISBLANK('41122'!task_start),ISBLANK('41122'!task_end)),"",'41122'!task_end-'41122'!task_start+1)</f>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67"/>
      <c r="AS35" s="67"/>
      <c r="AT35" s="67"/>
      <c r="AU35" s="67"/>
      <c r="AV35" s="67"/>
      <c r="AW35" s="67"/>
      <c r="AX35" s="67"/>
      <c r="AY35" s="100"/>
      <c r="AZ35" s="100"/>
      <c r="BA35" s="100"/>
      <c r="BB35" s="100"/>
      <c r="BC35" s="100"/>
      <c r="BD35" s="100"/>
      <c r="BE35" s="100"/>
      <c r="BF35" s="41"/>
      <c r="BG35" s="41"/>
      <c r="BH35" s="41"/>
      <c r="BI35" s="41"/>
      <c r="BJ35" s="41"/>
      <c r="BK35" s="41"/>
      <c r="BL35" s="41"/>
    </row>
    <row r="36" ht="30.0" customHeight="1">
      <c r="A36" s="8" t="s">
        <v>46</v>
      </c>
      <c r="B36" s="79" t="s">
        <v>58</v>
      </c>
      <c r="C36" s="80"/>
      <c r="D36" s="81"/>
      <c r="E36" s="82"/>
      <c r="F36" s="82"/>
      <c r="G36" s="46"/>
      <c r="H36" s="46" t="str">
        <f>IF(OR(ISBLANK('41122'!task_start),ISBLANK('41122'!task_end)),"",'41122'!task_end-'41122'!task_start+1)</f>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ht="30.0" customHeight="1">
      <c r="A37" s="8"/>
      <c r="B37" s="83" t="s">
        <v>59</v>
      </c>
      <c r="C37" s="84" t="s">
        <v>79</v>
      </c>
      <c r="D37" s="85">
        <v>1.0</v>
      </c>
      <c r="E37" s="86">
        <v>44662.0</v>
      </c>
      <c r="F37" s="86">
        <v>44668.0</v>
      </c>
      <c r="G37" s="46"/>
      <c r="H37" s="46" t="str">
        <f>IF(OR(ISBLANK('41122'!task_start),ISBLANK('41122'!task_end)),"",'41122'!task_end-'41122'!task_start+1)</f>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54"/>
      <c r="AS37" s="54"/>
      <c r="AT37" s="54"/>
      <c r="AU37" s="54"/>
      <c r="AV37" s="54"/>
      <c r="AW37" s="54"/>
      <c r="AX37" s="54"/>
      <c r="AY37" s="41"/>
      <c r="AZ37" s="41"/>
      <c r="BA37" s="41"/>
      <c r="BB37" s="41"/>
      <c r="BC37" s="41"/>
      <c r="BD37" s="41"/>
      <c r="BE37" s="41"/>
      <c r="BF37" s="41"/>
      <c r="BG37" s="41"/>
      <c r="BH37" s="41"/>
      <c r="BI37" s="41"/>
      <c r="BJ37" s="41"/>
      <c r="BK37" s="41"/>
      <c r="BL37" s="41"/>
    </row>
    <row r="38" ht="30.0" customHeight="1">
      <c r="A38" s="8"/>
      <c r="B38" s="83" t="s">
        <v>60</v>
      </c>
      <c r="C38" s="84" t="s">
        <v>91</v>
      </c>
      <c r="D38" s="85">
        <v>1.0</v>
      </c>
      <c r="E38" s="86">
        <v>44662.0</v>
      </c>
      <c r="F38" s="86">
        <v>44668.0</v>
      </c>
      <c r="G38" s="46"/>
      <c r="H38" s="46" t="str">
        <f>IF(OR(ISBLANK('41122'!task_start),ISBLANK('41122'!task_end)),"",'41122'!task_end-'41122'!task_start+1)</f>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67"/>
      <c r="AS38" s="67"/>
      <c r="AT38" s="67"/>
      <c r="AU38" s="67"/>
      <c r="AV38" s="67"/>
      <c r="AW38" s="67"/>
      <c r="AX38" s="67"/>
      <c r="AY38" s="41"/>
      <c r="AZ38" s="41"/>
      <c r="BA38" s="41"/>
      <c r="BB38" s="41"/>
      <c r="BC38" s="41"/>
      <c r="BD38" s="41"/>
      <c r="BE38" s="41"/>
      <c r="BF38" s="41"/>
      <c r="BG38" s="41"/>
      <c r="BH38" s="41"/>
      <c r="BI38" s="41"/>
      <c r="BJ38" s="41"/>
      <c r="BK38" s="41"/>
      <c r="BL38" s="41"/>
    </row>
    <row r="39" ht="30.0" customHeight="1">
      <c r="A39" s="8"/>
      <c r="B39" s="83" t="s">
        <v>61</v>
      </c>
      <c r="C39" s="84" t="s">
        <v>90</v>
      </c>
      <c r="D39" s="85">
        <v>0.75</v>
      </c>
      <c r="E39" s="86">
        <v>44662.0</v>
      </c>
      <c r="F39" s="86">
        <v>44668.0</v>
      </c>
      <c r="G39" s="46"/>
      <c r="H39" s="46"/>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52"/>
      <c r="AS39" s="52"/>
      <c r="AT39" s="52"/>
      <c r="AU39" s="52"/>
      <c r="AV39" s="52"/>
      <c r="AW39" s="52"/>
      <c r="AX39" s="52"/>
      <c r="AY39" s="41"/>
      <c r="AZ39" s="41"/>
      <c r="BA39" s="41"/>
      <c r="BB39" s="41"/>
      <c r="BC39" s="41"/>
      <c r="BD39" s="41"/>
      <c r="BE39" s="41"/>
      <c r="BF39" s="41"/>
      <c r="BG39" s="41"/>
      <c r="BH39" s="41"/>
      <c r="BI39" s="41"/>
      <c r="BJ39" s="41"/>
      <c r="BK39" s="41"/>
      <c r="BL39" s="41"/>
    </row>
    <row r="40" ht="30.0" customHeight="1">
      <c r="A40" s="8"/>
      <c r="B40" s="83" t="s">
        <v>62</v>
      </c>
      <c r="C40" s="84" t="s">
        <v>77</v>
      </c>
      <c r="D40" s="85">
        <v>0.0</v>
      </c>
      <c r="E40" s="86">
        <v>44676.0</v>
      </c>
      <c r="F40" s="86">
        <v>44682.0</v>
      </c>
      <c r="G40" s="46"/>
      <c r="H40" s="46"/>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55"/>
      <c r="BG40" s="55"/>
      <c r="BH40" s="55"/>
      <c r="BI40" s="55"/>
      <c r="BJ40" s="55"/>
      <c r="BK40" s="55"/>
      <c r="BL40" s="55"/>
    </row>
    <row r="41" ht="30.0" customHeight="1">
      <c r="A41" s="8"/>
      <c r="B41" s="83" t="s">
        <v>63</v>
      </c>
      <c r="C41" s="84" t="s">
        <v>89</v>
      </c>
      <c r="D41" s="85">
        <v>0.0</v>
      </c>
      <c r="E41" s="86">
        <v>44669.0</v>
      </c>
      <c r="F41" s="86">
        <v>44675.0</v>
      </c>
      <c r="G41" s="46"/>
      <c r="H41" s="46"/>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4"/>
      <c r="AZ41" s="54"/>
      <c r="BA41" s="54"/>
      <c r="BB41" s="54"/>
      <c r="BC41" s="54"/>
      <c r="BD41" s="54"/>
      <c r="BE41" s="54"/>
      <c r="BF41" s="41"/>
      <c r="BG41" s="41"/>
      <c r="BH41" s="41"/>
      <c r="BI41" s="41"/>
      <c r="BJ41" s="41"/>
      <c r="BK41" s="41"/>
      <c r="BL41" s="41"/>
    </row>
    <row r="42" ht="30.0" customHeight="1">
      <c r="A42" s="8"/>
      <c r="B42" s="83" t="s">
        <v>64</v>
      </c>
      <c r="C42" s="84" t="s">
        <v>89</v>
      </c>
      <c r="D42" s="85">
        <v>0.0</v>
      </c>
      <c r="E42" s="86">
        <v>44676.0</v>
      </c>
      <c r="F42" s="86">
        <v>44682.0</v>
      </c>
      <c r="G42" s="46"/>
      <c r="H42" s="46" t="str">
        <f>IF(OR(ISBLANK('41122'!task_start),ISBLANK('41122'!task_end)),"",'41122'!task_end-'41122'!task_start+1)</f>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54"/>
      <c r="BG42" s="54"/>
      <c r="BH42" s="54"/>
      <c r="BI42" s="54"/>
      <c r="BJ42" s="54"/>
      <c r="BK42" s="54"/>
      <c r="BL42" s="54"/>
    </row>
    <row r="43" ht="30.0" customHeight="1">
      <c r="A43" s="8"/>
      <c r="B43" s="83" t="s">
        <v>65</v>
      </c>
      <c r="C43" s="84" t="s">
        <v>90</v>
      </c>
      <c r="D43" s="85">
        <v>0.0</v>
      </c>
      <c r="E43" s="86">
        <v>44669.0</v>
      </c>
      <c r="F43" s="86">
        <v>44675.0</v>
      </c>
      <c r="G43" s="46"/>
      <c r="H43" s="46" t="str">
        <f>IF(OR(ISBLANK('41122'!task_start),ISBLANK('41122'!task_end)),"",'41122'!task_end-'41122'!task_start+1)</f>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52"/>
      <c r="AZ43" s="52"/>
      <c r="BA43" s="52"/>
      <c r="BB43" s="52"/>
      <c r="BC43" s="52"/>
      <c r="BD43" s="52"/>
      <c r="BE43" s="52"/>
      <c r="BF43" s="41"/>
      <c r="BG43" s="41"/>
      <c r="BH43" s="41"/>
      <c r="BI43" s="41"/>
      <c r="BJ43" s="41"/>
      <c r="BK43" s="41"/>
      <c r="BL43" s="41"/>
    </row>
    <row r="44" ht="30.0" customHeight="1">
      <c r="A44" s="8"/>
      <c r="B44" s="83" t="s">
        <v>66</v>
      </c>
      <c r="C44" s="84" t="s">
        <v>92</v>
      </c>
      <c r="D44" s="85">
        <v>0.0</v>
      </c>
      <c r="E44" s="86">
        <v>44676.0</v>
      </c>
      <c r="F44" s="86">
        <v>44682.0</v>
      </c>
      <c r="G44" s="46"/>
      <c r="H44" s="46"/>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52"/>
      <c r="BG44" s="52"/>
      <c r="BH44" s="52"/>
      <c r="BI44" s="52"/>
      <c r="BJ44" s="52"/>
      <c r="BK44" s="52"/>
      <c r="BL44" s="52"/>
    </row>
    <row r="45" ht="30.0" customHeight="1">
      <c r="A45" s="8"/>
      <c r="B45" s="83" t="s">
        <v>68</v>
      </c>
      <c r="C45" s="84" t="s">
        <v>93</v>
      </c>
      <c r="D45" s="85">
        <v>0.0</v>
      </c>
      <c r="E45" s="86">
        <v>44669.0</v>
      </c>
      <c r="F45" s="86">
        <v>44675.0</v>
      </c>
      <c r="G45" s="46"/>
      <c r="H45" s="46"/>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67"/>
      <c r="AZ45" s="67"/>
      <c r="BA45" s="67"/>
      <c r="BB45" s="67"/>
      <c r="BC45" s="67"/>
      <c r="BD45" s="67"/>
      <c r="BE45" s="67"/>
      <c r="BF45" s="100"/>
      <c r="BG45" s="100"/>
      <c r="BH45" s="100"/>
      <c r="BI45" s="100"/>
      <c r="BJ45" s="100"/>
      <c r="BK45" s="100"/>
      <c r="BL45" s="100"/>
    </row>
    <row r="46" ht="30.0" customHeight="1">
      <c r="A46" s="8"/>
      <c r="B46" s="83" t="s">
        <v>69</v>
      </c>
      <c r="C46" s="84" t="s">
        <v>91</v>
      </c>
      <c r="D46" s="85">
        <v>0.0</v>
      </c>
      <c r="E46" s="86">
        <v>44676.0</v>
      </c>
      <c r="F46" s="86">
        <v>44682.0</v>
      </c>
      <c r="G46" s="46"/>
      <c r="H46" s="46" t="str">
        <f>IF(OR(ISBLANK('41122'!task_start),ISBLANK('41122'!task_end)),"",'41122'!task_end-'41122'!task_start+1)</f>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51"/>
      <c r="BG46" s="51"/>
      <c r="BH46" s="51"/>
      <c r="BI46" s="51"/>
      <c r="BJ46" s="51"/>
      <c r="BK46" s="51"/>
      <c r="BL46" s="51"/>
    </row>
    <row r="47" ht="30.0" customHeight="1">
      <c r="A47" s="8" t="s">
        <v>70</v>
      </c>
      <c r="B47" s="87"/>
      <c r="C47" s="46"/>
      <c r="D47" s="88"/>
      <c r="E47" s="89"/>
      <c r="F47" s="89"/>
      <c r="G47" s="46"/>
      <c r="H47" s="46" t="str">
        <f>IF(OR(ISBLANK('41122'!task_start),ISBLANK('41122'!task_end)),"",'41122'!task_end-'41122'!task_start+1)</f>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ht="30.0" customHeight="1">
      <c r="A48" s="1" t="s">
        <v>71</v>
      </c>
      <c r="B48" s="90" t="s">
        <v>72</v>
      </c>
      <c r="C48" s="91"/>
      <c r="D48" s="92"/>
      <c r="E48" s="93"/>
      <c r="F48" s="94"/>
      <c r="G48" s="95"/>
      <c r="H48" s="95" t="str">
        <f>IF(OR(ISBLANK('41122'!task_start),ISBLANK('41122'!task_end)),"",'41122'!task_end-'41122'!task_start+1)</f>
        <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ht="30.0" customHeight="1">
      <c r="A49" s="8"/>
      <c r="E49" s="10"/>
      <c r="G49" s="17"/>
    </row>
    <row r="50" ht="30.0" customHeight="1">
      <c r="A50" s="8"/>
      <c r="C50" s="7"/>
      <c r="E50" s="10"/>
      <c r="F50" s="97"/>
    </row>
    <row r="51" ht="30.0" customHeight="1">
      <c r="A51" s="8"/>
      <c r="C51" s="9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sheetData>
  <mergeCells count="17">
    <mergeCell ref="E1:F1"/>
    <mergeCell ref="C4:D4"/>
    <mergeCell ref="E4:F4"/>
    <mergeCell ref="I5:V5"/>
    <mergeCell ref="W5:AJ5"/>
    <mergeCell ref="AK5:AX5"/>
    <mergeCell ref="AY5:BL5"/>
    <mergeCell ref="AY6:BE6"/>
    <mergeCell ref="BF6:BL6"/>
    <mergeCell ref="C6:D6"/>
    <mergeCell ref="I6:O6"/>
    <mergeCell ref="P6:V6"/>
    <mergeCell ref="W6:AC6"/>
    <mergeCell ref="AD6:AJ6"/>
    <mergeCell ref="AK6:AQ6"/>
    <mergeCell ref="AR6:AX6"/>
    <mergeCell ref="B7:G7"/>
  </mergeCells>
  <conditionalFormatting sqref="I7:BL48">
    <cfRule type="expression" dxfId="0" priority="1">
      <formula>AND(TODAY()&gt;=I$7,TODAY()&lt;J$7)</formula>
    </cfRule>
  </conditionalFormatting>
  <dataValidations>
    <dataValidation type="decimal" operator="greaterThanOrEqual" allowBlank="1" showInputMessage="1" prompt="Display Week - Changing this number will scroll the Gantt Chart view." sqref="E5:E6">
      <formula1>1.0</formula1>
    </dataValidation>
  </dataValidations>
  <printOptions horizontalCentered="1"/>
  <pageMargins bottom="0.5" footer="0.0" header="0.0" left="0.35" right="0.35" top="0.35"/>
  <pageSetup fitToHeight="0"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t="s">
        <v>2</v>
      </c>
      <c r="H1" s="6"/>
      <c r="I1" s="7"/>
    </row>
    <row r="2" ht="30.0" customHeight="1">
      <c r="A2" s="8"/>
      <c r="B2" s="9"/>
      <c r="E2" s="10"/>
      <c r="I2" s="11"/>
    </row>
    <row r="3" ht="30.0" customHeight="1">
      <c r="A3" s="8" t="s">
        <v>3</v>
      </c>
      <c r="B3" s="12" t="s">
        <v>4</v>
      </c>
      <c r="E3" s="10"/>
      <c r="I3" s="11"/>
    </row>
    <row r="4" ht="30.0" customHeight="1">
      <c r="A4" s="8" t="s">
        <v>5</v>
      </c>
      <c r="B4" s="13" t="s">
        <v>6</v>
      </c>
      <c r="C4" s="14" t="s">
        <v>7</v>
      </c>
      <c r="E4" s="15">
        <v>44627.0</v>
      </c>
    </row>
    <row r="5" ht="30.0" customHeight="1">
      <c r="A5" s="1"/>
      <c r="B5" s="16" t="s">
        <v>8</v>
      </c>
      <c r="C5" s="17"/>
      <c r="D5" s="17"/>
      <c r="E5" s="18"/>
      <c r="F5" s="19"/>
      <c r="I5" s="20" t="s">
        <v>9</v>
      </c>
      <c r="J5" s="21"/>
      <c r="K5" s="21"/>
      <c r="L5" s="21"/>
      <c r="M5" s="21"/>
      <c r="N5" s="21"/>
      <c r="O5" s="21"/>
      <c r="P5" s="21"/>
      <c r="Q5" s="21"/>
      <c r="R5" s="21"/>
      <c r="S5" s="21"/>
      <c r="T5" s="21"/>
      <c r="U5" s="21"/>
      <c r="V5" s="22"/>
      <c r="W5" s="23" t="s">
        <v>10</v>
      </c>
      <c r="X5" s="21"/>
      <c r="Y5" s="21"/>
      <c r="Z5" s="21"/>
      <c r="AA5" s="21"/>
      <c r="AB5" s="21"/>
      <c r="AC5" s="21"/>
      <c r="AD5" s="21"/>
      <c r="AE5" s="21"/>
      <c r="AF5" s="21"/>
      <c r="AG5" s="21"/>
      <c r="AH5" s="21"/>
      <c r="AI5" s="21"/>
      <c r="AJ5" s="22"/>
      <c r="AK5" s="24" t="s">
        <v>11</v>
      </c>
      <c r="AL5" s="21"/>
      <c r="AM5" s="21"/>
      <c r="AN5" s="21"/>
      <c r="AO5" s="21"/>
      <c r="AP5" s="21"/>
      <c r="AQ5" s="21"/>
      <c r="AR5" s="21"/>
      <c r="AS5" s="21"/>
      <c r="AT5" s="21"/>
      <c r="AU5" s="21"/>
      <c r="AV5" s="21"/>
      <c r="AW5" s="21"/>
      <c r="AX5" s="22"/>
      <c r="AY5" s="25" t="s">
        <v>12</v>
      </c>
      <c r="AZ5" s="21"/>
      <c r="BA5" s="21"/>
      <c r="BB5" s="21"/>
      <c r="BC5" s="21"/>
      <c r="BD5" s="21"/>
      <c r="BE5" s="21"/>
      <c r="BF5" s="21"/>
      <c r="BG5" s="21"/>
      <c r="BH5" s="21"/>
      <c r="BI5" s="21"/>
      <c r="BJ5" s="21"/>
      <c r="BK5" s="21"/>
      <c r="BL5" s="22"/>
    </row>
    <row r="6" ht="30.0" customHeight="1">
      <c r="A6" s="1" t="s">
        <v>13</v>
      </c>
      <c r="B6" s="26" t="s">
        <v>14</v>
      </c>
      <c r="C6" s="14" t="s">
        <v>15</v>
      </c>
      <c r="E6" s="18">
        <v>1.0</v>
      </c>
      <c r="F6" s="19"/>
      <c r="I6" s="27">
        <f>I7</f>
        <v>44627</v>
      </c>
      <c r="J6" s="21"/>
      <c r="K6" s="21"/>
      <c r="L6" s="21"/>
      <c r="M6" s="21"/>
      <c r="N6" s="21"/>
      <c r="O6" s="22"/>
      <c r="P6" s="27">
        <f>P7</f>
        <v>44634</v>
      </c>
      <c r="Q6" s="21"/>
      <c r="R6" s="21"/>
      <c r="S6" s="21"/>
      <c r="T6" s="21"/>
      <c r="U6" s="21"/>
      <c r="V6" s="22"/>
      <c r="W6" s="28">
        <f>W7</f>
        <v>44641</v>
      </c>
      <c r="X6" s="21"/>
      <c r="Y6" s="21"/>
      <c r="Z6" s="21"/>
      <c r="AA6" s="21"/>
      <c r="AB6" s="21"/>
      <c r="AC6" s="22"/>
      <c r="AD6" s="28">
        <f>AD7</f>
        <v>44648</v>
      </c>
      <c r="AE6" s="21"/>
      <c r="AF6" s="21"/>
      <c r="AG6" s="21"/>
      <c r="AH6" s="21"/>
      <c r="AI6" s="21"/>
      <c r="AJ6" s="22"/>
      <c r="AK6" s="29">
        <f>AK7</f>
        <v>44655</v>
      </c>
      <c r="AL6" s="21"/>
      <c r="AM6" s="21"/>
      <c r="AN6" s="21"/>
      <c r="AO6" s="21"/>
      <c r="AP6" s="21"/>
      <c r="AQ6" s="22"/>
      <c r="AR6" s="29">
        <f>AR7</f>
        <v>44662</v>
      </c>
      <c r="AS6" s="21"/>
      <c r="AT6" s="21"/>
      <c r="AU6" s="21"/>
      <c r="AV6" s="21"/>
      <c r="AW6" s="21"/>
      <c r="AX6" s="22"/>
      <c r="AY6" s="30">
        <f>AY7</f>
        <v>44669</v>
      </c>
      <c r="AZ6" s="21"/>
      <c r="BA6" s="21"/>
      <c r="BB6" s="21"/>
      <c r="BC6" s="21"/>
      <c r="BD6" s="21"/>
      <c r="BE6" s="22"/>
      <c r="BF6" s="30">
        <f>BF7</f>
        <v>44676</v>
      </c>
      <c r="BG6" s="21"/>
      <c r="BH6" s="21"/>
      <c r="BI6" s="21"/>
      <c r="BJ6" s="21"/>
      <c r="BK6" s="21"/>
      <c r="BL6" s="22"/>
    </row>
    <row r="7" ht="15.0" customHeight="1">
      <c r="A7" s="1" t="s">
        <v>16</v>
      </c>
      <c r="B7" s="31"/>
      <c r="C7" s="32"/>
      <c r="D7" s="32"/>
      <c r="E7" s="32"/>
      <c r="F7" s="32"/>
      <c r="G7" s="32"/>
      <c r="I7" s="33">
        <f>'41822'!Project_Start-WEEKDAY('41822'!Project_Start,1)+2+7*('41822'!Display_Week-1)</f>
        <v>44627</v>
      </c>
      <c r="J7" s="34">
        <f t="shared" ref="J7:BL7" si="1">I7+1</f>
        <v>44628</v>
      </c>
      <c r="K7" s="34">
        <f t="shared" si="1"/>
        <v>44629</v>
      </c>
      <c r="L7" s="34">
        <f t="shared" si="1"/>
        <v>44630</v>
      </c>
      <c r="M7" s="34">
        <f t="shared" si="1"/>
        <v>44631</v>
      </c>
      <c r="N7" s="34">
        <f t="shared" si="1"/>
        <v>44632</v>
      </c>
      <c r="O7" s="35">
        <f t="shared" si="1"/>
        <v>44633</v>
      </c>
      <c r="P7" s="33">
        <f t="shared" si="1"/>
        <v>44634</v>
      </c>
      <c r="Q7" s="34">
        <f t="shared" si="1"/>
        <v>44635</v>
      </c>
      <c r="R7" s="34">
        <f t="shared" si="1"/>
        <v>44636</v>
      </c>
      <c r="S7" s="34">
        <f t="shared" si="1"/>
        <v>44637</v>
      </c>
      <c r="T7" s="34">
        <f t="shared" si="1"/>
        <v>44638</v>
      </c>
      <c r="U7" s="34">
        <f t="shared" si="1"/>
        <v>44639</v>
      </c>
      <c r="V7" s="35">
        <f t="shared" si="1"/>
        <v>44640</v>
      </c>
      <c r="W7" s="33">
        <f t="shared" si="1"/>
        <v>44641</v>
      </c>
      <c r="X7" s="34">
        <f t="shared" si="1"/>
        <v>44642</v>
      </c>
      <c r="Y7" s="34">
        <f t="shared" si="1"/>
        <v>44643</v>
      </c>
      <c r="Z7" s="34">
        <f t="shared" si="1"/>
        <v>44644</v>
      </c>
      <c r="AA7" s="34">
        <f t="shared" si="1"/>
        <v>44645</v>
      </c>
      <c r="AB7" s="34">
        <f t="shared" si="1"/>
        <v>44646</v>
      </c>
      <c r="AC7" s="35">
        <f t="shared" si="1"/>
        <v>44647</v>
      </c>
      <c r="AD7" s="33">
        <f t="shared" si="1"/>
        <v>44648</v>
      </c>
      <c r="AE7" s="34">
        <f t="shared" si="1"/>
        <v>44649</v>
      </c>
      <c r="AF7" s="34">
        <f t="shared" si="1"/>
        <v>44650</v>
      </c>
      <c r="AG7" s="34">
        <f t="shared" si="1"/>
        <v>44651</v>
      </c>
      <c r="AH7" s="34">
        <f t="shared" si="1"/>
        <v>44652</v>
      </c>
      <c r="AI7" s="34">
        <f t="shared" si="1"/>
        <v>44653</v>
      </c>
      <c r="AJ7" s="35">
        <f t="shared" si="1"/>
        <v>44654</v>
      </c>
      <c r="AK7" s="33">
        <f t="shared" si="1"/>
        <v>44655</v>
      </c>
      <c r="AL7" s="34">
        <f t="shared" si="1"/>
        <v>44656</v>
      </c>
      <c r="AM7" s="34">
        <f t="shared" si="1"/>
        <v>44657</v>
      </c>
      <c r="AN7" s="34">
        <f t="shared" si="1"/>
        <v>44658</v>
      </c>
      <c r="AO7" s="34">
        <f t="shared" si="1"/>
        <v>44659</v>
      </c>
      <c r="AP7" s="34">
        <f t="shared" si="1"/>
        <v>44660</v>
      </c>
      <c r="AQ7" s="35">
        <f t="shared" si="1"/>
        <v>44661</v>
      </c>
      <c r="AR7" s="33">
        <f t="shared" si="1"/>
        <v>44662</v>
      </c>
      <c r="AS7" s="34">
        <f t="shared" si="1"/>
        <v>44663</v>
      </c>
      <c r="AT7" s="34">
        <f t="shared" si="1"/>
        <v>44664</v>
      </c>
      <c r="AU7" s="34">
        <f t="shared" si="1"/>
        <v>44665</v>
      </c>
      <c r="AV7" s="34">
        <f t="shared" si="1"/>
        <v>44666</v>
      </c>
      <c r="AW7" s="34">
        <f t="shared" si="1"/>
        <v>44667</v>
      </c>
      <c r="AX7" s="35">
        <f t="shared" si="1"/>
        <v>44668</v>
      </c>
      <c r="AY7" s="33">
        <f t="shared" si="1"/>
        <v>44669</v>
      </c>
      <c r="AZ7" s="34">
        <f t="shared" si="1"/>
        <v>44670</v>
      </c>
      <c r="BA7" s="34">
        <f t="shared" si="1"/>
        <v>44671</v>
      </c>
      <c r="BB7" s="34">
        <f t="shared" si="1"/>
        <v>44672</v>
      </c>
      <c r="BC7" s="34">
        <f t="shared" si="1"/>
        <v>44673</v>
      </c>
      <c r="BD7" s="34">
        <f t="shared" si="1"/>
        <v>44674</v>
      </c>
      <c r="BE7" s="35">
        <f t="shared" si="1"/>
        <v>44675</v>
      </c>
      <c r="BF7" s="33">
        <f t="shared" si="1"/>
        <v>44676</v>
      </c>
      <c r="BG7" s="34">
        <f t="shared" si="1"/>
        <v>44677</v>
      </c>
      <c r="BH7" s="34">
        <f t="shared" si="1"/>
        <v>44678</v>
      </c>
      <c r="BI7" s="34">
        <f t="shared" si="1"/>
        <v>44679</v>
      </c>
      <c r="BJ7" s="34">
        <f t="shared" si="1"/>
        <v>44680</v>
      </c>
      <c r="BK7" s="34">
        <f t="shared" si="1"/>
        <v>44681</v>
      </c>
      <c r="BL7" s="35">
        <f t="shared" si="1"/>
        <v>44682</v>
      </c>
    </row>
    <row r="8" ht="30.0" customHeight="1">
      <c r="A8" s="1" t="s">
        <v>17</v>
      </c>
      <c r="B8" s="36" t="s">
        <v>18</v>
      </c>
      <c r="C8" s="37" t="s">
        <v>19</v>
      </c>
      <c r="D8" s="37" t="s">
        <v>20</v>
      </c>
      <c r="E8" s="37" t="s">
        <v>21</v>
      </c>
      <c r="F8" s="37" t="s">
        <v>22</v>
      </c>
      <c r="G8" s="37"/>
      <c r="H8" s="37" t="s">
        <v>23</v>
      </c>
      <c r="I8" s="38" t="str">
        <f t="shared" ref="I8:BL8" si="2">LEFT(TEXT(I7,"ddd"),1)</f>
        <v>M</v>
      </c>
      <c r="J8" s="38" t="str">
        <f t="shared" si="2"/>
        <v>T</v>
      </c>
      <c r="K8" s="38" t="str">
        <f t="shared" si="2"/>
        <v>W</v>
      </c>
      <c r="L8" s="38" t="str">
        <f t="shared" si="2"/>
        <v>T</v>
      </c>
      <c r="M8" s="38" t="str">
        <f t="shared" si="2"/>
        <v>F</v>
      </c>
      <c r="N8" s="38" t="str">
        <f t="shared" si="2"/>
        <v>S</v>
      </c>
      <c r="O8" s="38" t="str">
        <f t="shared" si="2"/>
        <v>S</v>
      </c>
      <c r="P8" s="38" t="str">
        <f t="shared" si="2"/>
        <v>M</v>
      </c>
      <c r="Q8" s="38" t="str">
        <f t="shared" si="2"/>
        <v>T</v>
      </c>
      <c r="R8" s="38" t="str">
        <f t="shared" si="2"/>
        <v>W</v>
      </c>
      <c r="S8" s="38" t="str">
        <f t="shared" si="2"/>
        <v>T</v>
      </c>
      <c r="T8" s="38" t="str">
        <f t="shared" si="2"/>
        <v>F</v>
      </c>
      <c r="U8" s="38" t="str">
        <f t="shared" si="2"/>
        <v>S</v>
      </c>
      <c r="V8" s="38" t="str">
        <f t="shared" si="2"/>
        <v>S</v>
      </c>
      <c r="W8" s="38" t="str">
        <f t="shared" si="2"/>
        <v>M</v>
      </c>
      <c r="X8" s="38" t="str">
        <f t="shared" si="2"/>
        <v>T</v>
      </c>
      <c r="Y8" s="38" t="str">
        <f t="shared" si="2"/>
        <v>W</v>
      </c>
      <c r="Z8" s="38" t="str">
        <f t="shared" si="2"/>
        <v>T</v>
      </c>
      <c r="AA8" s="38" t="str">
        <f t="shared" si="2"/>
        <v>F</v>
      </c>
      <c r="AB8" s="38" t="str">
        <f t="shared" si="2"/>
        <v>S</v>
      </c>
      <c r="AC8" s="38" t="str">
        <f t="shared" si="2"/>
        <v>S</v>
      </c>
      <c r="AD8" s="38" t="str">
        <f t="shared" si="2"/>
        <v>M</v>
      </c>
      <c r="AE8" s="38" t="str">
        <f t="shared" si="2"/>
        <v>T</v>
      </c>
      <c r="AF8" s="38" t="str">
        <f t="shared" si="2"/>
        <v>W</v>
      </c>
      <c r="AG8" s="38" t="str">
        <f t="shared" si="2"/>
        <v>T</v>
      </c>
      <c r="AH8" s="38" t="str">
        <f t="shared" si="2"/>
        <v>F</v>
      </c>
      <c r="AI8" s="38" t="str">
        <f t="shared" si="2"/>
        <v>S</v>
      </c>
      <c r="AJ8" s="38" t="str">
        <f t="shared" si="2"/>
        <v>S</v>
      </c>
      <c r="AK8" s="38" t="str">
        <f t="shared" si="2"/>
        <v>M</v>
      </c>
      <c r="AL8" s="38" t="str">
        <f t="shared" si="2"/>
        <v>T</v>
      </c>
      <c r="AM8" s="38" t="str">
        <f t="shared" si="2"/>
        <v>W</v>
      </c>
      <c r="AN8" s="38" t="str">
        <f t="shared" si="2"/>
        <v>T</v>
      </c>
      <c r="AO8" s="38" t="str">
        <f t="shared" si="2"/>
        <v>F</v>
      </c>
      <c r="AP8" s="38" t="str">
        <f t="shared" si="2"/>
        <v>S</v>
      </c>
      <c r="AQ8" s="38" t="str">
        <f t="shared" si="2"/>
        <v>S</v>
      </c>
      <c r="AR8" s="38" t="str">
        <f t="shared" si="2"/>
        <v>M</v>
      </c>
      <c r="AS8" s="38" t="str">
        <f t="shared" si="2"/>
        <v>T</v>
      </c>
      <c r="AT8" s="38" t="str">
        <f t="shared" si="2"/>
        <v>W</v>
      </c>
      <c r="AU8" s="38" t="str">
        <f t="shared" si="2"/>
        <v>T</v>
      </c>
      <c r="AV8" s="38" t="str">
        <f t="shared" si="2"/>
        <v>F</v>
      </c>
      <c r="AW8" s="38" t="str">
        <f t="shared" si="2"/>
        <v>S</v>
      </c>
      <c r="AX8" s="38" t="str">
        <f t="shared" si="2"/>
        <v>S</v>
      </c>
      <c r="AY8" s="38" t="str">
        <f t="shared" si="2"/>
        <v>M</v>
      </c>
      <c r="AZ8" s="38" t="str">
        <f t="shared" si="2"/>
        <v>T</v>
      </c>
      <c r="BA8" s="38" t="str">
        <f t="shared" si="2"/>
        <v>W</v>
      </c>
      <c r="BB8" s="38" t="str">
        <f t="shared" si="2"/>
        <v>T</v>
      </c>
      <c r="BC8" s="38" t="str">
        <f t="shared" si="2"/>
        <v>F</v>
      </c>
      <c r="BD8" s="38" t="str">
        <f t="shared" si="2"/>
        <v>S</v>
      </c>
      <c r="BE8" s="38" t="str">
        <f t="shared" si="2"/>
        <v>S</v>
      </c>
      <c r="BF8" s="38" t="str">
        <f t="shared" si="2"/>
        <v>M</v>
      </c>
      <c r="BG8" s="38" t="str">
        <f t="shared" si="2"/>
        <v>T</v>
      </c>
      <c r="BH8" s="38" t="str">
        <f t="shared" si="2"/>
        <v>W</v>
      </c>
      <c r="BI8" s="38" t="str">
        <f t="shared" si="2"/>
        <v>T</v>
      </c>
      <c r="BJ8" s="38" t="str">
        <f t="shared" si="2"/>
        <v>F</v>
      </c>
      <c r="BK8" s="38" t="str">
        <f t="shared" si="2"/>
        <v>S</v>
      </c>
      <c r="BL8" s="38" t="str">
        <f t="shared" si="2"/>
        <v>S</v>
      </c>
    </row>
    <row r="9" ht="30.0" hidden="1" customHeight="1">
      <c r="A9" s="8" t="s">
        <v>24</v>
      </c>
      <c r="C9" s="39"/>
      <c r="H9" s="40" t="str">
        <f>IF(OR(ISBLANK('41822'!task_start),ISBLANK('41822'!task_end)),"",'41822'!task_end-'41822'!task_start+1)</f>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ht="30.0" customHeight="1">
      <c r="A10" s="1" t="s">
        <v>25</v>
      </c>
      <c r="B10" s="42" t="s">
        <v>26</v>
      </c>
      <c r="C10" s="43"/>
      <c r="D10" s="44"/>
      <c r="E10" s="45"/>
      <c r="F10" s="45"/>
      <c r="G10" s="46"/>
      <c r="H10" s="46" t="str">
        <f>IF(OR(ISBLANK('41822'!task_start),ISBLANK('41822'!task_end)),"",'41822'!task_end-'41822'!task_start+1)</f>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ht="30.0" customHeight="1">
      <c r="A11" s="1" t="s">
        <v>27</v>
      </c>
      <c r="B11" s="47" t="s">
        <v>28</v>
      </c>
      <c r="C11" s="48" t="s">
        <v>73</v>
      </c>
      <c r="D11" s="49">
        <v>1.0</v>
      </c>
      <c r="E11" s="50">
        <f>'41822'!Project_Start</f>
        <v>44627</v>
      </c>
      <c r="F11" s="50">
        <v>44633.0</v>
      </c>
      <c r="G11" s="46"/>
      <c r="H11" s="46" t="str">
        <f>IF(OR(ISBLANK('41822'!task_start),ISBLANK('41822'!task_end)),"",'41822'!task_end-'41822'!task_start+1)</f>
        <v/>
      </c>
      <c r="I11" s="51"/>
      <c r="J11" s="51"/>
      <c r="K11" s="51"/>
      <c r="L11" s="51"/>
      <c r="M11" s="51"/>
      <c r="N11" s="51"/>
      <c r="O11" s="5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ht="30.0" customHeight="1">
      <c r="A12" s="1" t="s">
        <v>30</v>
      </c>
      <c r="B12" s="47" t="s">
        <v>31</v>
      </c>
      <c r="C12" s="48" t="s">
        <v>74</v>
      </c>
      <c r="D12" s="49">
        <v>1.0</v>
      </c>
      <c r="E12" s="50">
        <f>'41822'!Project_Start</f>
        <v>44627</v>
      </c>
      <c r="F12" s="50">
        <v>44633.0</v>
      </c>
      <c r="G12" s="46"/>
      <c r="H12" s="46" t="str">
        <f>IF(OR(ISBLANK('41822'!task_start),ISBLANK('41822'!task_end)),"",'41822'!task_end-'41822'!task_start+1)</f>
        <v/>
      </c>
      <c r="I12" s="52"/>
      <c r="J12" s="52"/>
      <c r="K12" s="52"/>
      <c r="L12" s="52"/>
      <c r="M12" s="52"/>
      <c r="N12" s="52"/>
      <c r="O12" s="52"/>
      <c r="P12" s="41"/>
      <c r="Q12" s="41"/>
      <c r="R12" s="41"/>
      <c r="S12" s="41"/>
      <c r="T12" s="41"/>
      <c r="U12" s="53"/>
      <c r="V12" s="5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ht="30.0" customHeight="1">
      <c r="A13" s="8"/>
      <c r="B13" s="47" t="s">
        <v>32</v>
      </c>
      <c r="C13" s="48" t="s">
        <v>75</v>
      </c>
      <c r="D13" s="49">
        <v>1.0</v>
      </c>
      <c r="E13" s="50">
        <f>'41822'!Project_Start</f>
        <v>44627</v>
      </c>
      <c r="F13" s="50">
        <v>44633.0</v>
      </c>
      <c r="G13" s="46"/>
      <c r="H13" s="46" t="str">
        <f>IF(OR(ISBLANK('41822'!task_start),ISBLANK('41822'!task_end)),"",'41822'!task_end-'41822'!task_start+1)</f>
        <v/>
      </c>
      <c r="I13" s="54"/>
      <c r="J13" s="54"/>
      <c r="K13" s="54"/>
      <c r="L13" s="54"/>
      <c r="M13" s="54"/>
      <c r="N13" s="54"/>
      <c r="O13" s="54"/>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ht="30.0" customHeight="1">
      <c r="A14" s="8"/>
      <c r="B14" s="47" t="s">
        <v>33</v>
      </c>
      <c r="C14" s="48" t="s">
        <v>76</v>
      </c>
      <c r="D14" s="49">
        <v>1.0</v>
      </c>
      <c r="E14" s="50">
        <f>'41822'!Project_Start</f>
        <v>44627</v>
      </c>
      <c r="F14" s="50">
        <v>44633.0</v>
      </c>
      <c r="G14" s="46"/>
      <c r="H14" s="46" t="str">
        <f>IF(OR(ISBLANK('41822'!task_start),ISBLANK('41822'!task_end)),"",'41822'!task_end-'41822'!task_start+1)</f>
        <v/>
      </c>
      <c r="I14" s="55"/>
      <c r="J14" s="55"/>
      <c r="K14" s="55"/>
      <c r="L14" s="55"/>
      <c r="M14" s="55"/>
      <c r="N14" s="55"/>
      <c r="O14" s="55"/>
      <c r="P14" s="41"/>
      <c r="Q14" s="41"/>
      <c r="R14" s="41"/>
      <c r="S14" s="41"/>
      <c r="T14" s="41"/>
      <c r="U14" s="41"/>
      <c r="V14" s="41"/>
      <c r="W14" s="41"/>
      <c r="X14" s="41"/>
      <c r="Y14" s="53"/>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ht="30.0" customHeight="1">
      <c r="A15" s="8"/>
      <c r="B15" s="47" t="s">
        <v>34</v>
      </c>
      <c r="C15" s="48" t="s">
        <v>77</v>
      </c>
      <c r="D15" s="49">
        <v>1.0</v>
      </c>
      <c r="E15" s="50">
        <v>44634.0</v>
      </c>
      <c r="F15" s="50">
        <v>44640.0</v>
      </c>
      <c r="G15" s="46"/>
      <c r="H15" s="46"/>
      <c r="I15" s="41"/>
      <c r="J15" s="41"/>
      <c r="K15" s="41"/>
      <c r="L15" s="41"/>
      <c r="M15" s="41"/>
      <c r="N15" s="41"/>
      <c r="O15" s="41"/>
      <c r="P15" s="55"/>
      <c r="Q15" s="55"/>
      <c r="R15" s="55"/>
      <c r="S15" s="55"/>
      <c r="T15" s="55"/>
      <c r="U15" s="55"/>
      <c r="V15" s="55"/>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ht="30.0" customHeight="1">
      <c r="A16" s="8"/>
      <c r="B16" s="47" t="s">
        <v>36</v>
      </c>
      <c r="C16" s="48" t="s">
        <v>78</v>
      </c>
      <c r="D16" s="49">
        <v>1.0</v>
      </c>
      <c r="E16" s="50">
        <v>44634.0</v>
      </c>
      <c r="F16" s="50">
        <v>44640.0</v>
      </c>
      <c r="G16" s="46"/>
      <c r="H16" s="46"/>
      <c r="I16" s="41"/>
      <c r="J16" s="41"/>
      <c r="K16" s="41"/>
      <c r="L16" s="41"/>
      <c r="M16" s="41"/>
      <c r="N16" s="41"/>
      <c r="O16" s="41"/>
      <c r="P16" s="51"/>
      <c r="Q16" s="51"/>
      <c r="R16" s="51"/>
      <c r="S16" s="51"/>
      <c r="T16" s="51"/>
      <c r="U16" s="51"/>
      <c r="V16" s="5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ht="30.0" customHeight="1">
      <c r="A17" s="8"/>
      <c r="B17" s="47" t="s">
        <v>37</v>
      </c>
      <c r="C17" s="48" t="s">
        <v>79</v>
      </c>
      <c r="D17" s="49">
        <v>1.0</v>
      </c>
      <c r="E17" s="50">
        <v>44634.0</v>
      </c>
      <c r="F17" s="50">
        <v>44640.0</v>
      </c>
      <c r="G17" s="46"/>
      <c r="H17" s="46"/>
      <c r="I17" s="41"/>
      <c r="J17" s="41"/>
      <c r="K17" s="41"/>
      <c r="L17" s="41"/>
      <c r="M17" s="41"/>
      <c r="O17" s="41"/>
      <c r="P17" s="54"/>
      <c r="Q17" s="54"/>
      <c r="R17" s="54"/>
      <c r="S17" s="54"/>
      <c r="T17" s="54"/>
      <c r="U17" s="54"/>
      <c r="V17" s="54"/>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ht="30.0" customHeight="1">
      <c r="A18" s="1" t="s">
        <v>38</v>
      </c>
      <c r="B18" s="56" t="s">
        <v>39</v>
      </c>
      <c r="C18" s="57"/>
      <c r="D18" s="58"/>
      <c r="E18" s="59"/>
      <c r="F18" s="59"/>
      <c r="G18" s="46"/>
      <c r="H18" s="46" t="str">
        <f>IF(OR(ISBLANK('41822'!task_start),ISBLANK('41822'!task_end)),"",'41822'!task_end-'41822'!task_start+1)</f>
        <v/>
      </c>
      <c r="I18" s="41"/>
      <c r="J18" s="41"/>
      <c r="K18" s="41"/>
      <c r="L18" s="41"/>
      <c r="M18" s="41"/>
      <c r="N18" s="41"/>
      <c r="O18" s="41"/>
      <c r="P18" s="60"/>
      <c r="Q18" s="60"/>
      <c r="R18" s="60"/>
      <c r="S18" s="60"/>
      <c r="T18" s="60"/>
      <c r="U18" s="60"/>
      <c r="V18" s="60"/>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ht="30.0" customHeight="1">
      <c r="A19" s="1"/>
      <c r="B19" s="61" t="s">
        <v>40</v>
      </c>
      <c r="C19" s="62" t="s">
        <v>78</v>
      </c>
      <c r="D19" s="63">
        <v>1.0</v>
      </c>
      <c r="E19" s="64">
        <v>44634.0</v>
      </c>
      <c r="F19" s="64">
        <v>44640.0</v>
      </c>
      <c r="G19" s="46"/>
      <c r="H19" s="46" t="str">
        <f>IF(OR(ISBLANK('41822'!task_start),ISBLANK('41822'!task_end)),"",'41822'!task_end-'41822'!task_start+1)</f>
        <v/>
      </c>
      <c r="I19" s="41"/>
      <c r="J19" s="41"/>
      <c r="K19" s="41"/>
      <c r="L19" s="41"/>
      <c r="M19" s="41"/>
      <c r="N19" s="41"/>
      <c r="O19" s="41"/>
      <c r="P19" s="65"/>
      <c r="Q19" s="65"/>
      <c r="R19" s="65"/>
      <c r="S19" s="65"/>
      <c r="T19" s="65"/>
      <c r="U19" s="65"/>
      <c r="V19" s="66"/>
      <c r="W19" s="67"/>
      <c r="X19" s="67"/>
      <c r="Y19" s="67"/>
      <c r="Z19" s="67"/>
      <c r="AA19" s="67"/>
      <c r="AB19" s="67"/>
      <c r="AC19" s="67"/>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ht="30.0" customHeight="1">
      <c r="A20" s="8"/>
      <c r="B20" s="61" t="s">
        <v>41</v>
      </c>
      <c r="C20" s="62" t="s">
        <v>88</v>
      </c>
      <c r="D20" s="63">
        <v>1.0</v>
      </c>
      <c r="E20" s="64">
        <v>44634.0</v>
      </c>
      <c r="F20" s="64">
        <v>44640.0</v>
      </c>
      <c r="G20" s="46"/>
      <c r="H20" s="46" t="str">
        <f>IF(OR(ISBLANK('41822'!task_start),ISBLANK('41822'!task_end)),"",'41822'!task_end-'41822'!task_start+1)</f>
        <v/>
      </c>
      <c r="I20" s="41"/>
      <c r="J20" s="41"/>
      <c r="K20" s="41"/>
      <c r="L20" s="41"/>
      <c r="M20" s="41"/>
      <c r="N20" s="41"/>
      <c r="O20" s="41"/>
      <c r="P20" s="68"/>
      <c r="Q20" s="68"/>
      <c r="R20" s="68"/>
      <c r="S20" s="68"/>
      <c r="T20" s="68"/>
      <c r="U20" s="68"/>
      <c r="V20" s="68"/>
      <c r="W20" s="69"/>
      <c r="X20" s="65"/>
      <c r="Y20" s="65"/>
      <c r="Z20" s="65"/>
      <c r="AA20" s="65"/>
      <c r="AB20" s="65"/>
      <c r="AC20" s="66"/>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ht="30.0" customHeight="1">
      <c r="A21" s="8"/>
      <c r="B21" s="61" t="s">
        <v>42</v>
      </c>
      <c r="C21" s="62" t="s">
        <v>88</v>
      </c>
      <c r="D21" s="63">
        <v>1.0</v>
      </c>
      <c r="E21" s="64">
        <v>44641.0</v>
      </c>
      <c r="F21" s="64">
        <v>44647.0</v>
      </c>
      <c r="G21" s="46"/>
      <c r="H21" s="46" t="str">
        <f>IF(OR(ISBLANK('41822'!task_start),ISBLANK('41822'!task_end)),"",'41822'!task_end-'41822'!task_start+1)</f>
        <v/>
      </c>
      <c r="I21" s="41"/>
      <c r="J21" s="41"/>
      <c r="K21" s="41"/>
      <c r="L21" s="41"/>
      <c r="M21" s="41"/>
      <c r="N21" s="41"/>
      <c r="O21" s="41"/>
      <c r="P21" s="41"/>
      <c r="Q21" s="41"/>
      <c r="R21" s="41"/>
      <c r="S21" s="41"/>
      <c r="T21" s="41"/>
      <c r="U21" s="41"/>
      <c r="V21" s="41"/>
      <c r="W21" s="68"/>
      <c r="X21" s="68"/>
      <c r="Y21" s="68"/>
      <c r="Z21" s="68"/>
      <c r="AA21" s="68"/>
      <c r="AB21" s="68"/>
      <c r="AC21" s="68"/>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ht="30.0" customHeight="1">
      <c r="A22" s="8"/>
      <c r="B22" s="61" t="s">
        <v>43</v>
      </c>
      <c r="C22" s="62" t="s">
        <v>77</v>
      </c>
      <c r="D22" s="63">
        <v>1.0</v>
      </c>
      <c r="E22" s="64">
        <f>E21</f>
        <v>44641</v>
      </c>
      <c r="F22" s="64">
        <v>44647.0</v>
      </c>
      <c r="G22" s="46"/>
      <c r="H22" s="46" t="str">
        <f>IF(OR(ISBLANK('41822'!task_start),ISBLANK('41822'!task_end)),"",'41822'!task_end-'41822'!task_start+1)</f>
        <v/>
      </c>
      <c r="I22" s="41"/>
      <c r="J22" s="41"/>
      <c r="K22" s="41"/>
      <c r="L22" s="41"/>
      <c r="M22" s="41"/>
      <c r="N22" s="41"/>
      <c r="O22" s="41"/>
      <c r="P22" s="41"/>
      <c r="Q22" s="41"/>
      <c r="R22" s="41"/>
      <c r="S22" s="41"/>
      <c r="T22" s="41"/>
      <c r="U22" s="41"/>
      <c r="V22" s="41"/>
      <c r="W22" s="55"/>
      <c r="X22" s="55"/>
      <c r="Y22" s="55"/>
      <c r="Z22" s="55"/>
      <c r="AA22" s="55"/>
      <c r="AB22" s="55"/>
      <c r="AC22" s="5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ht="30.0" customHeight="1">
      <c r="A23" s="8"/>
      <c r="B23" s="61" t="s">
        <v>44</v>
      </c>
      <c r="C23" s="62" t="s">
        <v>89</v>
      </c>
      <c r="D23" s="63">
        <v>1.0</v>
      </c>
      <c r="E23" s="64">
        <v>44641.0</v>
      </c>
      <c r="F23" s="64">
        <v>44647.0</v>
      </c>
      <c r="G23" s="46"/>
      <c r="H23" s="46"/>
      <c r="I23" s="41"/>
      <c r="J23" s="41"/>
      <c r="K23" s="41"/>
      <c r="L23" s="41"/>
      <c r="M23" s="41"/>
      <c r="N23" s="41"/>
      <c r="O23" s="41"/>
      <c r="P23" s="41"/>
      <c r="Q23" s="41"/>
      <c r="R23" s="41"/>
      <c r="S23" s="41"/>
      <c r="T23" s="41"/>
      <c r="U23" s="41"/>
      <c r="V23" s="41"/>
      <c r="W23" s="54"/>
      <c r="X23" s="54"/>
      <c r="Y23" s="54"/>
      <c r="Z23" s="54"/>
      <c r="AA23" s="54"/>
      <c r="AB23" s="54"/>
      <c r="AC23" s="54"/>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ht="30.0" customHeight="1">
      <c r="A24" s="8"/>
      <c r="B24" s="61" t="s">
        <v>45</v>
      </c>
      <c r="C24" s="62" t="s">
        <v>75</v>
      </c>
      <c r="D24" s="63">
        <v>1.0</v>
      </c>
      <c r="E24" s="64">
        <v>44641.0</v>
      </c>
      <c r="F24" s="64">
        <v>44647.0</v>
      </c>
      <c r="G24" s="46"/>
      <c r="H24" s="46"/>
      <c r="I24" s="41"/>
      <c r="J24" s="41"/>
      <c r="K24" s="41"/>
      <c r="L24" s="41"/>
      <c r="M24" s="41"/>
      <c r="N24" s="41"/>
      <c r="O24" s="41"/>
      <c r="P24" s="41"/>
      <c r="Q24" s="41"/>
      <c r="R24" s="41"/>
      <c r="S24" s="41"/>
      <c r="T24" s="41"/>
      <c r="U24" s="41"/>
      <c r="V24" s="41"/>
      <c r="W24" s="54"/>
      <c r="X24" s="54"/>
      <c r="Y24" s="54"/>
      <c r="Z24" s="54"/>
      <c r="AA24" s="54"/>
      <c r="AB24" s="54"/>
      <c r="AC24" s="54"/>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ht="30.0" customHeight="1">
      <c r="A25" s="8" t="s">
        <v>46</v>
      </c>
      <c r="B25" s="70" t="s">
        <v>47</v>
      </c>
      <c r="C25" s="71"/>
      <c r="D25" s="72"/>
      <c r="E25" s="73"/>
      <c r="F25" s="73"/>
      <c r="G25" s="46"/>
      <c r="H25" s="46" t="str">
        <f>IF(OR(ISBLANK('41822'!task_start),ISBLANK('41822'!task_end)),"",'41822'!task_end-'41822'!task_start+1)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ht="30.0" customHeight="1">
      <c r="A26" s="8"/>
      <c r="B26" s="74" t="s">
        <v>48</v>
      </c>
      <c r="C26" s="75" t="s">
        <v>89</v>
      </c>
      <c r="D26" s="76">
        <v>1.0</v>
      </c>
      <c r="E26" s="77">
        <v>44655.0</v>
      </c>
      <c r="F26" s="77">
        <v>44661.0</v>
      </c>
      <c r="G26" s="46"/>
      <c r="H26" s="46"/>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54"/>
      <c r="AL26" s="54"/>
      <c r="AM26" s="54"/>
      <c r="AN26" s="54"/>
      <c r="AO26" s="54"/>
      <c r="AP26" s="54"/>
      <c r="AQ26" s="54"/>
      <c r="AR26" s="41"/>
      <c r="AS26" s="41"/>
      <c r="AT26" s="41"/>
      <c r="AU26" s="41"/>
      <c r="AV26" s="41"/>
      <c r="AW26" s="41"/>
      <c r="AX26" s="41"/>
      <c r="AY26" s="41"/>
      <c r="AZ26" s="41"/>
      <c r="BA26" s="41"/>
      <c r="BB26" s="41"/>
      <c r="BC26" s="41"/>
      <c r="BD26" s="41"/>
      <c r="BE26" s="41"/>
      <c r="BF26" s="41"/>
      <c r="BG26" s="41"/>
      <c r="BH26" s="41"/>
      <c r="BI26" s="41"/>
      <c r="BJ26" s="41"/>
      <c r="BK26" s="41"/>
      <c r="BL26" s="41"/>
    </row>
    <row r="27" ht="30.0" customHeight="1">
      <c r="A27" s="8"/>
      <c r="B27" s="74" t="s">
        <v>49</v>
      </c>
      <c r="C27" s="75" t="s">
        <v>90</v>
      </c>
      <c r="D27" s="76">
        <v>1.0</v>
      </c>
      <c r="E27" s="77">
        <v>44648.0</v>
      </c>
      <c r="F27" s="77">
        <v>44654.0</v>
      </c>
      <c r="G27" s="46"/>
      <c r="H27" s="46" t="str">
        <f>IF(OR(ISBLANK('41822'!task_start),ISBLANK('41822'!task_end)),"",'41822'!task_end-'41822'!task_start+1)</f>
        <v/>
      </c>
      <c r="I27" s="41"/>
      <c r="J27" s="41"/>
      <c r="K27" s="41"/>
      <c r="L27" s="41"/>
      <c r="M27" s="41"/>
      <c r="N27" s="41"/>
      <c r="O27" s="41"/>
      <c r="P27" s="41"/>
      <c r="Q27" s="41"/>
      <c r="R27" s="41"/>
      <c r="S27" s="41"/>
      <c r="T27" s="41"/>
      <c r="U27" s="41"/>
      <c r="V27" s="41"/>
      <c r="W27" s="41"/>
      <c r="X27" s="41"/>
      <c r="Y27" s="41"/>
      <c r="Z27" s="41"/>
      <c r="AA27" s="41"/>
      <c r="AB27" s="41"/>
      <c r="AC27" s="41"/>
      <c r="AD27" s="68"/>
      <c r="AE27" s="68"/>
      <c r="AF27" s="68"/>
      <c r="AG27" s="68"/>
      <c r="AH27" s="68"/>
      <c r="AI27" s="68"/>
      <c r="AJ27" s="68"/>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ht="30.0" customHeight="1">
      <c r="A28" s="8"/>
      <c r="B28" s="74" t="s">
        <v>50</v>
      </c>
      <c r="C28" s="75" t="s">
        <v>88</v>
      </c>
      <c r="D28" s="76">
        <v>1.0</v>
      </c>
      <c r="E28" s="77">
        <v>44655.0</v>
      </c>
      <c r="F28" s="77">
        <v>44661.0</v>
      </c>
      <c r="G28" s="46"/>
      <c r="H28" s="46"/>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68"/>
      <c r="AL28" s="68"/>
      <c r="AM28" s="68"/>
      <c r="AN28" s="68"/>
      <c r="AO28" s="68"/>
      <c r="AP28" s="68"/>
      <c r="AQ28" s="68"/>
      <c r="AR28" s="41"/>
      <c r="AS28" s="41"/>
      <c r="AT28" s="41"/>
      <c r="AU28" s="41"/>
      <c r="AV28" s="41"/>
      <c r="AW28" s="41"/>
      <c r="AX28" s="41"/>
      <c r="AY28" s="41"/>
      <c r="AZ28" s="41"/>
      <c r="BA28" s="41"/>
      <c r="BB28" s="41"/>
      <c r="BC28" s="41"/>
      <c r="BD28" s="41"/>
      <c r="BE28" s="41"/>
      <c r="BF28" s="41"/>
      <c r="BG28" s="41"/>
      <c r="BH28" s="41"/>
      <c r="BI28" s="41"/>
      <c r="BJ28" s="41"/>
      <c r="BK28" s="41"/>
      <c r="BL28" s="41"/>
    </row>
    <row r="29" ht="30.0" customHeight="1">
      <c r="A29" s="8"/>
      <c r="B29" s="74" t="s">
        <v>51</v>
      </c>
      <c r="C29" s="75" t="s">
        <v>74</v>
      </c>
      <c r="D29" s="76">
        <v>1.0</v>
      </c>
      <c r="E29" s="77">
        <v>44662.0</v>
      </c>
      <c r="F29" s="77">
        <v>44668.0</v>
      </c>
      <c r="G29" s="46"/>
      <c r="H29" s="4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99"/>
      <c r="AL29" s="99"/>
      <c r="AM29" s="99"/>
      <c r="AN29" s="99"/>
      <c r="AO29" s="99"/>
      <c r="AP29" s="99"/>
      <c r="AQ29" s="99"/>
      <c r="AR29" s="68"/>
      <c r="AS29" s="68"/>
      <c r="AT29" s="68"/>
      <c r="AU29" s="68"/>
      <c r="AV29" s="68"/>
      <c r="AW29" s="68"/>
      <c r="AX29" s="68"/>
      <c r="AY29" s="41"/>
      <c r="AZ29" s="41"/>
      <c r="BA29" s="41"/>
      <c r="BB29" s="41"/>
      <c r="BC29" s="41"/>
      <c r="BD29" s="41"/>
      <c r="BE29" s="41"/>
      <c r="BF29" s="41"/>
      <c r="BG29" s="41"/>
      <c r="BH29" s="41"/>
      <c r="BI29" s="41"/>
      <c r="BJ29" s="41"/>
      <c r="BK29" s="41"/>
      <c r="BL29" s="41"/>
    </row>
    <row r="30" ht="30.0" customHeight="1">
      <c r="A30" s="8"/>
      <c r="B30" s="74" t="s">
        <v>52</v>
      </c>
      <c r="C30" s="75" t="s">
        <v>73</v>
      </c>
      <c r="D30" s="76">
        <v>1.0</v>
      </c>
      <c r="E30" s="77">
        <v>44648.0</v>
      </c>
      <c r="F30" s="77">
        <v>44654.0</v>
      </c>
      <c r="G30" s="46"/>
      <c r="H30" s="46" t="str">
        <f>IF(OR(ISBLANK('41822'!task_start),ISBLANK('41822'!task_end)),"",'41822'!task_end-'41822'!task_start+1)</f>
        <v/>
      </c>
      <c r="I30" s="41"/>
      <c r="J30" s="41"/>
      <c r="K30" s="41"/>
      <c r="L30" s="41"/>
      <c r="M30" s="41"/>
      <c r="N30" s="41"/>
      <c r="O30" s="41"/>
      <c r="P30" s="41"/>
      <c r="Q30" s="41"/>
      <c r="R30" s="41"/>
      <c r="S30" s="41"/>
      <c r="T30" s="41"/>
      <c r="U30" s="41"/>
      <c r="V30" s="41"/>
      <c r="W30" s="41"/>
      <c r="X30" s="41"/>
      <c r="Y30" s="41"/>
      <c r="Z30" s="41"/>
      <c r="AA30" s="41"/>
      <c r="AB30" s="41"/>
      <c r="AC30" s="41"/>
      <c r="AD30" s="67"/>
      <c r="AE30" s="67"/>
      <c r="AF30" s="67"/>
      <c r="AG30" s="67"/>
      <c r="AH30" s="67"/>
      <c r="AI30" s="67"/>
      <c r="AJ30" s="67"/>
      <c r="AK30" s="100"/>
      <c r="AL30" s="100"/>
      <c r="AM30" s="100"/>
      <c r="AN30" s="100"/>
      <c r="AO30" s="100"/>
      <c r="AP30" s="100"/>
      <c r="AQ30" s="100"/>
      <c r="AR30" s="41"/>
      <c r="AS30" s="41"/>
      <c r="AT30" s="41"/>
      <c r="AU30" s="41"/>
      <c r="AV30" s="41"/>
      <c r="AW30" s="41"/>
      <c r="AX30" s="41"/>
      <c r="AY30" s="41"/>
      <c r="AZ30" s="41"/>
      <c r="BA30" s="41"/>
      <c r="BB30" s="41"/>
      <c r="BC30" s="41"/>
      <c r="BD30" s="41"/>
      <c r="BE30" s="41"/>
      <c r="BF30" s="41"/>
      <c r="BG30" s="41"/>
      <c r="BH30" s="41"/>
      <c r="BI30" s="41"/>
      <c r="BJ30" s="41"/>
      <c r="BK30" s="41"/>
      <c r="BL30" s="41"/>
    </row>
    <row r="31" ht="30.0" customHeight="1">
      <c r="A31" s="8"/>
      <c r="B31" s="74" t="s">
        <v>53</v>
      </c>
      <c r="C31" s="75" t="s">
        <v>91</v>
      </c>
      <c r="D31" s="76">
        <v>1.0</v>
      </c>
      <c r="E31" s="77">
        <v>44655.0</v>
      </c>
      <c r="F31" s="77">
        <v>44661.0</v>
      </c>
      <c r="G31" s="46"/>
      <c r="H31" s="46"/>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67"/>
      <c r="AL31" s="67"/>
      <c r="AM31" s="67"/>
      <c r="AN31" s="67"/>
      <c r="AO31" s="67"/>
      <c r="AP31" s="67"/>
      <c r="AQ31" s="67"/>
      <c r="AR31" s="41"/>
      <c r="AS31" s="41"/>
      <c r="AT31" s="41"/>
      <c r="AU31" s="41"/>
      <c r="AV31" s="41"/>
      <c r="AW31" s="41"/>
      <c r="AX31" s="41"/>
      <c r="AY31" s="41"/>
      <c r="AZ31" s="41"/>
      <c r="BA31" s="41"/>
      <c r="BB31" s="41"/>
      <c r="BC31" s="41"/>
      <c r="BD31" s="41"/>
      <c r="BE31" s="41"/>
      <c r="BF31" s="41"/>
      <c r="BG31" s="41"/>
      <c r="BH31" s="41"/>
      <c r="BI31" s="41"/>
      <c r="BJ31" s="41"/>
      <c r="BK31" s="41"/>
      <c r="BL31" s="41"/>
    </row>
    <row r="32" ht="30.0" customHeight="1">
      <c r="A32" s="8"/>
      <c r="B32" s="74" t="s">
        <v>54</v>
      </c>
      <c r="C32" s="75" t="s">
        <v>89</v>
      </c>
      <c r="D32" s="76">
        <v>1.0</v>
      </c>
      <c r="E32" s="77">
        <v>44662.0</v>
      </c>
      <c r="F32" s="77">
        <v>44668.0</v>
      </c>
      <c r="G32" s="46"/>
      <c r="H32" s="46" t="str">
        <f>IF(OR(ISBLANK('41822'!task_start),ISBLANK('41822'!task_end)),"",'41822'!task_end-'41822'!task_start+1)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54"/>
      <c r="AS32" s="54"/>
      <c r="AT32" s="54"/>
      <c r="AU32" s="54"/>
      <c r="AV32" s="54"/>
      <c r="AW32" s="54"/>
      <c r="AX32" s="54"/>
      <c r="AY32" s="41"/>
      <c r="AZ32" s="41"/>
      <c r="BA32" s="41"/>
      <c r="BB32" s="41"/>
      <c r="BC32" s="41"/>
      <c r="BD32" s="41"/>
      <c r="BE32" s="41"/>
      <c r="BF32" s="41"/>
      <c r="BG32" s="41"/>
      <c r="BH32" s="41"/>
      <c r="BI32" s="41"/>
      <c r="BJ32" s="41"/>
      <c r="BK32" s="41"/>
      <c r="BL32" s="41"/>
    </row>
    <row r="33" ht="30.0" customHeight="1">
      <c r="A33" s="8"/>
      <c r="B33" s="74" t="s">
        <v>55</v>
      </c>
      <c r="C33" s="75" t="s">
        <v>91</v>
      </c>
      <c r="D33" s="76">
        <v>1.0</v>
      </c>
      <c r="E33" s="77">
        <v>44655.0</v>
      </c>
      <c r="F33" s="77">
        <v>44661.0</v>
      </c>
      <c r="G33" s="46"/>
      <c r="H33" s="46" t="str">
        <f>IF(OR(ISBLANK('41822'!task_start),ISBLANK('41822'!task_end)),"",'41822'!task_end-'41822'!task_start+1)</f>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67"/>
      <c r="AL33" s="67"/>
      <c r="AM33" s="67"/>
      <c r="AN33" s="67"/>
      <c r="AO33" s="67"/>
      <c r="AP33" s="67"/>
      <c r="AQ33" s="67"/>
      <c r="AR33" s="100"/>
      <c r="AS33" s="100"/>
      <c r="AT33" s="100"/>
      <c r="AU33" s="100"/>
      <c r="AV33" s="100"/>
      <c r="AW33" s="100"/>
      <c r="AX33" s="100"/>
      <c r="AY33" s="41"/>
      <c r="AZ33" s="41"/>
      <c r="BA33" s="41"/>
      <c r="BB33" s="41"/>
      <c r="BC33" s="41"/>
      <c r="BD33" s="41"/>
      <c r="BE33" s="41"/>
      <c r="BF33" s="41"/>
      <c r="BG33" s="41"/>
      <c r="BH33" s="41"/>
      <c r="BI33" s="41"/>
      <c r="BJ33" s="41"/>
      <c r="BK33" s="41"/>
      <c r="BL33" s="41"/>
    </row>
    <row r="34" ht="30.0" customHeight="1">
      <c r="A34" s="8"/>
      <c r="B34" s="74" t="s">
        <v>56</v>
      </c>
      <c r="C34" s="75" t="s">
        <v>77</v>
      </c>
      <c r="D34" s="76">
        <v>0.9</v>
      </c>
      <c r="E34" s="77">
        <v>44669.0</v>
      </c>
      <c r="F34" s="77">
        <v>44675.0</v>
      </c>
      <c r="G34" s="46"/>
      <c r="H34" s="46"/>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55"/>
      <c r="AZ34" s="55"/>
      <c r="BA34" s="55"/>
      <c r="BB34" s="55"/>
      <c r="BC34" s="55"/>
      <c r="BD34" s="55"/>
      <c r="BE34" s="55"/>
      <c r="BF34" s="41"/>
      <c r="BG34" s="41"/>
      <c r="BH34" s="41"/>
      <c r="BI34" s="41"/>
      <c r="BJ34" s="41"/>
      <c r="BK34" s="41"/>
      <c r="BL34" s="41"/>
    </row>
    <row r="35" ht="30.0" customHeight="1">
      <c r="A35" s="8"/>
      <c r="B35" s="74" t="s">
        <v>57</v>
      </c>
      <c r="C35" s="75" t="s">
        <v>73</v>
      </c>
      <c r="D35" s="76">
        <v>1.0</v>
      </c>
      <c r="E35" s="77">
        <v>44662.0</v>
      </c>
      <c r="F35" s="77">
        <v>44668.0</v>
      </c>
      <c r="G35" s="46"/>
      <c r="H35" s="46" t="str">
        <f>IF(OR(ISBLANK('41822'!task_start),ISBLANK('41822'!task_end)),"",'41822'!task_end-'41822'!task_start+1)</f>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67"/>
      <c r="AS35" s="67"/>
      <c r="AT35" s="67"/>
      <c r="AU35" s="67"/>
      <c r="AV35" s="67"/>
      <c r="AW35" s="67"/>
      <c r="AX35" s="67"/>
      <c r="AY35" s="100"/>
      <c r="AZ35" s="100"/>
      <c r="BA35" s="100"/>
      <c r="BB35" s="100"/>
      <c r="BC35" s="100"/>
      <c r="BD35" s="100"/>
      <c r="BE35" s="100"/>
      <c r="BF35" s="41"/>
      <c r="BG35" s="41"/>
      <c r="BH35" s="41"/>
      <c r="BI35" s="41"/>
      <c r="BJ35" s="41"/>
      <c r="BK35" s="41"/>
      <c r="BL35" s="41"/>
    </row>
    <row r="36" ht="30.0" customHeight="1">
      <c r="A36" s="8" t="s">
        <v>46</v>
      </c>
      <c r="B36" s="79" t="s">
        <v>58</v>
      </c>
      <c r="C36" s="80"/>
      <c r="D36" s="81"/>
      <c r="E36" s="82"/>
      <c r="F36" s="82"/>
      <c r="G36" s="46"/>
      <c r="H36" s="46" t="str">
        <f>IF(OR(ISBLANK('41822'!task_start),ISBLANK('41822'!task_end)),"",'41822'!task_end-'41822'!task_start+1)</f>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ht="30.0" customHeight="1">
      <c r="A37" s="8"/>
      <c r="B37" s="83" t="s">
        <v>59</v>
      </c>
      <c r="C37" s="84" t="s">
        <v>79</v>
      </c>
      <c r="D37" s="85">
        <v>1.0</v>
      </c>
      <c r="E37" s="86">
        <v>44662.0</v>
      </c>
      <c r="F37" s="86">
        <v>44668.0</v>
      </c>
      <c r="G37" s="46"/>
      <c r="H37" s="46" t="str">
        <f>IF(OR(ISBLANK('41822'!task_start),ISBLANK('41822'!task_end)),"",'41822'!task_end-'41822'!task_start+1)</f>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54"/>
      <c r="AS37" s="54"/>
      <c r="AT37" s="54"/>
      <c r="AU37" s="54"/>
      <c r="AV37" s="54"/>
      <c r="AW37" s="54"/>
      <c r="AX37" s="54"/>
      <c r="AY37" s="41"/>
      <c r="AZ37" s="41"/>
      <c r="BA37" s="41"/>
      <c r="BB37" s="41"/>
      <c r="BC37" s="41"/>
      <c r="BD37" s="41"/>
      <c r="BE37" s="41"/>
      <c r="BF37" s="41"/>
      <c r="BG37" s="41"/>
      <c r="BH37" s="41"/>
      <c r="BI37" s="41"/>
      <c r="BJ37" s="41"/>
      <c r="BK37" s="41"/>
      <c r="BL37" s="41"/>
    </row>
    <row r="38" ht="30.0" customHeight="1">
      <c r="A38" s="8"/>
      <c r="B38" s="83" t="s">
        <v>60</v>
      </c>
      <c r="C38" s="84" t="s">
        <v>91</v>
      </c>
      <c r="D38" s="85">
        <v>1.0</v>
      </c>
      <c r="E38" s="86">
        <v>44662.0</v>
      </c>
      <c r="F38" s="86">
        <v>44668.0</v>
      </c>
      <c r="G38" s="46"/>
      <c r="H38" s="46" t="str">
        <f>IF(OR(ISBLANK('41822'!task_start),ISBLANK('41822'!task_end)),"",'41822'!task_end-'41822'!task_start+1)</f>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67"/>
      <c r="AS38" s="67"/>
      <c r="AT38" s="67"/>
      <c r="AU38" s="67"/>
      <c r="AV38" s="67"/>
      <c r="AW38" s="67"/>
      <c r="AX38" s="67"/>
      <c r="AY38" s="41"/>
      <c r="AZ38" s="41"/>
      <c r="BA38" s="41"/>
      <c r="BB38" s="41"/>
      <c r="BC38" s="41"/>
      <c r="BD38" s="41"/>
      <c r="BE38" s="41"/>
      <c r="BF38" s="41"/>
      <c r="BG38" s="41"/>
      <c r="BH38" s="41"/>
      <c r="BI38" s="41"/>
      <c r="BJ38" s="41"/>
      <c r="BK38" s="41"/>
      <c r="BL38" s="41"/>
    </row>
    <row r="39" ht="30.0" customHeight="1">
      <c r="A39" s="8"/>
      <c r="B39" s="83" t="s">
        <v>61</v>
      </c>
      <c r="C39" s="84" t="s">
        <v>90</v>
      </c>
      <c r="D39" s="85">
        <v>1.0</v>
      </c>
      <c r="E39" s="86">
        <v>44662.0</v>
      </c>
      <c r="F39" s="86">
        <v>44668.0</v>
      </c>
      <c r="G39" s="46"/>
      <c r="H39" s="46"/>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52"/>
      <c r="AS39" s="52"/>
      <c r="AT39" s="52"/>
      <c r="AU39" s="52"/>
      <c r="AV39" s="52"/>
      <c r="AW39" s="52"/>
      <c r="AX39" s="52"/>
      <c r="AY39" s="41"/>
      <c r="AZ39" s="41"/>
      <c r="BA39" s="41"/>
      <c r="BB39" s="41"/>
      <c r="BC39" s="41"/>
      <c r="BD39" s="41"/>
      <c r="BE39" s="41"/>
      <c r="BF39" s="41"/>
      <c r="BG39" s="41"/>
      <c r="BH39" s="41"/>
      <c r="BI39" s="41"/>
      <c r="BJ39" s="41"/>
      <c r="BK39" s="41"/>
      <c r="BL39" s="41"/>
    </row>
    <row r="40" ht="30.0" customHeight="1">
      <c r="A40" s="8"/>
      <c r="B40" s="83" t="s">
        <v>62</v>
      </c>
      <c r="C40" s="84" t="s">
        <v>77</v>
      </c>
      <c r="D40" s="85">
        <v>0.0</v>
      </c>
      <c r="E40" s="86">
        <v>44676.0</v>
      </c>
      <c r="F40" s="86">
        <v>44682.0</v>
      </c>
      <c r="G40" s="46"/>
      <c r="H40" s="46"/>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55"/>
      <c r="BG40" s="55"/>
      <c r="BH40" s="55"/>
      <c r="BI40" s="55"/>
      <c r="BJ40" s="55"/>
      <c r="BK40" s="55"/>
      <c r="BL40" s="55"/>
    </row>
    <row r="41" ht="30.0" customHeight="1">
      <c r="A41" s="8"/>
      <c r="B41" s="83" t="s">
        <v>63</v>
      </c>
      <c r="C41" s="84" t="s">
        <v>89</v>
      </c>
      <c r="D41" s="85">
        <v>1.0</v>
      </c>
      <c r="E41" s="86">
        <v>44669.0</v>
      </c>
      <c r="F41" s="86">
        <v>44675.0</v>
      </c>
      <c r="G41" s="46"/>
      <c r="H41" s="46"/>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4"/>
      <c r="AZ41" s="54"/>
      <c r="BA41" s="54"/>
      <c r="BB41" s="54"/>
      <c r="BC41" s="54"/>
      <c r="BD41" s="54"/>
      <c r="BE41" s="54"/>
      <c r="BF41" s="41"/>
      <c r="BG41" s="41"/>
      <c r="BH41" s="41"/>
      <c r="BI41" s="41"/>
      <c r="BJ41" s="41"/>
      <c r="BK41" s="41"/>
      <c r="BL41" s="41"/>
    </row>
    <row r="42" ht="30.0" customHeight="1">
      <c r="A42" s="8"/>
      <c r="B42" s="83" t="s">
        <v>64</v>
      </c>
      <c r="C42" s="84" t="s">
        <v>89</v>
      </c>
      <c r="D42" s="85">
        <v>0.0</v>
      </c>
      <c r="E42" s="86">
        <v>44676.0</v>
      </c>
      <c r="F42" s="86">
        <v>44682.0</v>
      </c>
      <c r="G42" s="46"/>
      <c r="H42" s="46" t="str">
        <f>IF(OR(ISBLANK('41822'!task_start),ISBLANK('41822'!task_end)),"",'41822'!task_end-'41822'!task_start+1)</f>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54"/>
      <c r="BG42" s="54"/>
      <c r="BH42" s="54"/>
      <c r="BI42" s="54"/>
      <c r="BJ42" s="54"/>
      <c r="BK42" s="54"/>
      <c r="BL42" s="54"/>
    </row>
    <row r="43" ht="30.0" customHeight="1">
      <c r="A43" s="8"/>
      <c r="B43" s="83" t="s">
        <v>65</v>
      </c>
      <c r="C43" s="84" t="s">
        <v>90</v>
      </c>
      <c r="D43" s="85">
        <v>0.85</v>
      </c>
      <c r="E43" s="86">
        <v>44669.0</v>
      </c>
      <c r="F43" s="86">
        <v>44675.0</v>
      </c>
      <c r="G43" s="46"/>
      <c r="H43" s="46" t="str">
        <f>IF(OR(ISBLANK('41822'!task_start),ISBLANK('41822'!task_end)),"",'41822'!task_end-'41822'!task_start+1)</f>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52"/>
      <c r="AZ43" s="52"/>
      <c r="BA43" s="52"/>
      <c r="BB43" s="52"/>
      <c r="BC43" s="52"/>
      <c r="BD43" s="52"/>
      <c r="BE43" s="52"/>
      <c r="BF43" s="41"/>
      <c r="BG43" s="41"/>
      <c r="BH43" s="41"/>
      <c r="BI43" s="41"/>
      <c r="BJ43" s="41"/>
      <c r="BK43" s="41"/>
      <c r="BL43" s="41"/>
    </row>
    <row r="44" ht="30.0" customHeight="1">
      <c r="A44" s="8"/>
      <c r="B44" s="83" t="s">
        <v>66</v>
      </c>
      <c r="C44" s="84" t="s">
        <v>92</v>
      </c>
      <c r="D44" s="85">
        <v>0.0</v>
      </c>
      <c r="E44" s="86">
        <v>44676.0</v>
      </c>
      <c r="F44" s="86">
        <v>44682.0</v>
      </c>
      <c r="G44" s="46"/>
      <c r="H44" s="46"/>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52"/>
      <c r="BG44" s="52"/>
      <c r="BH44" s="52"/>
      <c r="BI44" s="52"/>
      <c r="BJ44" s="52"/>
      <c r="BK44" s="52"/>
      <c r="BL44" s="52"/>
    </row>
    <row r="45" ht="30.0" customHeight="1">
      <c r="A45" s="8"/>
      <c r="B45" s="83" t="s">
        <v>68</v>
      </c>
      <c r="C45" s="84" t="s">
        <v>93</v>
      </c>
      <c r="D45" s="85">
        <v>0.9</v>
      </c>
      <c r="E45" s="86">
        <v>44669.0</v>
      </c>
      <c r="F45" s="86">
        <v>44675.0</v>
      </c>
      <c r="G45" s="46"/>
      <c r="H45" s="46"/>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67"/>
      <c r="AZ45" s="67"/>
      <c r="BA45" s="67"/>
      <c r="BB45" s="67"/>
      <c r="BC45" s="67"/>
      <c r="BD45" s="67"/>
      <c r="BE45" s="67"/>
      <c r="BF45" s="100"/>
      <c r="BG45" s="100"/>
      <c r="BH45" s="100"/>
      <c r="BI45" s="100"/>
      <c r="BJ45" s="100"/>
      <c r="BK45" s="100"/>
      <c r="BL45" s="100"/>
    </row>
    <row r="46" ht="30.0" customHeight="1">
      <c r="A46" s="8"/>
      <c r="B46" s="83" t="s">
        <v>69</v>
      </c>
      <c r="C46" s="84" t="s">
        <v>91</v>
      </c>
      <c r="D46" s="85">
        <v>0.0</v>
      </c>
      <c r="E46" s="86">
        <v>44676.0</v>
      </c>
      <c r="F46" s="86">
        <v>44682.0</v>
      </c>
      <c r="G46" s="46"/>
      <c r="H46" s="46" t="str">
        <f>IF(OR(ISBLANK('41822'!task_start),ISBLANK('41822'!task_end)),"",'41822'!task_end-'41822'!task_start+1)</f>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51"/>
      <c r="BG46" s="51"/>
      <c r="BH46" s="51"/>
      <c r="BI46" s="51"/>
      <c r="BJ46" s="51"/>
      <c r="BK46" s="51"/>
      <c r="BL46" s="51"/>
    </row>
    <row r="47" ht="30.0" customHeight="1">
      <c r="A47" s="8" t="s">
        <v>70</v>
      </c>
      <c r="B47" s="87"/>
      <c r="C47" s="46"/>
      <c r="D47" s="88"/>
      <c r="E47" s="89"/>
      <c r="F47" s="89"/>
      <c r="G47" s="46"/>
      <c r="H47" s="46" t="str">
        <f>IF(OR(ISBLANK('41822'!task_start),ISBLANK('41822'!task_end)),"",'41822'!task_end-'41822'!task_start+1)</f>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ht="30.0" customHeight="1">
      <c r="A48" s="1" t="s">
        <v>71</v>
      </c>
      <c r="B48" s="90" t="s">
        <v>72</v>
      </c>
      <c r="C48" s="91"/>
      <c r="D48" s="92"/>
      <c r="E48" s="93"/>
      <c r="F48" s="94"/>
      <c r="G48" s="95"/>
      <c r="H48" s="95" t="str">
        <f>IF(OR(ISBLANK('41822'!task_start),ISBLANK('41822'!task_end)),"",'41822'!task_end-'41822'!task_start+1)</f>
        <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ht="30.0" customHeight="1">
      <c r="A49" s="8"/>
      <c r="E49" s="10"/>
      <c r="G49" s="17"/>
    </row>
    <row r="50" ht="30.0" customHeight="1">
      <c r="A50" s="8"/>
      <c r="C50" s="7"/>
      <c r="E50" s="10"/>
      <c r="F50" s="97"/>
    </row>
    <row r="51" ht="30.0" customHeight="1">
      <c r="A51" s="8"/>
      <c r="C51" s="9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sheetData>
  <mergeCells count="17">
    <mergeCell ref="E1:F1"/>
    <mergeCell ref="C4:D4"/>
    <mergeCell ref="E4:F4"/>
    <mergeCell ref="I5:V5"/>
    <mergeCell ref="W5:AJ5"/>
    <mergeCell ref="AK5:AX5"/>
    <mergeCell ref="AY5:BL5"/>
    <mergeCell ref="AY6:BE6"/>
    <mergeCell ref="BF6:BL6"/>
    <mergeCell ref="C6:D6"/>
    <mergeCell ref="I6:O6"/>
    <mergeCell ref="P6:V6"/>
    <mergeCell ref="W6:AC6"/>
    <mergeCell ref="AD6:AJ6"/>
    <mergeCell ref="AK6:AQ6"/>
    <mergeCell ref="AR6:AX6"/>
    <mergeCell ref="B7:G7"/>
  </mergeCells>
  <conditionalFormatting sqref="I7:BL48">
    <cfRule type="expression" dxfId="0" priority="1">
      <formula>AND(TODAY()&gt;=I$7,TODAY()&lt;J$7)</formula>
    </cfRule>
  </conditionalFormatting>
  <dataValidations>
    <dataValidation type="decimal" operator="greaterThanOrEqual" allowBlank="1" showInputMessage="1" prompt="Display Week - Changing this number will scroll the Gantt Chart view." sqref="E5:E6">
      <formula1>1.0</formula1>
    </dataValidation>
  </dataValidations>
  <printOptions horizontalCentered="1"/>
  <pageMargins bottom="0.5" footer="0.0" header="0.0" left="0.35" right="0.35" top="0.35"/>
  <pageSetup fitToHeight="0"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t="s">
        <v>2</v>
      </c>
      <c r="H1" s="6"/>
      <c r="I1" s="7"/>
    </row>
    <row r="2" ht="30.0" customHeight="1">
      <c r="A2" s="8"/>
      <c r="B2" s="9"/>
      <c r="E2" s="10"/>
      <c r="I2" s="11"/>
    </row>
    <row r="3" ht="30.0" customHeight="1">
      <c r="A3" s="8" t="s">
        <v>3</v>
      </c>
      <c r="B3" s="12" t="s">
        <v>4</v>
      </c>
      <c r="E3" s="10"/>
      <c r="I3" s="11"/>
    </row>
    <row r="4" ht="30.0" customHeight="1">
      <c r="A4" s="8" t="s">
        <v>5</v>
      </c>
      <c r="B4" s="13" t="s">
        <v>6</v>
      </c>
      <c r="C4" s="14" t="s">
        <v>7</v>
      </c>
      <c r="E4" s="15">
        <v>44627.0</v>
      </c>
    </row>
    <row r="5" ht="30.0" customHeight="1">
      <c r="A5" s="1"/>
      <c r="B5" s="16" t="s">
        <v>8</v>
      </c>
      <c r="C5" s="17"/>
      <c r="D5" s="17"/>
      <c r="E5" s="18"/>
      <c r="F5" s="19"/>
      <c r="I5" s="20" t="s">
        <v>9</v>
      </c>
      <c r="J5" s="21"/>
      <c r="K5" s="21"/>
      <c r="L5" s="21"/>
      <c r="M5" s="21"/>
      <c r="N5" s="21"/>
      <c r="O5" s="21"/>
      <c r="P5" s="21"/>
      <c r="Q5" s="21"/>
      <c r="R5" s="21"/>
      <c r="S5" s="21"/>
      <c r="T5" s="21"/>
      <c r="U5" s="21"/>
      <c r="V5" s="22"/>
      <c r="W5" s="23" t="s">
        <v>10</v>
      </c>
      <c r="X5" s="21"/>
      <c r="Y5" s="21"/>
      <c r="Z5" s="21"/>
      <c r="AA5" s="21"/>
      <c r="AB5" s="21"/>
      <c r="AC5" s="21"/>
      <c r="AD5" s="21"/>
      <c r="AE5" s="21"/>
      <c r="AF5" s="21"/>
      <c r="AG5" s="21"/>
      <c r="AH5" s="21"/>
      <c r="AI5" s="21"/>
      <c r="AJ5" s="22"/>
      <c r="AK5" s="24" t="s">
        <v>11</v>
      </c>
      <c r="AL5" s="21"/>
      <c r="AM5" s="21"/>
      <c r="AN5" s="21"/>
      <c r="AO5" s="21"/>
      <c r="AP5" s="21"/>
      <c r="AQ5" s="21"/>
      <c r="AR5" s="21"/>
      <c r="AS5" s="21"/>
      <c r="AT5" s="21"/>
      <c r="AU5" s="21"/>
      <c r="AV5" s="21"/>
      <c r="AW5" s="21"/>
      <c r="AX5" s="22"/>
      <c r="AY5" s="25" t="s">
        <v>12</v>
      </c>
      <c r="AZ5" s="21"/>
      <c r="BA5" s="21"/>
      <c r="BB5" s="21"/>
      <c r="BC5" s="21"/>
      <c r="BD5" s="21"/>
      <c r="BE5" s="21"/>
      <c r="BF5" s="21"/>
      <c r="BG5" s="21"/>
      <c r="BH5" s="21"/>
      <c r="BI5" s="21"/>
      <c r="BJ5" s="21"/>
      <c r="BK5" s="21"/>
      <c r="BL5" s="22"/>
    </row>
    <row r="6" ht="30.0" customHeight="1">
      <c r="A6" s="1" t="s">
        <v>13</v>
      </c>
      <c r="B6" s="26" t="s">
        <v>14</v>
      </c>
      <c r="C6" s="14" t="s">
        <v>15</v>
      </c>
      <c r="E6" s="18">
        <v>1.0</v>
      </c>
      <c r="F6" s="19"/>
      <c r="I6" s="27">
        <f>I7</f>
        <v>44627</v>
      </c>
      <c r="J6" s="21"/>
      <c r="K6" s="21"/>
      <c r="L6" s="21"/>
      <c r="M6" s="21"/>
      <c r="N6" s="21"/>
      <c r="O6" s="22"/>
      <c r="P6" s="27">
        <f>P7</f>
        <v>44634</v>
      </c>
      <c r="Q6" s="21"/>
      <c r="R6" s="21"/>
      <c r="S6" s="21"/>
      <c r="T6" s="21"/>
      <c r="U6" s="21"/>
      <c r="V6" s="22"/>
      <c r="W6" s="28">
        <f>W7</f>
        <v>44641</v>
      </c>
      <c r="X6" s="21"/>
      <c r="Y6" s="21"/>
      <c r="Z6" s="21"/>
      <c r="AA6" s="21"/>
      <c r="AB6" s="21"/>
      <c r="AC6" s="22"/>
      <c r="AD6" s="28">
        <f>AD7</f>
        <v>44648</v>
      </c>
      <c r="AE6" s="21"/>
      <c r="AF6" s="21"/>
      <c r="AG6" s="21"/>
      <c r="AH6" s="21"/>
      <c r="AI6" s="21"/>
      <c r="AJ6" s="22"/>
      <c r="AK6" s="29">
        <f>AK7</f>
        <v>44655</v>
      </c>
      <c r="AL6" s="21"/>
      <c r="AM6" s="21"/>
      <c r="AN6" s="21"/>
      <c r="AO6" s="21"/>
      <c r="AP6" s="21"/>
      <c r="AQ6" s="22"/>
      <c r="AR6" s="29">
        <f>AR7</f>
        <v>44662</v>
      </c>
      <c r="AS6" s="21"/>
      <c r="AT6" s="21"/>
      <c r="AU6" s="21"/>
      <c r="AV6" s="21"/>
      <c r="AW6" s="21"/>
      <c r="AX6" s="22"/>
      <c r="AY6" s="30">
        <f>AY7</f>
        <v>44669</v>
      </c>
      <c r="AZ6" s="21"/>
      <c r="BA6" s="21"/>
      <c r="BB6" s="21"/>
      <c r="BC6" s="21"/>
      <c r="BD6" s="21"/>
      <c r="BE6" s="22"/>
      <c r="BF6" s="30">
        <f>BF7</f>
        <v>44676</v>
      </c>
      <c r="BG6" s="21"/>
      <c r="BH6" s="21"/>
      <c r="BI6" s="21"/>
      <c r="BJ6" s="21"/>
      <c r="BK6" s="21"/>
      <c r="BL6" s="22"/>
    </row>
    <row r="7" ht="15.0" customHeight="1">
      <c r="A7" s="1" t="s">
        <v>16</v>
      </c>
      <c r="B7" s="31"/>
      <c r="C7" s="32"/>
      <c r="D7" s="32"/>
      <c r="E7" s="32"/>
      <c r="F7" s="32"/>
      <c r="G7" s="32"/>
      <c r="I7" s="33">
        <f>'42522'!Project_Start-WEEKDAY('42522'!Project_Start,1)+2+7*('42522'!Display_Week-1)</f>
        <v>44627</v>
      </c>
      <c r="J7" s="34">
        <f t="shared" ref="J7:BL7" si="1">I7+1</f>
        <v>44628</v>
      </c>
      <c r="K7" s="34">
        <f t="shared" si="1"/>
        <v>44629</v>
      </c>
      <c r="L7" s="34">
        <f t="shared" si="1"/>
        <v>44630</v>
      </c>
      <c r="M7" s="34">
        <f t="shared" si="1"/>
        <v>44631</v>
      </c>
      <c r="N7" s="34">
        <f t="shared" si="1"/>
        <v>44632</v>
      </c>
      <c r="O7" s="35">
        <f t="shared" si="1"/>
        <v>44633</v>
      </c>
      <c r="P7" s="33">
        <f t="shared" si="1"/>
        <v>44634</v>
      </c>
      <c r="Q7" s="34">
        <f t="shared" si="1"/>
        <v>44635</v>
      </c>
      <c r="R7" s="34">
        <f t="shared" si="1"/>
        <v>44636</v>
      </c>
      <c r="S7" s="34">
        <f t="shared" si="1"/>
        <v>44637</v>
      </c>
      <c r="T7" s="34">
        <f t="shared" si="1"/>
        <v>44638</v>
      </c>
      <c r="U7" s="34">
        <f t="shared" si="1"/>
        <v>44639</v>
      </c>
      <c r="V7" s="35">
        <f t="shared" si="1"/>
        <v>44640</v>
      </c>
      <c r="W7" s="33">
        <f t="shared" si="1"/>
        <v>44641</v>
      </c>
      <c r="X7" s="34">
        <f t="shared" si="1"/>
        <v>44642</v>
      </c>
      <c r="Y7" s="34">
        <f t="shared" si="1"/>
        <v>44643</v>
      </c>
      <c r="Z7" s="34">
        <f t="shared" si="1"/>
        <v>44644</v>
      </c>
      <c r="AA7" s="34">
        <f t="shared" si="1"/>
        <v>44645</v>
      </c>
      <c r="AB7" s="34">
        <f t="shared" si="1"/>
        <v>44646</v>
      </c>
      <c r="AC7" s="35">
        <f t="shared" si="1"/>
        <v>44647</v>
      </c>
      <c r="AD7" s="33">
        <f t="shared" si="1"/>
        <v>44648</v>
      </c>
      <c r="AE7" s="34">
        <f t="shared" si="1"/>
        <v>44649</v>
      </c>
      <c r="AF7" s="34">
        <f t="shared" si="1"/>
        <v>44650</v>
      </c>
      <c r="AG7" s="34">
        <f t="shared" si="1"/>
        <v>44651</v>
      </c>
      <c r="AH7" s="34">
        <f t="shared" si="1"/>
        <v>44652</v>
      </c>
      <c r="AI7" s="34">
        <f t="shared" si="1"/>
        <v>44653</v>
      </c>
      <c r="AJ7" s="35">
        <f t="shared" si="1"/>
        <v>44654</v>
      </c>
      <c r="AK7" s="33">
        <f t="shared" si="1"/>
        <v>44655</v>
      </c>
      <c r="AL7" s="34">
        <f t="shared" si="1"/>
        <v>44656</v>
      </c>
      <c r="AM7" s="34">
        <f t="shared" si="1"/>
        <v>44657</v>
      </c>
      <c r="AN7" s="34">
        <f t="shared" si="1"/>
        <v>44658</v>
      </c>
      <c r="AO7" s="34">
        <f t="shared" si="1"/>
        <v>44659</v>
      </c>
      <c r="AP7" s="34">
        <f t="shared" si="1"/>
        <v>44660</v>
      </c>
      <c r="AQ7" s="35">
        <f t="shared" si="1"/>
        <v>44661</v>
      </c>
      <c r="AR7" s="33">
        <f t="shared" si="1"/>
        <v>44662</v>
      </c>
      <c r="AS7" s="34">
        <f t="shared" si="1"/>
        <v>44663</v>
      </c>
      <c r="AT7" s="34">
        <f t="shared" si="1"/>
        <v>44664</v>
      </c>
      <c r="AU7" s="34">
        <f t="shared" si="1"/>
        <v>44665</v>
      </c>
      <c r="AV7" s="34">
        <f t="shared" si="1"/>
        <v>44666</v>
      </c>
      <c r="AW7" s="34">
        <f t="shared" si="1"/>
        <v>44667</v>
      </c>
      <c r="AX7" s="35">
        <f t="shared" si="1"/>
        <v>44668</v>
      </c>
      <c r="AY7" s="33">
        <f t="shared" si="1"/>
        <v>44669</v>
      </c>
      <c r="AZ7" s="34">
        <f t="shared" si="1"/>
        <v>44670</v>
      </c>
      <c r="BA7" s="34">
        <f t="shared" si="1"/>
        <v>44671</v>
      </c>
      <c r="BB7" s="34">
        <f t="shared" si="1"/>
        <v>44672</v>
      </c>
      <c r="BC7" s="34">
        <f t="shared" si="1"/>
        <v>44673</v>
      </c>
      <c r="BD7" s="34">
        <f t="shared" si="1"/>
        <v>44674</v>
      </c>
      <c r="BE7" s="35">
        <f t="shared" si="1"/>
        <v>44675</v>
      </c>
      <c r="BF7" s="33">
        <f t="shared" si="1"/>
        <v>44676</v>
      </c>
      <c r="BG7" s="34">
        <f t="shared" si="1"/>
        <v>44677</v>
      </c>
      <c r="BH7" s="34">
        <f t="shared" si="1"/>
        <v>44678</v>
      </c>
      <c r="BI7" s="34">
        <f t="shared" si="1"/>
        <v>44679</v>
      </c>
      <c r="BJ7" s="34">
        <f t="shared" si="1"/>
        <v>44680</v>
      </c>
      <c r="BK7" s="34">
        <f t="shared" si="1"/>
        <v>44681</v>
      </c>
      <c r="BL7" s="35">
        <f t="shared" si="1"/>
        <v>44682</v>
      </c>
    </row>
    <row r="8" ht="30.0" customHeight="1">
      <c r="A8" s="1" t="s">
        <v>17</v>
      </c>
      <c r="B8" s="36" t="s">
        <v>18</v>
      </c>
      <c r="C8" s="37" t="s">
        <v>19</v>
      </c>
      <c r="D8" s="37" t="s">
        <v>20</v>
      </c>
      <c r="E8" s="37" t="s">
        <v>21</v>
      </c>
      <c r="F8" s="37" t="s">
        <v>22</v>
      </c>
      <c r="G8" s="37"/>
      <c r="H8" s="37" t="s">
        <v>23</v>
      </c>
      <c r="I8" s="38" t="str">
        <f t="shared" ref="I8:BL8" si="2">LEFT(TEXT(I7,"ddd"),1)</f>
        <v>M</v>
      </c>
      <c r="J8" s="38" t="str">
        <f t="shared" si="2"/>
        <v>T</v>
      </c>
      <c r="K8" s="38" t="str">
        <f t="shared" si="2"/>
        <v>W</v>
      </c>
      <c r="L8" s="38" t="str">
        <f t="shared" si="2"/>
        <v>T</v>
      </c>
      <c r="M8" s="38" t="str">
        <f t="shared" si="2"/>
        <v>F</v>
      </c>
      <c r="N8" s="38" t="str">
        <f t="shared" si="2"/>
        <v>S</v>
      </c>
      <c r="O8" s="38" t="str">
        <f t="shared" si="2"/>
        <v>S</v>
      </c>
      <c r="P8" s="38" t="str">
        <f t="shared" si="2"/>
        <v>M</v>
      </c>
      <c r="Q8" s="38" t="str">
        <f t="shared" si="2"/>
        <v>T</v>
      </c>
      <c r="R8" s="38" t="str">
        <f t="shared" si="2"/>
        <v>W</v>
      </c>
      <c r="S8" s="38" t="str">
        <f t="shared" si="2"/>
        <v>T</v>
      </c>
      <c r="T8" s="38" t="str">
        <f t="shared" si="2"/>
        <v>F</v>
      </c>
      <c r="U8" s="38" t="str">
        <f t="shared" si="2"/>
        <v>S</v>
      </c>
      <c r="V8" s="38" t="str">
        <f t="shared" si="2"/>
        <v>S</v>
      </c>
      <c r="W8" s="38" t="str">
        <f t="shared" si="2"/>
        <v>M</v>
      </c>
      <c r="X8" s="38" t="str">
        <f t="shared" si="2"/>
        <v>T</v>
      </c>
      <c r="Y8" s="38" t="str">
        <f t="shared" si="2"/>
        <v>W</v>
      </c>
      <c r="Z8" s="38" t="str">
        <f t="shared" si="2"/>
        <v>T</v>
      </c>
      <c r="AA8" s="38" t="str">
        <f t="shared" si="2"/>
        <v>F</v>
      </c>
      <c r="AB8" s="38" t="str">
        <f t="shared" si="2"/>
        <v>S</v>
      </c>
      <c r="AC8" s="38" t="str">
        <f t="shared" si="2"/>
        <v>S</v>
      </c>
      <c r="AD8" s="38" t="str">
        <f t="shared" si="2"/>
        <v>M</v>
      </c>
      <c r="AE8" s="38" t="str">
        <f t="shared" si="2"/>
        <v>T</v>
      </c>
      <c r="AF8" s="38" t="str">
        <f t="shared" si="2"/>
        <v>W</v>
      </c>
      <c r="AG8" s="38" t="str">
        <f t="shared" si="2"/>
        <v>T</v>
      </c>
      <c r="AH8" s="38" t="str">
        <f t="shared" si="2"/>
        <v>F</v>
      </c>
      <c r="AI8" s="38" t="str">
        <f t="shared" si="2"/>
        <v>S</v>
      </c>
      <c r="AJ8" s="38" t="str">
        <f t="shared" si="2"/>
        <v>S</v>
      </c>
      <c r="AK8" s="38" t="str">
        <f t="shared" si="2"/>
        <v>M</v>
      </c>
      <c r="AL8" s="38" t="str">
        <f t="shared" si="2"/>
        <v>T</v>
      </c>
      <c r="AM8" s="38" t="str">
        <f t="shared" si="2"/>
        <v>W</v>
      </c>
      <c r="AN8" s="38" t="str">
        <f t="shared" si="2"/>
        <v>T</v>
      </c>
      <c r="AO8" s="38" t="str">
        <f t="shared" si="2"/>
        <v>F</v>
      </c>
      <c r="AP8" s="38" t="str">
        <f t="shared" si="2"/>
        <v>S</v>
      </c>
      <c r="AQ8" s="38" t="str">
        <f t="shared" si="2"/>
        <v>S</v>
      </c>
      <c r="AR8" s="38" t="str">
        <f t="shared" si="2"/>
        <v>M</v>
      </c>
      <c r="AS8" s="38" t="str">
        <f t="shared" si="2"/>
        <v>T</v>
      </c>
      <c r="AT8" s="38" t="str">
        <f t="shared" si="2"/>
        <v>W</v>
      </c>
      <c r="AU8" s="38" t="str">
        <f t="shared" si="2"/>
        <v>T</v>
      </c>
      <c r="AV8" s="38" t="str">
        <f t="shared" si="2"/>
        <v>F</v>
      </c>
      <c r="AW8" s="38" t="str">
        <f t="shared" si="2"/>
        <v>S</v>
      </c>
      <c r="AX8" s="38" t="str">
        <f t="shared" si="2"/>
        <v>S</v>
      </c>
      <c r="AY8" s="38" t="str">
        <f t="shared" si="2"/>
        <v>M</v>
      </c>
      <c r="AZ8" s="38" t="str">
        <f t="shared" si="2"/>
        <v>T</v>
      </c>
      <c r="BA8" s="38" t="str">
        <f t="shared" si="2"/>
        <v>W</v>
      </c>
      <c r="BB8" s="38" t="str">
        <f t="shared" si="2"/>
        <v>T</v>
      </c>
      <c r="BC8" s="38" t="str">
        <f t="shared" si="2"/>
        <v>F</v>
      </c>
      <c r="BD8" s="38" t="str">
        <f t="shared" si="2"/>
        <v>S</v>
      </c>
      <c r="BE8" s="38" t="str">
        <f t="shared" si="2"/>
        <v>S</v>
      </c>
      <c r="BF8" s="38" t="str">
        <f t="shared" si="2"/>
        <v>M</v>
      </c>
      <c r="BG8" s="38" t="str">
        <f t="shared" si="2"/>
        <v>T</v>
      </c>
      <c r="BH8" s="38" t="str">
        <f t="shared" si="2"/>
        <v>W</v>
      </c>
      <c r="BI8" s="38" t="str">
        <f t="shared" si="2"/>
        <v>T</v>
      </c>
      <c r="BJ8" s="38" t="str">
        <f t="shared" si="2"/>
        <v>F</v>
      </c>
      <c r="BK8" s="38" t="str">
        <f t="shared" si="2"/>
        <v>S</v>
      </c>
      <c r="BL8" s="38" t="str">
        <f t="shared" si="2"/>
        <v>S</v>
      </c>
    </row>
    <row r="9" ht="30.0" hidden="1" customHeight="1">
      <c r="A9" s="8" t="s">
        <v>24</v>
      </c>
      <c r="C9" s="39"/>
      <c r="H9" s="40" t="str">
        <f>IF(OR(ISBLANK('42522'!task_start),ISBLANK('42522'!task_end)),"",'42522'!task_end-'42522'!task_start+1)</f>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ht="30.0" customHeight="1">
      <c r="A10" s="1" t="s">
        <v>25</v>
      </c>
      <c r="B10" s="42" t="s">
        <v>26</v>
      </c>
      <c r="C10" s="43"/>
      <c r="D10" s="44"/>
      <c r="E10" s="45"/>
      <c r="F10" s="45"/>
      <c r="G10" s="46"/>
      <c r="H10" s="46" t="str">
        <f>IF(OR(ISBLANK('42522'!task_start),ISBLANK('42522'!task_end)),"",'42522'!task_end-'42522'!task_start+1)</f>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ht="30.0" customHeight="1">
      <c r="A11" s="1" t="s">
        <v>27</v>
      </c>
      <c r="B11" s="47" t="s">
        <v>28</v>
      </c>
      <c r="C11" s="48" t="s">
        <v>73</v>
      </c>
      <c r="D11" s="49">
        <v>1.0</v>
      </c>
      <c r="E11" s="50">
        <f>'42522'!Project_Start</f>
        <v>44627</v>
      </c>
      <c r="F11" s="50">
        <v>44633.0</v>
      </c>
      <c r="G11" s="46"/>
      <c r="H11" s="46" t="str">
        <f>IF(OR(ISBLANK('42522'!task_start),ISBLANK('42522'!task_end)),"",'42522'!task_end-'42522'!task_start+1)</f>
        <v/>
      </c>
      <c r="I11" s="51"/>
      <c r="J11" s="51"/>
      <c r="K11" s="51"/>
      <c r="L11" s="51"/>
      <c r="M11" s="51"/>
      <c r="N11" s="51"/>
      <c r="O11" s="5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ht="30.0" customHeight="1">
      <c r="A12" s="1" t="s">
        <v>30</v>
      </c>
      <c r="B12" s="47" t="s">
        <v>31</v>
      </c>
      <c r="C12" s="48" t="s">
        <v>74</v>
      </c>
      <c r="D12" s="49">
        <v>1.0</v>
      </c>
      <c r="E12" s="50">
        <f>'42522'!Project_Start</f>
        <v>44627</v>
      </c>
      <c r="F12" s="50">
        <v>44633.0</v>
      </c>
      <c r="G12" s="46"/>
      <c r="H12" s="46" t="str">
        <f>IF(OR(ISBLANK('42522'!task_start),ISBLANK('42522'!task_end)),"",'42522'!task_end-'42522'!task_start+1)</f>
        <v/>
      </c>
      <c r="I12" s="52"/>
      <c r="J12" s="52"/>
      <c r="K12" s="52"/>
      <c r="L12" s="52"/>
      <c r="M12" s="52"/>
      <c r="N12" s="52"/>
      <c r="O12" s="52"/>
      <c r="P12" s="41"/>
      <c r="Q12" s="41"/>
      <c r="R12" s="41"/>
      <c r="S12" s="41"/>
      <c r="T12" s="41"/>
      <c r="U12" s="53"/>
      <c r="V12" s="53"/>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ht="30.0" customHeight="1">
      <c r="A13" s="8"/>
      <c r="B13" s="47" t="s">
        <v>32</v>
      </c>
      <c r="C13" s="48" t="s">
        <v>75</v>
      </c>
      <c r="D13" s="49">
        <v>1.0</v>
      </c>
      <c r="E13" s="50">
        <f>'42522'!Project_Start</f>
        <v>44627</v>
      </c>
      <c r="F13" s="50">
        <v>44633.0</v>
      </c>
      <c r="G13" s="46"/>
      <c r="H13" s="46" t="str">
        <f>IF(OR(ISBLANK('42522'!task_start),ISBLANK('42522'!task_end)),"",'42522'!task_end-'42522'!task_start+1)</f>
        <v/>
      </c>
      <c r="I13" s="54"/>
      <c r="J13" s="54"/>
      <c r="K13" s="54"/>
      <c r="L13" s="54"/>
      <c r="M13" s="54"/>
      <c r="N13" s="54"/>
      <c r="O13" s="54"/>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ht="30.0" customHeight="1">
      <c r="A14" s="8"/>
      <c r="B14" s="47" t="s">
        <v>33</v>
      </c>
      <c r="C14" s="48" t="s">
        <v>76</v>
      </c>
      <c r="D14" s="49">
        <v>1.0</v>
      </c>
      <c r="E14" s="50">
        <f>'42522'!Project_Start</f>
        <v>44627</v>
      </c>
      <c r="F14" s="50">
        <v>44633.0</v>
      </c>
      <c r="G14" s="46"/>
      <c r="H14" s="46" t="str">
        <f>IF(OR(ISBLANK('42522'!task_start),ISBLANK('42522'!task_end)),"",'42522'!task_end-'42522'!task_start+1)</f>
        <v/>
      </c>
      <c r="I14" s="55"/>
      <c r="J14" s="55"/>
      <c r="K14" s="55"/>
      <c r="L14" s="55"/>
      <c r="M14" s="55"/>
      <c r="N14" s="55"/>
      <c r="O14" s="55"/>
      <c r="P14" s="41"/>
      <c r="Q14" s="41"/>
      <c r="R14" s="41"/>
      <c r="S14" s="41"/>
      <c r="T14" s="41"/>
      <c r="U14" s="41"/>
      <c r="V14" s="41"/>
      <c r="W14" s="41"/>
      <c r="X14" s="41"/>
      <c r="Y14" s="53"/>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ht="30.0" customHeight="1">
      <c r="A15" s="8"/>
      <c r="B15" s="47" t="s">
        <v>34</v>
      </c>
      <c r="C15" s="48" t="s">
        <v>77</v>
      </c>
      <c r="D15" s="49">
        <v>1.0</v>
      </c>
      <c r="E15" s="50">
        <v>44634.0</v>
      </c>
      <c r="F15" s="50">
        <v>44640.0</v>
      </c>
      <c r="G15" s="46"/>
      <c r="H15" s="46"/>
      <c r="I15" s="41"/>
      <c r="J15" s="41"/>
      <c r="K15" s="41"/>
      <c r="L15" s="41"/>
      <c r="M15" s="41"/>
      <c r="N15" s="41"/>
      <c r="O15" s="41"/>
      <c r="P15" s="55"/>
      <c r="Q15" s="55"/>
      <c r="R15" s="55"/>
      <c r="S15" s="55"/>
      <c r="T15" s="55"/>
      <c r="U15" s="55"/>
      <c r="V15" s="55"/>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ht="30.0" customHeight="1">
      <c r="A16" s="8"/>
      <c r="B16" s="47" t="s">
        <v>36</v>
      </c>
      <c r="C16" s="48" t="s">
        <v>78</v>
      </c>
      <c r="D16" s="49">
        <v>1.0</v>
      </c>
      <c r="E16" s="50">
        <v>44634.0</v>
      </c>
      <c r="F16" s="50">
        <v>44640.0</v>
      </c>
      <c r="G16" s="46"/>
      <c r="H16" s="46"/>
      <c r="I16" s="41"/>
      <c r="J16" s="41"/>
      <c r="K16" s="41"/>
      <c r="L16" s="41"/>
      <c r="M16" s="41"/>
      <c r="N16" s="41"/>
      <c r="O16" s="41"/>
      <c r="P16" s="51"/>
      <c r="Q16" s="51"/>
      <c r="R16" s="51"/>
      <c r="S16" s="51"/>
      <c r="T16" s="51"/>
      <c r="U16" s="51"/>
      <c r="V16" s="5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ht="30.0" customHeight="1">
      <c r="A17" s="8"/>
      <c r="B17" s="47" t="s">
        <v>37</v>
      </c>
      <c r="C17" s="48" t="s">
        <v>79</v>
      </c>
      <c r="D17" s="49">
        <v>1.0</v>
      </c>
      <c r="E17" s="50">
        <v>44634.0</v>
      </c>
      <c r="F17" s="50">
        <v>44640.0</v>
      </c>
      <c r="G17" s="46"/>
      <c r="H17" s="46"/>
      <c r="I17" s="41"/>
      <c r="J17" s="41"/>
      <c r="K17" s="41"/>
      <c r="L17" s="41"/>
      <c r="M17" s="41"/>
      <c r="O17" s="41"/>
      <c r="P17" s="54"/>
      <c r="Q17" s="54"/>
      <c r="R17" s="54"/>
      <c r="S17" s="54"/>
      <c r="T17" s="54"/>
      <c r="U17" s="54"/>
      <c r="V17" s="54"/>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ht="30.0" customHeight="1">
      <c r="A18" s="1" t="s">
        <v>38</v>
      </c>
      <c r="B18" s="56" t="s">
        <v>39</v>
      </c>
      <c r="C18" s="57"/>
      <c r="D18" s="58"/>
      <c r="E18" s="59"/>
      <c r="F18" s="59"/>
      <c r="G18" s="46"/>
      <c r="H18" s="46" t="str">
        <f>IF(OR(ISBLANK('42522'!task_start),ISBLANK('42522'!task_end)),"",'42522'!task_end-'42522'!task_start+1)</f>
        <v/>
      </c>
      <c r="I18" s="41"/>
      <c r="J18" s="41"/>
      <c r="K18" s="41"/>
      <c r="L18" s="41"/>
      <c r="M18" s="41"/>
      <c r="N18" s="41"/>
      <c r="O18" s="41"/>
      <c r="P18" s="60"/>
      <c r="Q18" s="60"/>
      <c r="R18" s="60"/>
      <c r="S18" s="60"/>
      <c r="T18" s="60"/>
      <c r="U18" s="60"/>
      <c r="V18" s="60"/>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ht="30.0" customHeight="1">
      <c r="A19" s="1"/>
      <c r="B19" s="61" t="s">
        <v>40</v>
      </c>
      <c r="C19" s="62" t="s">
        <v>78</v>
      </c>
      <c r="D19" s="63">
        <v>1.0</v>
      </c>
      <c r="E19" s="64">
        <v>44634.0</v>
      </c>
      <c r="F19" s="64">
        <v>44640.0</v>
      </c>
      <c r="G19" s="46"/>
      <c r="H19" s="46" t="str">
        <f>IF(OR(ISBLANK('42522'!task_start),ISBLANK('42522'!task_end)),"",'42522'!task_end-'42522'!task_start+1)</f>
        <v/>
      </c>
      <c r="I19" s="41"/>
      <c r="J19" s="41"/>
      <c r="K19" s="41"/>
      <c r="L19" s="41"/>
      <c r="M19" s="41"/>
      <c r="N19" s="41"/>
      <c r="O19" s="41"/>
      <c r="P19" s="65"/>
      <c r="Q19" s="65"/>
      <c r="R19" s="65"/>
      <c r="S19" s="65"/>
      <c r="T19" s="65"/>
      <c r="U19" s="65"/>
      <c r="V19" s="66"/>
      <c r="W19" s="67"/>
      <c r="X19" s="67"/>
      <c r="Y19" s="67"/>
      <c r="Z19" s="67"/>
      <c r="AA19" s="67"/>
      <c r="AB19" s="67"/>
      <c r="AC19" s="67"/>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ht="30.0" customHeight="1">
      <c r="A20" s="8"/>
      <c r="B20" s="61" t="s">
        <v>41</v>
      </c>
      <c r="C20" s="62" t="s">
        <v>88</v>
      </c>
      <c r="D20" s="63">
        <v>1.0</v>
      </c>
      <c r="E20" s="64">
        <v>44634.0</v>
      </c>
      <c r="F20" s="64">
        <v>44640.0</v>
      </c>
      <c r="G20" s="46"/>
      <c r="H20" s="46" t="str">
        <f>IF(OR(ISBLANK('42522'!task_start),ISBLANK('42522'!task_end)),"",'42522'!task_end-'42522'!task_start+1)</f>
        <v/>
      </c>
      <c r="I20" s="41"/>
      <c r="J20" s="41"/>
      <c r="K20" s="41"/>
      <c r="L20" s="41"/>
      <c r="M20" s="41"/>
      <c r="N20" s="41"/>
      <c r="O20" s="41"/>
      <c r="P20" s="68"/>
      <c r="Q20" s="68"/>
      <c r="R20" s="68"/>
      <c r="S20" s="68"/>
      <c r="T20" s="68"/>
      <c r="U20" s="68"/>
      <c r="V20" s="68"/>
      <c r="W20" s="69"/>
      <c r="X20" s="65"/>
      <c r="Y20" s="65"/>
      <c r="Z20" s="65"/>
      <c r="AA20" s="65"/>
      <c r="AB20" s="65"/>
      <c r="AC20" s="66"/>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ht="30.0" customHeight="1">
      <c r="A21" s="8"/>
      <c r="B21" s="61" t="s">
        <v>42</v>
      </c>
      <c r="C21" s="62" t="s">
        <v>88</v>
      </c>
      <c r="D21" s="63">
        <v>1.0</v>
      </c>
      <c r="E21" s="64">
        <v>44641.0</v>
      </c>
      <c r="F21" s="64">
        <v>44647.0</v>
      </c>
      <c r="G21" s="46"/>
      <c r="H21" s="46" t="str">
        <f>IF(OR(ISBLANK('42522'!task_start),ISBLANK('42522'!task_end)),"",'42522'!task_end-'42522'!task_start+1)</f>
        <v/>
      </c>
      <c r="I21" s="41"/>
      <c r="J21" s="41"/>
      <c r="K21" s="41"/>
      <c r="L21" s="41"/>
      <c r="M21" s="41"/>
      <c r="N21" s="41"/>
      <c r="O21" s="41"/>
      <c r="P21" s="41"/>
      <c r="Q21" s="41"/>
      <c r="R21" s="41"/>
      <c r="S21" s="41"/>
      <c r="T21" s="41"/>
      <c r="U21" s="41"/>
      <c r="V21" s="41"/>
      <c r="W21" s="68"/>
      <c r="X21" s="68"/>
      <c r="Y21" s="68"/>
      <c r="Z21" s="68"/>
      <c r="AA21" s="68"/>
      <c r="AB21" s="68"/>
      <c r="AC21" s="68"/>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ht="30.0" customHeight="1">
      <c r="A22" s="8"/>
      <c r="B22" s="61" t="s">
        <v>43</v>
      </c>
      <c r="C22" s="62" t="s">
        <v>77</v>
      </c>
      <c r="D22" s="63">
        <v>1.0</v>
      </c>
      <c r="E22" s="64">
        <f>E21</f>
        <v>44641</v>
      </c>
      <c r="F22" s="64">
        <v>44647.0</v>
      </c>
      <c r="G22" s="46"/>
      <c r="H22" s="46" t="str">
        <f>IF(OR(ISBLANK('42522'!task_start),ISBLANK('42522'!task_end)),"",'42522'!task_end-'42522'!task_start+1)</f>
        <v/>
      </c>
      <c r="I22" s="41"/>
      <c r="J22" s="41"/>
      <c r="K22" s="41"/>
      <c r="L22" s="41"/>
      <c r="M22" s="41"/>
      <c r="N22" s="41"/>
      <c r="O22" s="41"/>
      <c r="P22" s="41"/>
      <c r="Q22" s="41"/>
      <c r="R22" s="41"/>
      <c r="S22" s="41"/>
      <c r="T22" s="41"/>
      <c r="U22" s="41"/>
      <c r="V22" s="41"/>
      <c r="W22" s="55"/>
      <c r="X22" s="55"/>
      <c r="Y22" s="55"/>
      <c r="Z22" s="55"/>
      <c r="AA22" s="55"/>
      <c r="AB22" s="55"/>
      <c r="AC22" s="5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ht="30.0" customHeight="1">
      <c r="A23" s="8"/>
      <c r="B23" s="61" t="s">
        <v>44</v>
      </c>
      <c r="C23" s="62" t="s">
        <v>89</v>
      </c>
      <c r="D23" s="63">
        <v>1.0</v>
      </c>
      <c r="E23" s="64">
        <v>44641.0</v>
      </c>
      <c r="F23" s="64">
        <v>44647.0</v>
      </c>
      <c r="G23" s="46"/>
      <c r="H23" s="46"/>
      <c r="I23" s="41"/>
      <c r="J23" s="41"/>
      <c r="K23" s="41"/>
      <c r="L23" s="41"/>
      <c r="M23" s="41"/>
      <c r="N23" s="41"/>
      <c r="O23" s="41"/>
      <c r="P23" s="41"/>
      <c r="Q23" s="41"/>
      <c r="R23" s="41"/>
      <c r="S23" s="41"/>
      <c r="T23" s="41"/>
      <c r="U23" s="41"/>
      <c r="V23" s="41"/>
      <c r="W23" s="54"/>
      <c r="X23" s="54"/>
      <c r="Y23" s="54"/>
      <c r="Z23" s="54"/>
      <c r="AA23" s="54"/>
      <c r="AB23" s="54"/>
      <c r="AC23" s="54"/>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ht="30.0" customHeight="1">
      <c r="A24" s="8"/>
      <c r="B24" s="61" t="s">
        <v>45</v>
      </c>
      <c r="C24" s="62" t="s">
        <v>75</v>
      </c>
      <c r="D24" s="63">
        <v>1.0</v>
      </c>
      <c r="E24" s="64">
        <v>44641.0</v>
      </c>
      <c r="F24" s="64">
        <v>44647.0</v>
      </c>
      <c r="G24" s="46"/>
      <c r="H24" s="46"/>
      <c r="I24" s="41"/>
      <c r="J24" s="41"/>
      <c r="K24" s="41"/>
      <c r="L24" s="41"/>
      <c r="M24" s="41"/>
      <c r="N24" s="41"/>
      <c r="O24" s="41"/>
      <c r="P24" s="41"/>
      <c r="Q24" s="41"/>
      <c r="R24" s="41"/>
      <c r="S24" s="41"/>
      <c r="T24" s="41"/>
      <c r="U24" s="41"/>
      <c r="V24" s="41"/>
      <c r="W24" s="54"/>
      <c r="X24" s="54"/>
      <c r="Y24" s="54"/>
      <c r="Z24" s="54"/>
      <c r="AA24" s="54"/>
      <c r="AB24" s="54"/>
      <c r="AC24" s="54"/>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ht="30.0" customHeight="1">
      <c r="A25" s="8" t="s">
        <v>46</v>
      </c>
      <c r="B25" s="70" t="s">
        <v>47</v>
      </c>
      <c r="C25" s="71"/>
      <c r="D25" s="72"/>
      <c r="E25" s="73"/>
      <c r="F25" s="73"/>
      <c r="G25" s="46"/>
      <c r="H25" s="46" t="str">
        <f>IF(OR(ISBLANK('42522'!task_start),ISBLANK('42522'!task_end)),"",'42522'!task_end-'42522'!task_start+1)</f>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ht="30.0" customHeight="1">
      <c r="A26" s="8"/>
      <c r="B26" s="74" t="s">
        <v>48</v>
      </c>
      <c r="C26" s="75" t="s">
        <v>89</v>
      </c>
      <c r="D26" s="76">
        <v>1.0</v>
      </c>
      <c r="E26" s="77">
        <v>44655.0</v>
      </c>
      <c r="F26" s="77">
        <v>44661.0</v>
      </c>
      <c r="G26" s="46"/>
      <c r="H26" s="46"/>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54"/>
      <c r="AL26" s="54"/>
      <c r="AM26" s="54"/>
      <c r="AN26" s="54"/>
      <c r="AO26" s="54"/>
      <c r="AP26" s="54"/>
      <c r="AQ26" s="54"/>
      <c r="AR26" s="41"/>
      <c r="AS26" s="41"/>
      <c r="AT26" s="41"/>
      <c r="AU26" s="41"/>
      <c r="AV26" s="41"/>
      <c r="AW26" s="41"/>
      <c r="AX26" s="41"/>
      <c r="AY26" s="41"/>
      <c r="AZ26" s="41"/>
      <c r="BA26" s="41"/>
      <c r="BB26" s="41"/>
      <c r="BC26" s="41"/>
      <c r="BD26" s="41"/>
      <c r="BE26" s="41"/>
      <c r="BF26" s="41"/>
      <c r="BG26" s="41"/>
      <c r="BH26" s="41"/>
      <c r="BI26" s="41"/>
      <c r="BJ26" s="41"/>
      <c r="BK26" s="41"/>
      <c r="BL26" s="41"/>
    </row>
    <row r="27" ht="30.0" customHeight="1">
      <c r="A27" s="8"/>
      <c r="B27" s="74" t="s">
        <v>49</v>
      </c>
      <c r="C27" s="75" t="s">
        <v>90</v>
      </c>
      <c r="D27" s="76">
        <v>1.0</v>
      </c>
      <c r="E27" s="77">
        <v>44648.0</v>
      </c>
      <c r="F27" s="77">
        <v>44654.0</v>
      </c>
      <c r="G27" s="46"/>
      <c r="H27" s="46" t="str">
        <f>IF(OR(ISBLANK('42522'!task_start),ISBLANK('42522'!task_end)),"",'42522'!task_end-'42522'!task_start+1)</f>
        <v/>
      </c>
      <c r="I27" s="41"/>
      <c r="J27" s="41"/>
      <c r="K27" s="41"/>
      <c r="L27" s="41"/>
      <c r="M27" s="41"/>
      <c r="N27" s="41"/>
      <c r="O27" s="41"/>
      <c r="P27" s="41"/>
      <c r="Q27" s="41"/>
      <c r="R27" s="41"/>
      <c r="S27" s="41"/>
      <c r="T27" s="41"/>
      <c r="U27" s="41"/>
      <c r="V27" s="41"/>
      <c r="W27" s="41"/>
      <c r="X27" s="41"/>
      <c r="Y27" s="41"/>
      <c r="Z27" s="41"/>
      <c r="AA27" s="41"/>
      <c r="AB27" s="41"/>
      <c r="AC27" s="41"/>
      <c r="AD27" s="68"/>
      <c r="AE27" s="68"/>
      <c r="AF27" s="68"/>
      <c r="AG27" s="68"/>
      <c r="AH27" s="68"/>
      <c r="AI27" s="68"/>
      <c r="AJ27" s="68"/>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ht="30.0" customHeight="1">
      <c r="A28" s="8"/>
      <c r="B28" s="74" t="s">
        <v>50</v>
      </c>
      <c r="C28" s="75" t="s">
        <v>88</v>
      </c>
      <c r="D28" s="76">
        <v>1.0</v>
      </c>
      <c r="E28" s="77">
        <v>44655.0</v>
      </c>
      <c r="F28" s="77">
        <v>44661.0</v>
      </c>
      <c r="G28" s="46"/>
      <c r="H28" s="46"/>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68"/>
      <c r="AL28" s="68"/>
      <c r="AM28" s="68"/>
      <c r="AN28" s="68"/>
      <c r="AO28" s="68"/>
      <c r="AP28" s="68"/>
      <c r="AQ28" s="68"/>
      <c r="AR28" s="41"/>
      <c r="AS28" s="41"/>
      <c r="AT28" s="41"/>
      <c r="AU28" s="41"/>
      <c r="AV28" s="41"/>
      <c r="AW28" s="41"/>
      <c r="AX28" s="41"/>
      <c r="AY28" s="41"/>
      <c r="AZ28" s="41"/>
      <c r="BA28" s="41"/>
      <c r="BB28" s="41"/>
      <c r="BC28" s="41"/>
      <c r="BD28" s="41"/>
      <c r="BE28" s="41"/>
      <c r="BF28" s="41"/>
      <c r="BG28" s="41"/>
      <c r="BH28" s="41"/>
      <c r="BI28" s="41"/>
      <c r="BJ28" s="41"/>
      <c r="BK28" s="41"/>
      <c r="BL28" s="41"/>
    </row>
    <row r="29" ht="30.0" customHeight="1">
      <c r="A29" s="8"/>
      <c r="B29" s="74" t="s">
        <v>51</v>
      </c>
      <c r="C29" s="75" t="s">
        <v>74</v>
      </c>
      <c r="D29" s="76">
        <v>1.0</v>
      </c>
      <c r="E29" s="77">
        <v>44662.0</v>
      </c>
      <c r="F29" s="77">
        <v>44668.0</v>
      </c>
      <c r="G29" s="46"/>
      <c r="H29" s="4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99"/>
      <c r="AL29" s="99"/>
      <c r="AM29" s="99"/>
      <c r="AN29" s="99"/>
      <c r="AO29" s="99"/>
      <c r="AP29" s="99"/>
      <c r="AQ29" s="99"/>
      <c r="AR29" s="68"/>
      <c r="AS29" s="68"/>
      <c r="AT29" s="68"/>
      <c r="AU29" s="68"/>
      <c r="AV29" s="68"/>
      <c r="AW29" s="68"/>
      <c r="AX29" s="68"/>
      <c r="AY29" s="41"/>
      <c r="AZ29" s="41"/>
      <c r="BA29" s="41"/>
      <c r="BB29" s="41"/>
      <c r="BC29" s="41"/>
      <c r="BD29" s="41"/>
      <c r="BE29" s="41"/>
      <c r="BF29" s="41"/>
      <c r="BG29" s="41"/>
      <c r="BH29" s="41"/>
      <c r="BI29" s="41"/>
      <c r="BJ29" s="41"/>
      <c r="BK29" s="41"/>
      <c r="BL29" s="41"/>
    </row>
    <row r="30" ht="30.0" customHeight="1">
      <c r="A30" s="8"/>
      <c r="B30" s="74" t="s">
        <v>52</v>
      </c>
      <c r="C30" s="75" t="s">
        <v>73</v>
      </c>
      <c r="D30" s="76">
        <v>1.0</v>
      </c>
      <c r="E30" s="77">
        <v>44648.0</v>
      </c>
      <c r="F30" s="77">
        <v>44654.0</v>
      </c>
      <c r="G30" s="46"/>
      <c r="H30" s="46" t="str">
        <f>IF(OR(ISBLANK('42522'!task_start),ISBLANK('42522'!task_end)),"",'42522'!task_end-'42522'!task_start+1)</f>
        <v/>
      </c>
      <c r="I30" s="41"/>
      <c r="J30" s="41"/>
      <c r="K30" s="41"/>
      <c r="L30" s="41"/>
      <c r="M30" s="41"/>
      <c r="N30" s="41"/>
      <c r="O30" s="41"/>
      <c r="P30" s="41"/>
      <c r="Q30" s="41"/>
      <c r="R30" s="41"/>
      <c r="S30" s="41"/>
      <c r="T30" s="41"/>
      <c r="U30" s="41"/>
      <c r="V30" s="41"/>
      <c r="W30" s="41"/>
      <c r="X30" s="41"/>
      <c r="Y30" s="41"/>
      <c r="Z30" s="41"/>
      <c r="AA30" s="41"/>
      <c r="AB30" s="41"/>
      <c r="AC30" s="41"/>
      <c r="AD30" s="67"/>
      <c r="AE30" s="67"/>
      <c r="AF30" s="67"/>
      <c r="AG30" s="67"/>
      <c r="AH30" s="67"/>
      <c r="AI30" s="67"/>
      <c r="AJ30" s="67"/>
      <c r="AK30" s="100"/>
      <c r="AL30" s="100"/>
      <c r="AM30" s="100"/>
      <c r="AN30" s="100"/>
      <c r="AO30" s="100"/>
      <c r="AP30" s="100"/>
      <c r="AQ30" s="100"/>
      <c r="AR30" s="41"/>
      <c r="AS30" s="41"/>
      <c r="AT30" s="41"/>
      <c r="AU30" s="41"/>
      <c r="AV30" s="41"/>
      <c r="AW30" s="41"/>
      <c r="AX30" s="41"/>
      <c r="AY30" s="41"/>
      <c r="AZ30" s="41"/>
      <c r="BA30" s="41"/>
      <c r="BB30" s="41"/>
      <c r="BC30" s="41"/>
      <c r="BD30" s="41"/>
      <c r="BE30" s="41"/>
      <c r="BF30" s="41"/>
      <c r="BG30" s="41"/>
      <c r="BH30" s="41"/>
      <c r="BI30" s="41"/>
      <c r="BJ30" s="41"/>
      <c r="BK30" s="41"/>
      <c r="BL30" s="41"/>
    </row>
    <row r="31" ht="30.0" customHeight="1">
      <c r="A31" s="8"/>
      <c r="B31" s="74" t="s">
        <v>53</v>
      </c>
      <c r="C31" s="75" t="s">
        <v>91</v>
      </c>
      <c r="D31" s="76">
        <v>1.0</v>
      </c>
      <c r="E31" s="77">
        <v>44655.0</v>
      </c>
      <c r="F31" s="77">
        <v>44661.0</v>
      </c>
      <c r="G31" s="46"/>
      <c r="H31" s="46"/>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67"/>
      <c r="AL31" s="67"/>
      <c r="AM31" s="67"/>
      <c r="AN31" s="67"/>
      <c r="AO31" s="67"/>
      <c r="AP31" s="67"/>
      <c r="AQ31" s="67"/>
      <c r="AR31" s="41"/>
      <c r="AS31" s="41"/>
      <c r="AT31" s="41"/>
      <c r="AU31" s="41"/>
      <c r="AV31" s="41"/>
      <c r="AW31" s="41"/>
      <c r="AX31" s="41"/>
      <c r="AY31" s="41"/>
      <c r="AZ31" s="41"/>
      <c r="BA31" s="41"/>
      <c r="BB31" s="41"/>
      <c r="BC31" s="41"/>
      <c r="BD31" s="41"/>
      <c r="BE31" s="41"/>
      <c r="BF31" s="41"/>
      <c r="BG31" s="41"/>
      <c r="BH31" s="41"/>
      <c r="BI31" s="41"/>
      <c r="BJ31" s="41"/>
      <c r="BK31" s="41"/>
      <c r="BL31" s="41"/>
    </row>
    <row r="32" ht="30.0" customHeight="1">
      <c r="A32" s="8"/>
      <c r="B32" s="74" t="s">
        <v>54</v>
      </c>
      <c r="C32" s="75" t="s">
        <v>89</v>
      </c>
      <c r="D32" s="76">
        <v>1.0</v>
      </c>
      <c r="E32" s="77">
        <v>44662.0</v>
      </c>
      <c r="F32" s="77">
        <v>44668.0</v>
      </c>
      <c r="G32" s="46"/>
      <c r="H32" s="46" t="str">
        <f>IF(OR(ISBLANK('42522'!task_start),ISBLANK('42522'!task_end)),"",'42522'!task_end-'42522'!task_start+1)</f>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54"/>
      <c r="AS32" s="54"/>
      <c r="AT32" s="54"/>
      <c r="AU32" s="54"/>
      <c r="AV32" s="54"/>
      <c r="AW32" s="54"/>
      <c r="AX32" s="54"/>
      <c r="AY32" s="41"/>
      <c r="AZ32" s="41"/>
      <c r="BA32" s="41"/>
      <c r="BB32" s="41"/>
      <c r="BC32" s="41"/>
      <c r="BD32" s="41"/>
      <c r="BE32" s="41"/>
      <c r="BF32" s="41"/>
      <c r="BG32" s="41"/>
      <c r="BH32" s="41"/>
      <c r="BI32" s="41"/>
      <c r="BJ32" s="41"/>
      <c r="BK32" s="41"/>
      <c r="BL32" s="41"/>
    </row>
    <row r="33" ht="30.0" customHeight="1">
      <c r="A33" s="8"/>
      <c r="B33" s="74" t="s">
        <v>55</v>
      </c>
      <c r="C33" s="75" t="s">
        <v>91</v>
      </c>
      <c r="D33" s="76">
        <v>1.0</v>
      </c>
      <c r="E33" s="77">
        <v>44655.0</v>
      </c>
      <c r="F33" s="77">
        <v>44661.0</v>
      </c>
      <c r="G33" s="46"/>
      <c r="H33" s="46" t="str">
        <f>IF(OR(ISBLANK('42522'!task_start),ISBLANK('42522'!task_end)),"",'42522'!task_end-'42522'!task_start+1)</f>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67"/>
      <c r="AL33" s="67"/>
      <c r="AM33" s="67"/>
      <c r="AN33" s="67"/>
      <c r="AO33" s="67"/>
      <c r="AP33" s="67"/>
      <c r="AQ33" s="67"/>
      <c r="AR33" s="100"/>
      <c r="AS33" s="100"/>
      <c r="AT33" s="100"/>
      <c r="AU33" s="100"/>
      <c r="AV33" s="100"/>
      <c r="AW33" s="100"/>
      <c r="AX33" s="100"/>
      <c r="AY33" s="41"/>
      <c r="AZ33" s="41"/>
      <c r="BA33" s="41"/>
      <c r="BB33" s="41"/>
      <c r="BC33" s="41"/>
      <c r="BD33" s="41"/>
      <c r="BE33" s="41"/>
      <c r="BF33" s="41"/>
      <c r="BG33" s="41"/>
      <c r="BH33" s="41"/>
      <c r="BI33" s="41"/>
      <c r="BJ33" s="41"/>
      <c r="BK33" s="41"/>
      <c r="BL33" s="41"/>
    </row>
    <row r="34" ht="30.0" customHeight="1">
      <c r="A34" s="8"/>
      <c r="B34" s="74" t="s">
        <v>56</v>
      </c>
      <c r="C34" s="75" t="s">
        <v>77</v>
      </c>
      <c r="D34" s="76">
        <v>1.0</v>
      </c>
      <c r="E34" s="77">
        <v>44669.0</v>
      </c>
      <c r="F34" s="77">
        <v>44675.0</v>
      </c>
      <c r="G34" s="46"/>
      <c r="H34" s="46"/>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55"/>
      <c r="AZ34" s="55"/>
      <c r="BA34" s="55"/>
      <c r="BB34" s="55"/>
      <c r="BC34" s="55"/>
      <c r="BD34" s="55"/>
      <c r="BE34" s="55"/>
      <c r="BF34" s="41"/>
      <c r="BG34" s="41"/>
      <c r="BH34" s="41"/>
      <c r="BI34" s="41"/>
      <c r="BJ34" s="41"/>
      <c r="BK34" s="41"/>
      <c r="BL34" s="41"/>
    </row>
    <row r="35" ht="30.0" customHeight="1">
      <c r="A35" s="8"/>
      <c r="B35" s="74" t="s">
        <v>57</v>
      </c>
      <c r="C35" s="75" t="s">
        <v>73</v>
      </c>
      <c r="D35" s="76">
        <v>1.0</v>
      </c>
      <c r="E35" s="77">
        <v>44662.0</v>
      </c>
      <c r="F35" s="77">
        <v>44668.0</v>
      </c>
      <c r="G35" s="46"/>
      <c r="H35" s="46" t="str">
        <f>IF(OR(ISBLANK('42522'!task_start),ISBLANK('42522'!task_end)),"",'42522'!task_end-'42522'!task_start+1)</f>
        <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67"/>
      <c r="AS35" s="67"/>
      <c r="AT35" s="67"/>
      <c r="AU35" s="67"/>
      <c r="AV35" s="67"/>
      <c r="AW35" s="67"/>
      <c r="AX35" s="67"/>
      <c r="AY35" s="100"/>
      <c r="AZ35" s="100"/>
      <c r="BA35" s="100"/>
      <c r="BB35" s="100"/>
      <c r="BC35" s="100"/>
      <c r="BD35" s="100"/>
      <c r="BE35" s="100"/>
      <c r="BF35" s="41"/>
      <c r="BG35" s="41"/>
      <c r="BH35" s="41"/>
      <c r="BI35" s="41"/>
      <c r="BJ35" s="41"/>
      <c r="BK35" s="41"/>
      <c r="BL35" s="41"/>
    </row>
    <row r="36" ht="30.0" customHeight="1">
      <c r="A36" s="8" t="s">
        <v>46</v>
      </c>
      <c r="B36" s="79" t="s">
        <v>58</v>
      </c>
      <c r="C36" s="80"/>
      <c r="D36" s="81"/>
      <c r="E36" s="82"/>
      <c r="F36" s="82"/>
      <c r="G36" s="46"/>
      <c r="H36" s="46" t="str">
        <f>IF(OR(ISBLANK('42522'!task_start),ISBLANK('42522'!task_end)),"",'42522'!task_end-'42522'!task_start+1)</f>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ht="30.0" customHeight="1">
      <c r="A37" s="8"/>
      <c r="B37" s="83" t="s">
        <v>59</v>
      </c>
      <c r="C37" s="84" t="s">
        <v>79</v>
      </c>
      <c r="D37" s="85">
        <v>1.0</v>
      </c>
      <c r="E37" s="86">
        <v>44662.0</v>
      </c>
      <c r="F37" s="86">
        <v>44668.0</v>
      </c>
      <c r="G37" s="46"/>
      <c r="H37" s="46" t="str">
        <f>IF(OR(ISBLANK('42522'!task_start),ISBLANK('42522'!task_end)),"",'42522'!task_end-'42522'!task_start+1)</f>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54"/>
      <c r="AS37" s="54"/>
      <c r="AT37" s="54"/>
      <c r="AU37" s="54"/>
      <c r="AV37" s="54"/>
      <c r="AW37" s="54"/>
      <c r="AX37" s="54"/>
      <c r="AY37" s="41"/>
      <c r="AZ37" s="41"/>
      <c r="BA37" s="41"/>
      <c r="BB37" s="41"/>
      <c r="BC37" s="41"/>
      <c r="BD37" s="41"/>
      <c r="BE37" s="41"/>
      <c r="BF37" s="41"/>
      <c r="BG37" s="41"/>
      <c r="BH37" s="41"/>
      <c r="BI37" s="41"/>
      <c r="BJ37" s="41"/>
      <c r="BK37" s="41"/>
      <c r="BL37" s="41"/>
    </row>
    <row r="38" ht="30.0" customHeight="1">
      <c r="A38" s="8"/>
      <c r="B38" s="83" t="s">
        <v>60</v>
      </c>
      <c r="C38" s="84" t="s">
        <v>91</v>
      </c>
      <c r="D38" s="85">
        <v>1.0</v>
      </c>
      <c r="E38" s="86">
        <v>44662.0</v>
      </c>
      <c r="F38" s="86">
        <v>44668.0</v>
      </c>
      <c r="G38" s="46"/>
      <c r="H38" s="46" t="str">
        <f>IF(OR(ISBLANK('42522'!task_start),ISBLANK('42522'!task_end)),"",'42522'!task_end-'42522'!task_start+1)</f>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67"/>
      <c r="AS38" s="67"/>
      <c r="AT38" s="67"/>
      <c r="AU38" s="67"/>
      <c r="AV38" s="67"/>
      <c r="AW38" s="67"/>
      <c r="AX38" s="67"/>
      <c r="AY38" s="41"/>
      <c r="AZ38" s="41"/>
      <c r="BA38" s="41"/>
      <c r="BB38" s="41"/>
      <c r="BC38" s="41"/>
      <c r="BD38" s="41"/>
      <c r="BE38" s="41"/>
      <c r="BF38" s="41"/>
      <c r="BG38" s="41"/>
      <c r="BH38" s="41"/>
      <c r="BI38" s="41"/>
      <c r="BJ38" s="41"/>
      <c r="BK38" s="41"/>
      <c r="BL38" s="41"/>
    </row>
    <row r="39" ht="30.0" customHeight="1">
      <c r="A39" s="8"/>
      <c r="B39" s="83" t="s">
        <v>61</v>
      </c>
      <c r="C39" s="84" t="s">
        <v>90</v>
      </c>
      <c r="D39" s="85">
        <v>1.0</v>
      </c>
      <c r="E39" s="86">
        <v>44662.0</v>
      </c>
      <c r="F39" s="86">
        <v>44668.0</v>
      </c>
      <c r="G39" s="46"/>
      <c r="H39" s="46"/>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52"/>
      <c r="AS39" s="52"/>
      <c r="AT39" s="52"/>
      <c r="AU39" s="52"/>
      <c r="AV39" s="52"/>
      <c r="AW39" s="52"/>
      <c r="AX39" s="52"/>
      <c r="AY39" s="41"/>
      <c r="AZ39" s="41"/>
      <c r="BA39" s="41"/>
      <c r="BB39" s="41"/>
      <c r="BC39" s="41"/>
      <c r="BD39" s="41"/>
      <c r="BE39" s="41"/>
      <c r="BF39" s="41"/>
      <c r="BG39" s="41"/>
      <c r="BH39" s="41"/>
      <c r="BI39" s="41"/>
      <c r="BJ39" s="41"/>
      <c r="BK39" s="41"/>
      <c r="BL39" s="41"/>
    </row>
    <row r="40" ht="30.0" customHeight="1">
      <c r="A40" s="8"/>
      <c r="B40" s="83" t="s">
        <v>62</v>
      </c>
      <c r="C40" s="84" t="s">
        <v>77</v>
      </c>
      <c r="D40" s="85">
        <v>1.0</v>
      </c>
      <c r="E40" s="86">
        <v>44676.0</v>
      </c>
      <c r="F40" s="86">
        <v>44682.0</v>
      </c>
      <c r="G40" s="46"/>
      <c r="H40" s="46"/>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55"/>
      <c r="BG40" s="55"/>
      <c r="BH40" s="55"/>
      <c r="BI40" s="55"/>
      <c r="BJ40" s="55"/>
      <c r="BK40" s="55"/>
      <c r="BL40" s="55"/>
    </row>
    <row r="41" ht="30.0" customHeight="1">
      <c r="A41" s="8"/>
      <c r="B41" s="83" t="s">
        <v>63</v>
      </c>
      <c r="C41" s="84" t="s">
        <v>89</v>
      </c>
      <c r="D41" s="85">
        <v>1.0</v>
      </c>
      <c r="E41" s="86">
        <v>44669.0</v>
      </c>
      <c r="F41" s="86">
        <v>44675.0</v>
      </c>
      <c r="G41" s="46"/>
      <c r="H41" s="46"/>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54"/>
      <c r="AZ41" s="54"/>
      <c r="BA41" s="54"/>
      <c r="BB41" s="54"/>
      <c r="BC41" s="54"/>
      <c r="BD41" s="54"/>
      <c r="BE41" s="54"/>
      <c r="BF41" s="41"/>
      <c r="BG41" s="41"/>
      <c r="BH41" s="41"/>
      <c r="BI41" s="41"/>
      <c r="BJ41" s="41"/>
      <c r="BK41" s="41"/>
      <c r="BL41" s="41"/>
    </row>
    <row r="42" ht="30.0" customHeight="1">
      <c r="A42" s="8"/>
      <c r="B42" s="83" t="s">
        <v>64</v>
      </c>
      <c r="C42" s="84" t="s">
        <v>89</v>
      </c>
      <c r="D42" s="85">
        <v>1.0</v>
      </c>
      <c r="E42" s="86">
        <v>44676.0</v>
      </c>
      <c r="F42" s="86">
        <v>44682.0</v>
      </c>
      <c r="G42" s="46"/>
      <c r="H42" s="46" t="str">
        <f>IF(OR(ISBLANK('42522'!task_start),ISBLANK('42522'!task_end)),"",'42522'!task_end-'42522'!task_start+1)</f>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54"/>
      <c r="BG42" s="54"/>
      <c r="BH42" s="54"/>
      <c r="BI42" s="54"/>
      <c r="BJ42" s="54"/>
      <c r="BK42" s="54"/>
      <c r="BL42" s="54"/>
    </row>
    <row r="43" ht="30.0" customHeight="1">
      <c r="A43" s="8"/>
      <c r="B43" s="83" t="s">
        <v>65</v>
      </c>
      <c r="C43" s="84" t="s">
        <v>90</v>
      </c>
      <c r="D43" s="85">
        <v>1.0</v>
      </c>
      <c r="E43" s="86">
        <v>44669.0</v>
      </c>
      <c r="F43" s="86">
        <v>44675.0</v>
      </c>
      <c r="G43" s="46"/>
      <c r="H43" s="46" t="str">
        <f>IF(OR(ISBLANK('42522'!task_start),ISBLANK('42522'!task_end)),"",'42522'!task_end-'42522'!task_start+1)</f>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52"/>
      <c r="AZ43" s="52"/>
      <c r="BA43" s="52"/>
      <c r="BB43" s="52"/>
      <c r="BC43" s="52"/>
      <c r="BD43" s="52"/>
      <c r="BE43" s="52"/>
      <c r="BF43" s="41"/>
      <c r="BG43" s="41"/>
      <c r="BH43" s="41"/>
      <c r="BI43" s="41"/>
      <c r="BJ43" s="41"/>
      <c r="BK43" s="41"/>
      <c r="BL43" s="41"/>
    </row>
    <row r="44" ht="30.0" customHeight="1">
      <c r="A44" s="8"/>
      <c r="B44" s="83" t="s">
        <v>66</v>
      </c>
      <c r="C44" s="84" t="s">
        <v>92</v>
      </c>
      <c r="D44" s="85">
        <v>1.0</v>
      </c>
      <c r="E44" s="86">
        <v>44676.0</v>
      </c>
      <c r="F44" s="86">
        <v>44682.0</v>
      </c>
      <c r="G44" s="46"/>
      <c r="H44" s="46"/>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52"/>
      <c r="BG44" s="52"/>
      <c r="BH44" s="52"/>
      <c r="BI44" s="52"/>
      <c r="BJ44" s="52"/>
      <c r="BK44" s="52"/>
      <c r="BL44" s="52"/>
    </row>
    <row r="45" ht="30.0" customHeight="1">
      <c r="A45" s="8"/>
      <c r="B45" s="83" t="s">
        <v>68</v>
      </c>
      <c r="C45" s="84" t="s">
        <v>93</v>
      </c>
      <c r="D45" s="85">
        <v>1.0</v>
      </c>
      <c r="E45" s="86">
        <v>44669.0</v>
      </c>
      <c r="F45" s="86">
        <v>44675.0</v>
      </c>
      <c r="G45" s="46"/>
      <c r="H45" s="46"/>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67"/>
      <c r="AZ45" s="67"/>
      <c r="BA45" s="67"/>
      <c r="BB45" s="67"/>
      <c r="BC45" s="67"/>
      <c r="BD45" s="67"/>
      <c r="BE45" s="67"/>
      <c r="BF45" s="100"/>
      <c r="BG45" s="100"/>
      <c r="BH45" s="100"/>
      <c r="BI45" s="100"/>
      <c r="BJ45" s="100"/>
      <c r="BK45" s="100"/>
      <c r="BL45" s="100"/>
    </row>
    <row r="46" ht="30.0" customHeight="1">
      <c r="A46" s="8"/>
      <c r="B46" s="83" t="s">
        <v>69</v>
      </c>
      <c r="C46" s="84" t="s">
        <v>91</v>
      </c>
      <c r="D46" s="85">
        <v>1.0</v>
      </c>
      <c r="E46" s="86">
        <v>44676.0</v>
      </c>
      <c r="F46" s="86">
        <v>44682.0</v>
      </c>
      <c r="G46" s="46"/>
      <c r="H46" s="46" t="str">
        <f>IF(OR(ISBLANK('42522'!task_start),ISBLANK('42522'!task_end)),"",'42522'!task_end-'42522'!task_start+1)</f>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51"/>
      <c r="BG46" s="51"/>
      <c r="BH46" s="51"/>
      <c r="BI46" s="51"/>
      <c r="BJ46" s="51"/>
      <c r="BK46" s="51"/>
      <c r="BL46" s="51"/>
    </row>
    <row r="47" ht="30.0" customHeight="1">
      <c r="A47" s="8" t="s">
        <v>70</v>
      </c>
      <c r="B47" s="87"/>
      <c r="C47" s="46"/>
      <c r="D47" s="88"/>
      <c r="E47" s="89"/>
      <c r="F47" s="89"/>
      <c r="G47" s="46"/>
      <c r="H47" s="46" t="str">
        <f>IF(OR(ISBLANK('42522'!task_start),ISBLANK('42522'!task_end)),"",'42522'!task_end-'42522'!task_start+1)</f>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ht="30.0" customHeight="1">
      <c r="A48" s="1" t="s">
        <v>71</v>
      </c>
      <c r="B48" s="90" t="s">
        <v>72</v>
      </c>
      <c r="C48" s="91"/>
      <c r="D48" s="92"/>
      <c r="E48" s="93"/>
      <c r="F48" s="94"/>
      <c r="G48" s="95"/>
      <c r="H48" s="95" t="str">
        <f>IF(OR(ISBLANK('42522'!task_start),ISBLANK('42522'!task_end)),"",'42522'!task_end-'42522'!task_start+1)</f>
        <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ht="30.0" customHeight="1">
      <c r="A49" s="8"/>
      <c r="E49" s="10"/>
      <c r="G49" s="17"/>
    </row>
    <row r="50" ht="30.0" customHeight="1">
      <c r="A50" s="8"/>
      <c r="C50" s="7"/>
      <c r="E50" s="10"/>
      <c r="F50" s="97"/>
    </row>
    <row r="51" ht="30.0" customHeight="1">
      <c r="A51" s="8"/>
      <c r="C51" s="9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sheetData>
  <mergeCells count="17">
    <mergeCell ref="E1:F1"/>
    <mergeCell ref="C4:D4"/>
    <mergeCell ref="E4:F4"/>
    <mergeCell ref="I5:V5"/>
    <mergeCell ref="W5:AJ5"/>
    <mergeCell ref="AK5:AX5"/>
    <mergeCell ref="AY5:BL5"/>
    <mergeCell ref="AY6:BE6"/>
    <mergeCell ref="BF6:BL6"/>
    <mergeCell ref="C6:D6"/>
    <mergeCell ref="I6:O6"/>
    <mergeCell ref="P6:V6"/>
    <mergeCell ref="W6:AC6"/>
    <mergeCell ref="AD6:AJ6"/>
    <mergeCell ref="AK6:AQ6"/>
    <mergeCell ref="AR6:AX6"/>
    <mergeCell ref="B7:G7"/>
  </mergeCells>
  <conditionalFormatting sqref="I7:BL48">
    <cfRule type="expression" dxfId="0" priority="1">
      <formula>AND(TODAY()&gt;=I$7,TODAY()&lt;J$7)</formula>
    </cfRule>
  </conditionalFormatting>
  <dataValidations>
    <dataValidation type="decimal" operator="greaterThanOrEqual" allowBlank="1" showInputMessage="1" prompt="Display Week - Changing this number will scroll the Gantt Chart view." sqref="E5:E6">
      <formula1>1.0</formula1>
    </dataValidation>
  </dataValidations>
  <printOptions horizontalCentered="1"/>
  <pageMargins bottom="0.5" footer="0.0" header="0.0" left="0.35" right="0.35" top="0.35"/>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cp:coreProperties>
</file>