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207FA47F-CB92-4620-A271-674EAE9F5A9A}" xr6:coauthVersionLast="46" xr6:coauthVersionMax="46" xr10:uidLastSave="{00000000-0000-0000-0000-000000000000}"/>
  <bookViews>
    <workbookView xWindow="-120" yWindow="-120" windowWidth="29040" windowHeight="15840"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3" l="1"/>
  <c r="C9" i="3"/>
  <c r="C6" i="3"/>
  <c r="C5" i="3"/>
  <c r="C3" i="3"/>
  <c r="C13" i="3"/>
  <c r="C14" i="3"/>
  <c r="C15" i="3"/>
  <c r="C16" i="3"/>
  <c r="C17" i="3"/>
  <c r="D8" i="1" s="1" a="1"/>
  <c r="D8" i="1" s="1"/>
  <c r="C18" i="3"/>
  <c r="C19" i="3"/>
  <c r="C20" i="3"/>
  <c r="C21" i="3"/>
  <c r="C22" i="3"/>
  <c r="C4" i="3"/>
  <c r="B34" i="1" s="1" a="1"/>
  <c r="B34" i="1" s="1"/>
  <c r="C7" i="3"/>
  <c r="C8" i="3"/>
  <c r="D5" i="1" s="1" a="1"/>
  <c r="D5" i="1" s="1"/>
  <c r="C11" i="3"/>
  <c r="C12" i="3"/>
  <c r="B38" i="1" s="1" a="1"/>
  <c r="B38" i="1" s="1"/>
  <c r="C23" i="3"/>
  <c r="C24" i="3"/>
  <c r="B33" i="1" a="1"/>
  <c r="B33" i="1" s="1"/>
  <c r="B32" i="1" a="1"/>
  <c r="B32" i="1" s="1"/>
  <c r="B31" i="1" a="1"/>
  <c r="B31" i="1" s="1"/>
  <c r="B30" i="1" a="1"/>
  <c r="B30" i="1" s="1"/>
  <c r="B29" i="1" a="1"/>
  <c r="B29" i="1" s="1"/>
  <c r="B26" i="1" a="1"/>
  <c r="B26" i="1" s="1"/>
  <c r="B20" i="1" a="1"/>
  <c r="B20" i="1" s="1"/>
  <c r="B19" i="1" a="1"/>
  <c r="B19" i="1" s="1"/>
  <c r="B18" i="1" a="1"/>
  <c r="B18" i="1" s="1"/>
  <c r="B17" i="1" a="1"/>
  <c r="B17" i="1" s="1"/>
  <c r="B11" i="1" a="1"/>
  <c r="B11" i="1" s="1"/>
  <c r="B10" i="1" a="1"/>
  <c r="B10" i="1" s="1"/>
  <c r="B9" i="1" a="1"/>
  <c r="B9" i="1" s="1"/>
  <c r="B8" i="1" a="1"/>
  <c r="B8" i="1" s="1"/>
  <c r="B7" i="1" a="1"/>
  <c r="B7" i="1" s="1"/>
  <c r="B6" i="1" a="1"/>
  <c r="B6" i="1" s="1"/>
  <c r="B5" i="1" a="1"/>
  <c r="B5" i="1" s="1"/>
  <c r="B4" i="1" a="1"/>
  <c r="B4"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6" i="1" a="1"/>
  <c r="D6" i="1" s="1"/>
  <c r="D7" i="1" a="1"/>
  <c r="D7"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27" i="1" a="1"/>
  <c r="B27" i="1" s="1"/>
  <c r="B28" i="1" a="1"/>
  <c r="B28" i="1" s="1"/>
  <c r="B35" i="1" a="1"/>
  <c r="B35" i="1" s="1"/>
  <c r="B36" i="1" a="1"/>
  <c r="B36" i="1" s="1"/>
  <c r="B37" i="1" a="1"/>
  <c r="B37"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21" i="1" a="1"/>
  <c r="B21" i="1" s="1"/>
  <c r="B22" i="1" a="1"/>
  <c r="B22" i="1" s="1"/>
  <c r="B12" i="1" a="1"/>
  <c r="B12" i="1" s="1"/>
  <c r="B25" i="1" a="1"/>
  <c r="B25" i="1" s="1"/>
  <c r="B24" i="1" a="1"/>
  <c r="B24" i="1" s="1"/>
  <c r="B23" i="1" a="1"/>
  <c r="B23" i="1" s="1"/>
  <c r="B13" i="1" a="1"/>
  <c r="B13" i="1" s="1"/>
  <c r="B14" i="1" a="1"/>
  <c r="B14" i="1" s="1"/>
  <c r="B16" i="1" a="1"/>
  <c r="B16" i="1" s="1"/>
  <c r="H3" i="1" a="1"/>
  <c r="H3" i="1" s="1"/>
  <c r="F3" i="1" a="1"/>
  <c r="F3" i="1" s="1"/>
  <c r="D3" i="1" a="1"/>
  <c r="D3" i="1" s="1"/>
  <c r="B3" i="1" a="1"/>
  <c r="B3" i="1" s="1"/>
</calcChain>
</file>

<file path=xl/sharedStrings.xml><?xml version="1.0" encoding="utf-8"?>
<sst xmlns="http://schemas.openxmlformats.org/spreadsheetml/2006/main" count="83" uniqueCount="43">
  <si>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</si>
  <si>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</si>
  <si>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Dados da Linha do Tempo Ágil</t>
  </si>
  <si>
    <t>Meta</t>
  </si>
  <si>
    <t>Atual</t>
  </si>
  <si>
    <t>Curto Prazo</t>
  </si>
  <si>
    <t>Futuro</t>
  </si>
  <si>
    <t>Concluído</t>
  </si>
  <si>
    <t>Adicione novos itens, inserindo novas linhas acima desta linha.</t>
  </si>
  <si>
    <t>Marco ou Atividade</t>
  </si>
  <si>
    <t>Prioridade</t>
  </si>
  <si>
    <t>1 – Alto</t>
  </si>
  <si>
    <t>Resultado</t>
  </si>
  <si>
    <t>&lt;-- classificar tabela por Prioridade e Marco ou Atividade, em ordem crescente</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</si>
  <si>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</si>
  <si>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</si>
  <si>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</si>
  <si>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</si>
  <si>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</si>
  <si>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</si>
  <si>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</si>
  <si>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</si>
  <si>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Tarefa</t>
  </si>
  <si>
    <t>Atribuído a</t>
  </si>
  <si>
    <t>Caroline</t>
  </si>
  <si>
    <t>Bárbara</t>
  </si>
  <si>
    <t>UC13 - Interface Gráfica - cena resultado Freelancer (15/03)</t>
  </si>
  <si>
    <t>Correções no Restful API (15/03)</t>
  </si>
  <si>
    <t>Correções no UC10A (15/03)</t>
  </si>
  <si>
    <t>2 – Médio</t>
  </si>
  <si>
    <t>UC13 - Documentação (15/03)</t>
  </si>
  <si>
    <t>Scrum Sprint 5</t>
  </si>
  <si>
    <t>Bárbara, Caroline</t>
  </si>
  <si>
    <t>UC13 - Interface Gráfica - cena Consulta Colaborador e Gestor  + Implementação Java (17/03 e 18/03)</t>
  </si>
  <si>
    <t>UC13 - Interface Gráfica -Tabelas Colaborador e Gestor e Implementação Java  (17/03 e 18/03)</t>
  </si>
  <si>
    <t>Implementação de Strategy para Seriação Manual e Opcional e Atualização das Cenas e Controllers (16/03 e 17/03)</t>
  </si>
  <si>
    <t>UC13 - Implementação Java (19/03 e 20/03)</t>
  </si>
  <si>
    <t>DTOs (16/03-20/03)</t>
  </si>
  <si>
    <t>Pequenos fixes (20/03)</t>
  </si>
  <si>
    <t>BD - UC13 (21/03)</t>
  </si>
  <si>
    <t>Documentação UC13 (20/03)</t>
  </si>
  <si>
    <t>UC13 - Cena de consultar resultado Freelancer Logado - Java (21/03)</t>
  </si>
  <si>
    <t>Candidaturas e Seriações na BD (21/03)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</si>
</sst>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5"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8"/>
      <name val="Corbel"/>
      <family val="2"/>
      <scheme val="minor"/>
    </font>
    <font>
      <sz val="11"/>
      <color theme="1"/>
      <name val="Arial"/>
    </font>
    <font>
      <u/>
      <sz val="11"/>
      <color theme="1"/>
      <name val="Corbel"/>
      <family val="2"/>
      <scheme val="minor"/>
    </font>
    <font>
      <sz val="11"/>
      <color theme="1"/>
      <name val="Corbel"/>
      <family val="2"/>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2" fillId="0" borderId="0"/>
  </cellStyleXfs>
  <cellXfs count="20">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1" fillId="0" borderId="0" xfId="5" applyAlignment="1">
      <alignment horizontal="left" vertical="center" wrapText="1"/>
    </xf>
    <xf numFmtId="0" fontId="20" fillId="0" borderId="0" xfId="47" applyFont="1" applyAlignment="1">
      <alignment horizontal="left" vertical="center" wrapText="1"/>
    </xf>
    <xf numFmtId="0" fontId="23" fillId="0" borderId="0" xfId="0" applyFont="1">
      <alignment horizontal="left" vertical="center" wrapText="1" indent="1"/>
    </xf>
    <xf numFmtId="0" fontId="6" fillId="3" borderId="0" xfId="1" applyFill="1" applyBorder="1" applyAlignment="1">
      <alignment horizontal="center" vertical="center"/>
    </xf>
    <xf numFmtId="0" fontId="4" fillId="3" borderId="2" xfId="3" applyFill="1" applyBorder="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2" borderId="0" xfId="0" applyFill="1">
      <alignment horizontal="left" vertical="center" wrapText="1" indent="1"/>
    </xf>
    <xf numFmtId="0" fontId="0" fillId="0" borderId="0" xfId="0" applyFont="1">
      <alignment horizontal="left" vertical="center" wrapText="1" indent="1"/>
    </xf>
    <xf numFmtId="0" fontId="24" fillId="0" borderId="0" xfId="47" applyFont="1" applyAlignment="1">
      <alignment horizontal="left" vertical="center" wrapText="1"/>
    </xf>
  </cellXfs>
  <cellStyles count="48">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50720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50720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24">
  <autoFilter ref="B2:G24" xr:uid="{00000000-0009-0000-0100-000001000000}"/>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5"/>
  <sheetViews>
    <sheetView showGridLines="0" tabSelected="1" workbookViewId="0">
      <selection activeCell="F7" sqref="F7"/>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x14ac:dyDescent="0.25">
      <c r="A1" s="7" t="s">
        <v>0</v>
      </c>
      <c r="B1" s="1" t="s">
        <v>2</v>
      </c>
    </row>
    <row r="2" spans="1:9" x14ac:dyDescent="0.25">
      <c r="A2" s="7" t="s">
        <v>1</v>
      </c>
      <c r="B2" t="s">
        <v>3</v>
      </c>
      <c r="C2" t="s">
        <v>9</v>
      </c>
      <c r="D2" t="s">
        <v>10</v>
      </c>
      <c r="E2" t="s">
        <v>22</v>
      </c>
      <c r="F2" t="s">
        <v>23</v>
      </c>
      <c r="G2" t="s">
        <v>12</v>
      </c>
      <c r="I2" s="6" t="s">
        <v>13</v>
      </c>
    </row>
    <row r="3" spans="1:9" ht="75" x14ac:dyDescent="0.25">
      <c r="B3" t="s">
        <v>7</v>
      </c>
      <c r="C3" t="str">
        <f>CONCATENATE(DadosDoRoteiro[[#This Row],[Tarefa]]," - Responsável: ", DadosDoRoteiro[[#This Row],[Atribuído a]])</f>
        <v>Implementação de Strategy para Seriação Manual e Opcional e Atualização das Cenas e Controllers (16/03 e 17/03) - Responsável: Caroline</v>
      </c>
      <c r="E3" s="11" t="s">
        <v>35</v>
      </c>
      <c r="F3" s="11" t="s">
        <v>24</v>
      </c>
    </row>
    <row r="4" spans="1:9" ht="45" x14ac:dyDescent="0.25">
      <c r="B4" t="s">
        <v>7</v>
      </c>
      <c r="C4" t="str">
        <f>CONCATENATE(DadosDoRoteiro[[#This Row],[Tarefa]]," - Responsável: ", DadosDoRoteiro[[#This Row],[Atribuído a]])</f>
        <v>UC13 - Interface Gráfica - cena resultado Freelancer (15/03) - Responsável: Caroline</v>
      </c>
      <c r="D4" t="s">
        <v>11</v>
      </c>
      <c r="E4" s="11" t="s">
        <v>26</v>
      </c>
      <c r="F4" s="11" t="s">
        <v>24</v>
      </c>
    </row>
    <row r="5" spans="1:9" ht="60" x14ac:dyDescent="0.25">
      <c r="B5" t="s">
        <v>7</v>
      </c>
      <c r="C5" t="str">
        <f>CONCATENATE(DadosDoRoteiro[[#This Row],[Tarefa]]," - Responsável: ", DadosDoRoteiro[[#This Row],[Atribuído a]])</f>
        <v>UC13 - Interface Gráfica - cena Consulta Colaborador e Gestor  + Implementação Java (17/03 e 18/03) - Responsável: Caroline</v>
      </c>
      <c r="D5" t="s">
        <v>11</v>
      </c>
      <c r="E5" s="11" t="s">
        <v>33</v>
      </c>
      <c r="F5" s="19" t="s">
        <v>24</v>
      </c>
    </row>
    <row r="6" spans="1:9" ht="60" x14ac:dyDescent="0.25">
      <c r="B6" t="s">
        <v>4</v>
      </c>
      <c r="C6" t="str">
        <f>CONCATENATE(DadosDoRoteiro[[#This Row],[Tarefa]]," - Responsável: ", DadosDoRoteiro[[#This Row],[Atribuído a]])</f>
        <v>UC13 - Interface Gráfica -Tabelas Colaborador e Gestor e Implementação Java  (17/03 e 18/03) - Responsável: Caroline</v>
      </c>
      <c r="D6" t="s">
        <v>11</v>
      </c>
      <c r="E6" s="11" t="s">
        <v>34</v>
      </c>
      <c r="F6" s="19" t="s">
        <v>24</v>
      </c>
    </row>
    <row r="7" spans="1:9" ht="30" x14ac:dyDescent="0.25">
      <c r="B7" t="s">
        <v>4</v>
      </c>
      <c r="C7" t="str">
        <f>CONCATENATE(DadosDoRoteiro[[#This Row],[Tarefa]]," - Responsável: ", DadosDoRoteiro[[#This Row],[Atribuído a]])</f>
        <v>UC13 - Documentação (15/03) - Responsável: Bárbara, Caroline</v>
      </c>
      <c r="D7" t="s">
        <v>29</v>
      </c>
      <c r="E7" s="11" t="s">
        <v>30</v>
      </c>
      <c r="F7" s="11" t="s">
        <v>32</v>
      </c>
    </row>
    <row r="8" spans="1:9" ht="30" x14ac:dyDescent="0.25">
      <c r="B8" t="s">
        <v>4</v>
      </c>
      <c r="C8" t="str">
        <f>CONCATENATE(DadosDoRoteiro[[#This Row],[Tarefa]]," - Responsável: ", DadosDoRoteiro[[#This Row],[Atribuído a]])</f>
        <v>UC13 - Implementação Java (19/03 e 20/03) - Responsável: Caroline</v>
      </c>
      <c r="D8" t="s">
        <v>11</v>
      </c>
      <c r="E8" s="19" t="s">
        <v>36</v>
      </c>
      <c r="F8" s="11" t="s">
        <v>24</v>
      </c>
    </row>
    <row r="9" spans="1:9" ht="45" x14ac:dyDescent="0.25">
      <c r="B9" t="s">
        <v>4</v>
      </c>
      <c r="C9" t="str">
        <f>CONCATENATE(DadosDoRoteiro[[#This Row],[Tarefa]]," - Responsável: ", DadosDoRoteiro[[#This Row],[Atribuído a]])</f>
        <v>UC13 - Cena de consultar resultado Freelancer Logado - Java (21/03) - Responsável: Caroline</v>
      </c>
      <c r="D9" t="s">
        <v>29</v>
      </c>
      <c r="E9" s="19" t="s">
        <v>41</v>
      </c>
      <c r="F9" s="19" t="s">
        <v>24</v>
      </c>
    </row>
    <row r="10" spans="1:9" ht="30" x14ac:dyDescent="0.25">
      <c r="B10" t="s">
        <v>7</v>
      </c>
      <c r="C10" t="str">
        <f>CONCATENATE(DadosDoRoteiro[[#This Row],[Tarefa]]," - Responsável: ", DadosDoRoteiro[[#This Row],[Atribuído a]])</f>
        <v>Candidaturas e Seriações na BD (21/03) - Responsável: Caroline</v>
      </c>
      <c r="D10" t="s">
        <v>11</v>
      </c>
      <c r="E10" s="19" t="s">
        <v>42</v>
      </c>
      <c r="F10" s="19" t="s">
        <v>24</v>
      </c>
    </row>
    <row r="11" spans="1:9" ht="30" x14ac:dyDescent="0.25">
      <c r="B11" t="s">
        <v>7</v>
      </c>
      <c r="C11" t="str">
        <f>CONCATENATE(DadosDoRoteiro[[#This Row],[Tarefa]]," - Responsável: ", DadosDoRoteiro[[#This Row],[Atribuído a]])</f>
        <v>Correções no Restful API (15/03) - Responsável: Bárbara</v>
      </c>
      <c r="D11" t="s">
        <v>11</v>
      </c>
      <c r="E11" s="11" t="s">
        <v>27</v>
      </c>
      <c r="F11" s="11" t="s">
        <v>25</v>
      </c>
    </row>
    <row r="12" spans="1:9" ht="30" x14ac:dyDescent="0.25">
      <c r="B12" t="s">
        <v>7</v>
      </c>
      <c r="C12" t="str">
        <f>CONCATENATE(DadosDoRoteiro[[#This Row],[Tarefa]]," - Responsável: ", DadosDoRoteiro[[#This Row],[Atribuído a]])</f>
        <v>Correções no UC10A (15/03) - Responsável: Caroline</v>
      </c>
      <c r="D12" t="s">
        <v>11</v>
      </c>
      <c r="E12" s="11" t="s">
        <v>28</v>
      </c>
      <c r="F12" s="11" t="s">
        <v>24</v>
      </c>
    </row>
    <row r="13" spans="1:9" ht="30" x14ac:dyDescent="0.25">
      <c r="B13" t="s">
        <v>4</v>
      </c>
      <c r="C13" t="str">
        <f>CONCATENATE(DadosDoRoteiro[[#This Row],[Tarefa]]," - Responsável: ", DadosDoRoteiro[[#This Row],[Atribuído a]])</f>
        <v>Scrum Sprint 5 - Responsável: Caroline</v>
      </c>
      <c r="D13" s="18" t="s">
        <v>11</v>
      </c>
      <c r="E13" s="11" t="s">
        <v>31</v>
      </c>
      <c r="F13" s="11" t="s">
        <v>24</v>
      </c>
    </row>
    <row r="14" spans="1:9" ht="30" x14ac:dyDescent="0.25">
      <c r="B14" t="s">
        <v>4</v>
      </c>
      <c r="C14" t="str">
        <f>CONCATENATE(DadosDoRoteiro[[#This Row],[Tarefa]]," - Responsável: ", DadosDoRoteiro[[#This Row],[Atribuído a]])</f>
        <v>Documentação UC13 (20/03) - Responsável: Bárbara</v>
      </c>
      <c r="D14" t="s">
        <v>11</v>
      </c>
      <c r="E14" s="11" t="s">
        <v>40</v>
      </c>
      <c r="F14" s="11" t="s">
        <v>25</v>
      </c>
    </row>
    <row r="15" spans="1:9" ht="30" x14ac:dyDescent="0.25">
      <c r="B15" t="s">
        <v>7</v>
      </c>
      <c r="C15" t="str">
        <f>CONCATENATE(DadosDoRoteiro[[#This Row],[Tarefa]]," - Responsável: ", DadosDoRoteiro[[#This Row],[Atribuído a]])</f>
        <v>DTOs (16/03-20/03) - Responsável: Bárbara</v>
      </c>
      <c r="D15" t="s">
        <v>11</v>
      </c>
      <c r="E15" s="11" t="s">
        <v>37</v>
      </c>
      <c r="F15" s="11" t="s">
        <v>25</v>
      </c>
    </row>
    <row r="16" spans="1:9" ht="30" x14ac:dyDescent="0.25">
      <c r="B16" t="s">
        <v>7</v>
      </c>
      <c r="C16" t="str">
        <f>CONCATENATE(DadosDoRoteiro[[#This Row],[Tarefa]]," - Responsável: ", DadosDoRoteiro[[#This Row],[Atribuído a]])</f>
        <v>Pequenos fixes (20/03) - Responsável: Bárbara</v>
      </c>
      <c r="D16" t="s">
        <v>11</v>
      </c>
      <c r="E16" s="11" t="s">
        <v>38</v>
      </c>
      <c r="F16" s="11" t="s">
        <v>25</v>
      </c>
    </row>
    <row r="17" spans="2:6" ht="30" x14ac:dyDescent="0.25">
      <c r="B17" t="s">
        <v>4</v>
      </c>
      <c r="C17" t="str">
        <f>CONCATENATE(DadosDoRoteiro[[#This Row],[Tarefa]]," - Responsável: ", DadosDoRoteiro[[#This Row],[Atribuído a]])</f>
        <v>BD - UC13 (21/03) - Responsável: Bárbara</v>
      </c>
      <c r="D17" s="12" t="s">
        <v>11</v>
      </c>
      <c r="E17" s="11" t="s">
        <v>39</v>
      </c>
      <c r="F17" s="11" t="s">
        <v>25</v>
      </c>
    </row>
    <row r="18" spans="2:6" x14ac:dyDescent="0.25">
      <c r="C18" t="str">
        <f>CONCATENATE(DadosDoRoteiro[[#This Row],[Tarefa]]," - Responsável: ", DadosDoRoteiro[[#This Row],[Atribuído a]])</f>
        <v xml:space="preserve"> - Responsável: </v>
      </c>
      <c r="E18" s="11"/>
      <c r="F18" s="11"/>
    </row>
    <row r="19" spans="2:6" x14ac:dyDescent="0.25">
      <c r="C19" t="str">
        <f>CONCATENATE(DadosDoRoteiro[[#This Row],[Tarefa]]," - Responsável: ", DadosDoRoteiro[[#This Row],[Atribuído a]])</f>
        <v xml:space="preserve"> - Responsável: </v>
      </c>
      <c r="E19" s="11"/>
      <c r="F19" s="11"/>
    </row>
    <row r="20" spans="2:6" x14ac:dyDescent="0.25">
      <c r="C20" t="str">
        <f>CONCATENATE(DadosDoRoteiro[[#This Row],[Tarefa]]," - Responsável: ", DadosDoRoteiro[[#This Row],[Atribuído a]])</f>
        <v xml:space="preserve"> - Responsável: </v>
      </c>
      <c r="E20" s="11"/>
      <c r="F20" s="11"/>
    </row>
    <row r="21" spans="2:6" x14ac:dyDescent="0.25">
      <c r="C21" t="str">
        <f>CONCATENATE(DadosDoRoteiro[[#This Row],[Tarefa]]," - Responsável: ", DadosDoRoteiro[[#This Row],[Atribuído a]])</f>
        <v xml:space="preserve"> - Responsável: </v>
      </c>
      <c r="E21" s="11"/>
      <c r="F21" s="11"/>
    </row>
    <row r="22" spans="2:6" x14ac:dyDescent="0.25">
      <c r="C22" t="str">
        <f>CONCATENATE(DadosDoRoteiro[[#This Row],[Tarefa]]," - Responsável: ", DadosDoRoteiro[[#This Row],[Atribuído a]])</f>
        <v xml:space="preserve"> - Responsável: </v>
      </c>
      <c r="E22" s="11"/>
      <c r="F22" s="11"/>
    </row>
    <row r="23" spans="2:6" x14ac:dyDescent="0.25">
      <c r="C23" t="str">
        <f>CONCATENATE(DadosDoRoteiro[[#This Row],[Tarefa]]," - Responsável: ", DadosDoRoteiro[[#This Row],[Atribuído a]])</f>
        <v xml:space="preserve"> - Responsável: </v>
      </c>
      <c r="E23" s="11"/>
      <c r="F23" s="11"/>
    </row>
    <row r="24" spans="2:6" x14ac:dyDescent="0.25">
      <c r="C24" t="str">
        <f>CONCATENATE(DadosDoRoteiro[[#This Row],[Tarefa]]," - Responsável: ", DadosDoRoteiro[[#This Row],[Atribuído a]])</f>
        <v xml:space="preserve"> - Responsável: </v>
      </c>
      <c r="E24" s="11"/>
      <c r="F24" s="11"/>
    </row>
    <row r="25" spans="2:6" x14ac:dyDescent="0.25">
      <c r="B25" s="17" t="s">
        <v>8</v>
      </c>
      <c r="C25" s="17"/>
      <c r="D25" s="17"/>
      <c r="E25" s="17"/>
    </row>
  </sheetData>
  <mergeCells count="1">
    <mergeCell ref="B25:E25"/>
  </mergeCells>
  <phoneticPr fontId="21" type="noConversion"/>
  <dataValidations count="2">
    <dataValidation type="list" allowBlank="1" showInputMessage="1" showErrorMessage="1" sqref="D3:D24" xr:uid="{00000000-0002-0000-0000-000001000000}">
      <formula1>"1 – Alto, 2 – Médio, 3 – Baixo"</formula1>
    </dataValidation>
    <dataValidation type="list" allowBlank="1" showInputMessage="1" showErrorMessage="1" sqref="B3:B24"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workbookViewId="0">
      <selection activeCell="F3" sqref="F3"/>
    </sheetView>
  </sheetViews>
  <sheetFormatPr defaultRowHeight="15" x14ac:dyDescent="0.25"/>
  <cols>
    <col min="1" max="1" width="2.375" style="9" customWidth="1"/>
    <col min="2" max="2" width="30.625" style="16"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14</v>
      </c>
      <c r="B1" s="13" t="s">
        <v>16</v>
      </c>
      <c r="D1" s="8"/>
      <c r="E1" s="8"/>
      <c r="F1" s="8"/>
      <c r="G1" s="8"/>
      <c r="H1" s="8"/>
    </row>
    <row r="2" spans="1:9" ht="45" customHeight="1" thickTop="1" x14ac:dyDescent="0.25">
      <c r="A2" s="9" t="s">
        <v>15</v>
      </c>
      <c r="B2" s="14" t="s">
        <v>7</v>
      </c>
      <c r="D2" s="4" t="s">
        <v>4</v>
      </c>
      <c r="E2" s="4"/>
      <c r="F2" s="4" t="s">
        <v>5</v>
      </c>
      <c r="G2" s="4"/>
      <c r="H2" s="4" t="s">
        <v>6</v>
      </c>
      <c r="I2" s="5"/>
    </row>
    <row r="3" spans="1:9" ht="90" x14ac:dyDescent="0.25">
      <c r="B3" s="15" t="str">
        <f t="array" ref="B3">IFERROR(INDEX(Atividade,SMALL(IF(Meta=$B$2,ROW(Atividade)-MIN(ROW(Atividade))+1),ROWS($B$3:B3)))&amp;" "&amp;CHAR(10)&amp;(INDEX(Resultado,SMALL(IF(Meta=$B$2,ROW(Resultado)-MIN(ROW(Resultado))+1),ROWS($B$3:B3))))&amp;CHAR(10),"")</f>
        <v xml:space="preserve">Implementação de Strategy para Seriação Manual e Opcional e Atualização das Cenas e Controllers (16/03 e 17/03) - Responsável: Caroline 
</v>
      </c>
      <c r="D3" s="5" t="str">
        <f t="array" ref="D3">IFERROR(INDEX(Atividade,SMALL(IF(Meta=$D$2,ROW(Atividade)-MIN(ROW(Atividade))+1),ROWS($B$3:B3)))&amp;CHAR(10),"")</f>
        <v xml:space="preserve">UC13 - Interface Gráfica -Tabelas Colaborador e Gestor e Implementação Java  (17/03 e 18/03) - Responsável: Caroline
</v>
      </c>
      <c r="E3" s="5"/>
      <c r="F3" s="5" t="str">
        <f t="array" ref="F3">IFERROR(INDEX(Atividade,SMALL(IF(Meta=$F$2,ROW(Atividade)-MIN(ROW(Atividade))+1),ROWS($B$3:B3)))&amp;CHAR(10),"")</f>
        <v/>
      </c>
      <c r="G3" s="5"/>
      <c r="H3" s="5" t="str">
        <f t="array" ref="H3">IFERROR(INDEX(Atividade,SMALL(IF(Meta=$H$2,ROW(Atividade)-MIN(ROW(Atividade))+1),ROWS($B$3:B3)))&amp;CHAR(10),"")</f>
        <v/>
      </c>
      <c r="I3" s="5"/>
    </row>
    <row r="4" spans="1:9" ht="75" x14ac:dyDescent="0.25">
      <c r="B4" s="15" t="str">
        <f t="array" ref="B4">IFERROR(INDEX(Atividade,SMALL(IF(Meta=$B$2,ROW(Atividade)-MIN(ROW(Atividade))+1),ROWS($B$3:B4)))&amp;" "&amp;CHAR(10)&amp;(INDEX(Resultado,SMALL(IF(Meta=$B$2,ROW(Resultado)-MIN(ROW(Resultado))+1),ROWS($B$3:B4))))&amp;CHAR(10),"")</f>
        <v xml:space="preserve">UC13 - Interface Gráfica - cena resultado Freelancer (15/03) - Responsável: Caroline 
</v>
      </c>
      <c r="D4" s="5" t="str">
        <f t="array" ref="D4">IFERROR(INDEX(Atividade,SMALL(IF(Meta=$D$2,ROW(Atividade)-MIN(ROW(Atividade))+1),ROWS($B$3:B4)))&amp;CHAR(10),"")</f>
        <v xml:space="preserve">UC13 - Documentação (15/03) - Responsável: Bárbara, Caroline
</v>
      </c>
      <c r="E4" s="5"/>
      <c r="F4" s="5" t="str">
        <f t="array" ref="F4">IFERROR(INDEX(Atividade,SMALL(IF(Meta=$F$2,ROW(Atividade)-MIN(ROW(Atividade))+1),ROWS($B$3:B4)))&amp;CHAR(10),"")</f>
        <v/>
      </c>
      <c r="G4" s="5"/>
      <c r="H4" s="5" t="str">
        <f t="array" ref="H4">IFERROR(INDEX(Atividade,SMALL(IF(Meta=$H$2,ROW(Atividade)-MIN(ROW(Atividade))+1),ROWS($B$3:B4)))&amp;CHAR(10),"")</f>
        <v/>
      </c>
      <c r="I4" s="5"/>
    </row>
    <row r="5" spans="1:9" ht="90" x14ac:dyDescent="0.25">
      <c r="B5" s="15" t="str">
        <f t="array" ref="B5">IFERROR(INDEX(Atividade,SMALL(IF(Meta=$B$2,ROW(Atividade)-MIN(ROW(Atividade))+1),ROWS($B$3:B5)))&amp;" "&amp;CHAR(10)&amp;(INDEX(Resultado,SMALL(IF(Meta=$B$2,ROW(Resultado)-MIN(ROW(Resultado))+1),ROWS($B$3:B5))))&amp;CHAR(10),"")</f>
        <v xml:space="preserve">UC13 - Interface Gráfica - cena Consulta Colaborador e Gestor  + Implementação Java (17/03 e 18/03) - Responsável: Caroline 
</v>
      </c>
      <c r="D5" s="5" t="str">
        <f t="array" ref="D5">IFERROR(INDEX(Atividade,SMALL(IF(Meta=$D$2,ROW(Atividade)-MIN(ROW(Atividade))+1),ROWS($B$3:B5)))&amp;CHAR(10),"")</f>
        <v xml:space="preserve">UC13 - Implementação Java (19/03 e 20/03)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x14ac:dyDescent="0.25">
      <c r="B6" s="15" t="str">
        <f t="array" ref="B6">IFERROR(INDEX(Atividade,SMALL(IF(Meta=$B$2,ROW(Atividade)-MIN(ROW(Atividade))+1),ROWS($B$3:B6)))&amp;" "&amp;CHAR(10)&amp;(INDEX(Resultado,SMALL(IF(Meta=$B$2,ROW(Resultado)-MIN(ROW(Resultado))+1),ROWS($B$3:B6))))&amp;CHAR(10),"")</f>
        <v xml:space="preserve">Candidaturas e Seriações na BD (21/03) - Responsável: Caroline 
</v>
      </c>
      <c r="D6" s="5" t="str">
        <f t="array" ref="D6">IFERROR(INDEX(Atividade,SMALL(IF(Meta=$D$2,ROW(Atividade)-MIN(ROW(Atividade))+1),ROWS($B$3:B6)))&amp;CHAR(10),"")</f>
        <v xml:space="preserve">UC13 - Cena de consultar resultado Freelancer Logado - Java (21/03) - Responsável: Caroline
</v>
      </c>
      <c r="E6" s="5"/>
      <c r="F6" s="5" t="str">
        <f t="array" ref="F6">IFERROR(INDEX(Atividade,SMALL(IF(Meta=$F$2,ROW(Atividade)-MIN(ROW(Atividade))+1),ROWS($B$3:B6)))&amp;CHAR(10),"")</f>
        <v/>
      </c>
      <c r="G6" s="5"/>
      <c r="H6" s="5" t="str">
        <f t="array" ref="H6">IFERROR(INDEX(Atividade,SMALL(IF(Meta=$H$2,ROW(Atividade)-MIN(ROW(Atividade))+1),ROWS($B$3:B6)))&amp;CHAR(10),"")</f>
        <v/>
      </c>
      <c r="I6" s="5"/>
    </row>
    <row r="7" spans="1:9" ht="60" x14ac:dyDescent="0.25">
      <c r="B7" s="15" t="str">
        <f t="array" ref="B7">IFERROR(INDEX(Atividade,SMALL(IF(Meta=$B$2,ROW(Atividade)-MIN(ROW(Atividade))+1),ROWS($B$3:B7)))&amp;" "&amp;CHAR(10)&amp;(INDEX(Resultado,SMALL(IF(Meta=$B$2,ROW(Resultado)-MIN(ROW(Resultado))+1),ROWS($B$3:B7))))&amp;CHAR(10),"")</f>
        <v xml:space="preserve">Correções no Restful API (15/03) - Responsável: Bárbara 
</v>
      </c>
      <c r="D7" s="5" t="str">
        <f t="array" ref="D7">IFERROR(INDEX(Atividade,SMALL(IF(Meta=$D$2,ROW(Atividade)-MIN(ROW(Atividade))+1),ROWS($B$3:B7)))&amp;CHAR(10),"")</f>
        <v xml:space="preserve">Scrum Sprint 5 - Responsável: Caroline
</v>
      </c>
      <c r="E7" s="5"/>
      <c r="F7" s="5" t="str">
        <f t="array" ref="F7">IFERROR(INDEX(Atividade,SMALL(IF(Meta=$F$2,ROW(Atividade)-MIN(ROW(Atividade))+1),ROWS($B$3:B7)))&amp;CHAR(10),"")</f>
        <v/>
      </c>
      <c r="G7" s="5"/>
      <c r="H7" s="5" t="str">
        <f t="array" ref="H7">IFERROR(INDEX(Atividade,SMALL(IF(Meta=$H$2,ROW(Atividade)-MIN(ROW(Atividade))+1),ROWS($B$3:B7)))&amp;CHAR(10),"")</f>
        <v/>
      </c>
      <c r="I7" s="5"/>
    </row>
    <row r="8" spans="1:9" ht="60" x14ac:dyDescent="0.25">
      <c r="B8" s="15" t="str">
        <f t="array" ref="B8">IFERROR(INDEX(Atividade,SMALL(IF(Meta=$B$2,ROW(Atividade)-MIN(ROW(Atividade))+1),ROWS($B$3:B8)))&amp;" "&amp;CHAR(10)&amp;(INDEX(Resultado,SMALL(IF(Meta=$B$2,ROW(Resultado)-MIN(ROW(Resultado))+1),ROWS($B$3:B8))))&amp;CHAR(10),"")</f>
        <v xml:space="preserve">Correções no UC10A (15/03) - Responsável: Caroline 
</v>
      </c>
      <c r="D8" s="5" t="str">
        <f t="array" ref="D8">IFERROR(INDEX(Atividade,SMALL(IF(Meta=$D$2,ROW(Atividade)-MIN(ROW(Atividade))+1),ROWS($B$3:B8)))&amp;CHAR(10),"")</f>
        <v xml:space="preserve">Documentação UC13 (20/03) - Responsável: Bárbara
</v>
      </c>
      <c r="E8" s="5"/>
      <c r="F8" s="5" t="str">
        <f t="array" ref="F8">IFERROR(INDEX(Atividade,SMALL(IF(Meta=$F$2,ROW(Atividade)-MIN(ROW(Atividade))+1),ROWS($B$3:B8)))&amp;CHAR(10),"")</f>
        <v/>
      </c>
      <c r="G8" s="5"/>
      <c r="H8" s="5" t="str">
        <f t="array" ref="H8">IFERROR(INDEX(Atividade,SMALL(IF(Meta=$H$2,ROW(Atividade)-MIN(ROW(Atividade))+1),ROWS($B$3:B8)))&amp;CHAR(10),"")</f>
        <v/>
      </c>
      <c r="I8" s="5"/>
    </row>
    <row r="9" spans="1:9" ht="60" x14ac:dyDescent="0.25">
      <c r="B9" s="15" t="str">
        <f t="array" ref="B9">IFERROR(INDEX(Atividade,SMALL(IF(Meta=$B$2,ROW(Atividade)-MIN(ROW(Atividade))+1),ROWS($B$3:B9)))&amp;" "&amp;CHAR(10)&amp;(INDEX(Resultado,SMALL(IF(Meta=$B$2,ROW(Resultado)-MIN(ROW(Resultado))+1),ROWS($B$3:B9))))&amp;CHAR(10),"")</f>
        <v xml:space="preserve">DTOs (16/03-20/03) - Responsável: Bárbara 
</v>
      </c>
      <c r="D9" s="5" t="str">
        <f t="array" ref="D9">IFERROR(INDEX(Atividade,SMALL(IF(Meta=$D$2,ROW(Atividade)-MIN(ROW(Atividade))+1),ROWS($B$3:B9)))&amp;CHAR(10),"")</f>
        <v xml:space="preserve">BD - UC13 (21/03) - Responsável: Bárbara
</v>
      </c>
      <c r="E9" s="5"/>
      <c r="F9" s="5" t="str">
        <f t="array" ref="F9">IFERROR(INDEX(Atividade,SMALL(IF(Meta=$F$2,ROW(Atividade)-MIN(ROW(Atividade))+1),ROWS($B$3:B9)))&amp;CHAR(10),"")</f>
        <v/>
      </c>
      <c r="G9" s="5"/>
      <c r="H9" s="5" t="str">
        <f t="array" ref="H9">IFERROR(INDEX(Atividade,SMALL(IF(Meta=$H$2,ROW(Atividade)-MIN(ROW(Atividade))+1),ROWS($B$3:B9)))&amp;CHAR(10),"")</f>
        <v/>
      </c>
      <c r="I9" s="5"/>
    </row>
    <row r="10" spans="1:9" x14ac:dyDescent="0.25">
      <c r="B10" s="15" t="str">
        <f t="array" ref="B10">IFERROR(INDEX(Atividade,SMALL(IF(Meta=$B$2,ROW(Atividade)-MIN(ROW(Atividade))+1),ROWS($B$3:B10)))&amp;" "&amp;CHAR(10)&amp;(INDEX(Resultado,SMALL(IF(Meta=$B$2,ROW(Resultado)-MIN(ROW(Resultado))+1),ROWS($B$3:B10))))&amp;CHAR(10),"")</f>
        <v xml:space="preserve">Pequenos fixes (20/03) - Responsável: Bárbara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x14ac:dyDescent="0.25">
      <c r="B11" s="15" t="str">
        <f t="array" ref="B11">IFERROR(INDEX(Atividade,SMALL(IF(Meta=$B$2,ROW(Atividade)-MIN(ROW(Atividade))+1),ROWS($B$3:B11)))&amp;" "&amp;CHAR(10)&amp;(INDEX(Resultado,SMALL(IF(Meta=$B$2,ROW(Resultado)-MIN(ROW(Resultado))+1),ROWS($B$3:B11))))&amp;CHAR(10),"")</f>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x14ac:dyDescent="0.25">
      <c r="B12" s="15" t="str">
        <f t="array" ref="B12">IFERROR(INDEX(Atividade,SMALL(IF(Meta=$B$2,ROW(Atividade)-MIN(ROW(Atividade))+1),ROWS($B$3:B12)))&amp;" "&amp;CHAR(10)&amp;(INDEX(Resultado,SMALL(IF(Meta=$B$2,ROW(Resultado)-MIN(ROW(Resultado))+1),ROWS($B$3:B12))))&amp;CHAR(10),"")</f>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x14ac:dyDescent="0.25">
      <c r="B13" s="15" t="str">
        <f t="array" ref="B13">IFERROR(INDEX(Atividade,SMALL(IF(Meta=$B$2,ROW(Atividade)-MIN(ROW(Atividade))+1),ROWS($B$3:B13)))&amp;" "&amp;CHAR(10)&amp;(INDEX(Resultado,SMALL(IF(Meta=$B$2,ROW(Resultado)-MIN(ROW(Resultado))+1),ROWS($B$3:B13))))&amp;CHAR(10),"")</f>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x14ac:dyDescent="0.25">
      <c r="B14" s="15" t="str">
        <f t="array" ref="B14">IFERROR(INDEX(Atividade,SMALL(IF(Meta=$B$2,ROW(Atividade)-MIN(ROW(Atividade))+1),ROWS($B$3:B14)))&amp;" "&amp;CHAR(10)&amp;(INDEX(Resultado,SMALL(IF(Meta=$B$2,ROW(Resultado)-MIN(ROW(Resultado))+1),ROWS($B$3:B14))))&amp;CHAR(10),"")</f>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x14ac:dyDescent="0.25">
      <c r="B15" s="15" t="str">
        <f t="array" ref="B15">IFERROR(INDEX(Atividade,SMALL(IF(Meta=$B$2,ROW(Atividade)-MIN(ROW(Atividade))+1),ROWS($B$3:B15)))&amp;" "&amp;CHAR(10)&amp;(INDEX(Resultado,SMALL(IF(Meta=$B$2,ROW(Resultado)-MIN(ROW(Resultado))+1),ROWS($B$3:B15))))&amp;CHAR(10),"")</f>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x14ac:dyDescent="0.25">
      <c r="B16" s="15" t="str">
        <f t="array" ref="B16">IFERROR(INDEX(Atividade,SMALL(IF(Meta=$B$2,ROW(Atividade)-MIN(ROW(Atividade))+1),ROWS($B$3:B16)))&amp;" "&amp;CHAR(10)&amp;(INDEX(Resultado,SMALL(IF(Meta=$B$2,ROW(Resultado)-MIN(ROW(Resultado))+1),ROWS($B$3:B16))))&amp;CHAR(10),"")</f>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x14ac:dyDescent="0.25">
      <c r="B17" s="15" t="str">
        <f t="array" ref="B17">IFERROR(INDEX(Atividade,SMALL(IF(Meta=$B$2,ROW(Atividade)-MIN(ROW(Atividade))+1),ROWS($B$3:B17)))&amp;" "&amp;CHAR(10)&amp;(INDEX(Resultado,SMALL(IF(Meta=$B$2,ROW(Resultado)-MIN(ROW(Resultado))+1),ROWS($B$3:B17))))&amp;CHAR(10),"")</f>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x14ac:dyDescent="0.25">
      <c r="B18" s="15" t="str">
        <f t="array" ref="B18">IFERROR(INDEX(Atividade,SMALL(IF(Meta=$B$2,ROW(Atividade)-MIN(ROW(Atividade))+1),ROWS($B$3:B18)))&amp;" "&amp;CHAR(10)&amp;(INDEX(Resultado,SMALL(IF(Meta=$B$2,ROW(Resultado)-MIN(ROW(Resultado))+1),ROWS($B$3:B18))))&amp;CHAR(10),"")</f>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x14ac:dyDescent="0.25">
      <c r="B19" s="15" t="str">
        <f t="array" ref="B19">IFERROR(INDEX(Atividade,SMALL(IF(Meta=$B$2,ROW(Atividade)-MIN(ROW(Atividade))+1),ROWS($B$3:B19)))&amp;" "&amp;CHAR(10)&amp;(INDEX(Resultado,SMALL(IF(Meta=$B$2,ROW(Resultado)-MIN(ROW(Resultado))+1),ROWS($B$3:B19))))&amp;CHAR(10),"")</f>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x14ac:dyDescent="0.25">
      <c r="B20" s="15" t="str">
        <f t="array" ref="B20">IFERROR(INDEX(Atividade,SMALL(IF(Meta=$B$2,ROW(Atividade)-MIN(ROW(Atividade))+1),ROWS($B$3:B20)))&amp;" "&amp;CHAR(10)&amp;(INDEX(Resultado,SMALL(IF(Meta=$B$2,ROW(Resultado)-MIN(ROW(Resultado))+1),ROWS($B$3:B20))))&amp;CHAR(10),"")</f>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x14ac:dyDescent="0.25">
      <c r="A21" s="3"/>
      <c r="B21" s="15" t="str">
        <f t="array" ref="B21">IFERROR(INDEX(Atividade,SMALL(IF(Meta=$B$2,ROW(Atividade)-MIN(ROW(Atividade))+1),ROWS($B$3:B21)))&amp;" "&amp;CHAR(10)&amp;(INDEX(Resultado,SMALL(IF(Meta=$B$2,ROW(Resultado)-MIN(ROW(Resultado))+1),ROWS($B$3:B21))))&amp;CHAR(10),"")</f>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x14ac:dyDescent="0.25">
      <c r="B22" s="15" t="str">
        <f t="array" ref="B22">IFERROR(INDEX(Atividade,SMALL(IF(Meta=$B$2,ROW(Atividade)-MIN(ROW(Atividade))+1),ROWS($B$3:B22)))&amp;" "&amp;CHAR(10)&amp;(INDEX(Resultado,SMALL(IF(Meta=$B$2,ROW(Resultado)-MIN(ROW(Resultado))+1),ROWS($B$3:B22))))&amp;CHAR(10),"")</f>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x14ac:dyDescent="0.25">
      <c r="B23" s="15" t="str">
        <f t="array" ref="B23">IFERROR(INDEX(Atividade,SMALL(IF(Meta=$B$2,ROW(Atividade)-MIN(ROW(Atividade))+1),ROWS($B$3:B23)))&amp;" "&amp;CHAR(10)&amp;(INDEX(Resultado,SMALL(IF(Meta=$B$2,ROW(Resultado)-MIN(ROW(Resultado))+1),ROWS($B$3:B23))))&amp;CHAR(10),"")</f>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x14ac:dyDescent="0.25">
      <c r="B24" s="15" t="str">
        <f t="array" ref="B24">IFERROR(INDEX(Atividade,SMALL(IF(Meta=$B$2,ROW(Atividade)-MIN(ROW(Atividade))+1),ROWS($B$3:B24)))&amp;" "&amp;CHAR(10)&amp;(INDEX(Resultado,SMALL(IF(Meta=$B$2,ROW(Resultado)-MIN(ROW(Resultado))+1),ROWS($B$3:B24))))&amp;CHAR(10),"")</f>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x14ac:dyDescent="0.25">
      <c r="B25" s="15" t="str">
        <f t="array" ref="B25">IFERROR(INDEX(Atividade,SMALL(IF(Meta=$B$2,ROW(Atividade)-MIN(ROW(Atividade))+1),ROWS($B$3:B25)))&amp;" "&amp;CHAR(10)&amp;(INDEX(Resultado,SMALL(IF(Meta=$B$2,ROW(Resultado)-MIN(ROW(Resultado))+1),ROWS($B$3:B25))))&amp;CHAR(10),"")</f>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x14ac:dyDescent="0.25">
      <c r="B26" s="15" t="str">
        <f t="array" ref="B26">IFERROR(INDEX(Atividade,SMALL(IF(Meta=$B$2,ROW(Atividade)-MIN(ROW(Atividade))+1),ROWS($B$3:B26)))&amp;" "&amp;CHAR(10)&amp;(INDEX(Resultado,SMALL(IF(Meta=$B$2,ROW(Resultado)-MIN(ROW(Resultado))+1),ROWS($B$3:B26))))&amp;CHAR(10),"")</f>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x14ac:dyDescent="0.25">
      <c r="B27" s="15" t="str">
        <f t="array" ref="B27">IFERROR(INDEX(Atividade,SMALL(IF(Meta=$B$2,ROW(Atividade)-MIN(ROW(Atividade))+1),ROWS($B$3:B27)))&amp;" "&amp;CHAR(10)&amp;(INDEX(Resultado,SMALL(IF(Meta=$B$2,ROW(Resultado)-MIN(ROW(Resultado))+1),ROWS($B$3:B27))))&amp;CHAR(10),"")</f>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x14ac:dyDescent="0.25">
      <c r="B28" s="15" t="str">
        <f t="array" ref="B28">IFERROR(INDEX(Atividade,SMALL(IF(Meta=$B$2,ROW(Atividade)-MIN(ROW(Atividade))+1),ROWS($B$3:B28)))&amp;" "&amp;CHAR(10)&amp;(INDEX(Resultado,SMALL(IF(Meta=$B$2,ROW(Resultado)-MIN(ROW(Resultado))+1),ROWS($B$3:B28))))&amp;CHAR(10),"")</f>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x14ac:dyDescent="0.25">
      <c r="B29" s="15" t="str">
        <f t="array" ref="B29">IFERROR(INDEX(Atividade,SMALL(IF(Meta=$B$2,ROW(Atividade)-MIN(ROW(Atividade))+1),ROWS($B$3:B29)))&amp;" "&amp;CHAR(10)&amp;(INDEX(Resultado,SMALL(IF(Meta=$B$2,ROW(Resultado)-MIN(ROW(Resultado))+1),ROWS($B$3:B29))))&amp;CHAR(10),"")</f>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x14ac:dyDescent="0.25">
      <c r="B30" s="15" t="str">
        <f t="array" ref="B30">IFERROR(INDEX(Atividade,SMALL(IF(Meta=$B$2,ROW(Atividade)-MIN(ROW(Atividade))+1),ROWS($B$3:B30)))&amp;" "&amp;CHAR(10)&amp;(INDEX(Resultado,SMALL(IF(Meta=$B$2,ROW(Resultado)-MIN(ROW(Resultado))+1),ROWS($B$3:B30))))&amp;CHAR(10),"")</f>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x14ac:dyDescent="0.25">
      <c r="B31" s="15" t="str">
        <f t="array" ref="B31">IFERROR(INDEX(Atividade,SMALL(IF(Meta=$B$2,ROW(Atividade)-MIN(ROW(Atividade))+1),ROWS($B$3:B31)))&amp;" "&amp;CHAR(10)&amp;(INDEX(Resultado,SMALL(IF(Meta=$B$2,ROW(Resultado)-MIN(ROW(Resultado))+1),ROWS($B$3:B31))))&amp;CHAR(10),"")</f>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x14ac:dyDescent="0.25">
      <c r="B32" s="15" t="str">
        <f t="array" ref="B32">IFERROR(INDEX(Atividade,SMALL(IF(Meta=$B$2,ROW(Atividade)-MIN(ROW(Atividade))+1),ROWS($B$3:B32)))&amp;" "&amp;CHAR(10)&amp;(INDEX(Resultado,SMALL(IF(Meta=$B$2,ROW(Resultado)-MIN(ROW(Resultado))+1),ROWS($B$3:B32))))&amp;CHAR(10),"")</f>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x14ac:dyDescent="0.25">
      <c r="B33" s="15" t="str">
        <f t="array" ref="B33">IFERROR(INDEX(Atividade,SMALL(IF(Meta=$B$2,ROW(Atividade)-MIN(ROW(Atividade))+1),ROWS($B$3:B33)))&amp;" "&amp;CHAR(10)&amp;(INDEX(Resultado,SMALL(IF(Meta=$B$2,ROW(Resultado)-MIN(ROW(Resultado))+1),ROWS($B$3:B33))))&amp;CHAR(10),"")</f>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x14ac:dyDescent="0.25">
      <c r="B34" s="15"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x14ac:dyDescent="0.25">
      <c r="B35" s="15"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x14ac:dyDescent="0.25">
      <c r="B36" s="15"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s="15"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s="15"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s="15"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s="15"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s="15"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s="15"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s="15"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s="15"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s="15"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s="15"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s="15"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s="15"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s="15"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s="15"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s="15"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s="15"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s="15"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s="15"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s="15"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s="15"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s="15"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s="15"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s="15"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s="15"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s="15"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s="15"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s="15"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s="15"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s="15"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s="15"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s="15"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s="15"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s="15"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s="15"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s="15"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s="15"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s="15"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s="15"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s="15"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s="15"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s="15"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s="15"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s="15"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s="15"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s="15"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s="15"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s="15"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s="15"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s="15"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s="15"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s="15"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s="15"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s="15"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s="15"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s="15"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s="15"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s="15"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s="15"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s="15"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s="15"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s="15"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s="15"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s="15"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s="15"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x14ac:dyDescent="0.25"/>
  <cols>
    <col min="1" max="1" width="79.625" customWidth="1"/>
  </cols>
  <sheetData>
    <row r="1" spans="1:1" ht="50.1" customHeight="1" x14ac:dyDescent="0.25">
      <c r="A1" s="1" t="s">
        <v>17</v>
      </c>
    </row>
    <row r="2" spans="1:1" x14ac:dyDescent="0.25">
      <c r="A2" s="2" t="s">
        <v>18</v>
      </c>
    </row>
    <row r="3" spans="1:1" ht="240" x14ac:dyDescent="0.25">
      <c r="A3" t="s">
        <v>19</v>
      </c>
    </row>
    <row r="4" spans="1:1" x14ac:dyDescent="0.25">
      <c r="A4" s="10" t="s">
        <v>17</v>
      </c>
    </row>
    <row r="5" spans="1:1" ht="75" x14ac:dyDescent="0.25">
      <c r="A5" t="s">
        <v>20</v>
      </c>
    </row>
    <row r="6" spans="1:1" x14ac:dyDescent="0.25">
      <c r="A6" t="s">
        <v>21</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Planilhas</vt:lpstr>
      </vt:variant>
      <vt:variant>
        <vt:i4>3</vt:i4>
      </vt:variant>
      <vt:variant>
        <vt:lpstr>Intervalos Nomeados</vt:lpstr>
      </vt:variant>
      <vt:variant>
        <vt:i4>5</vt:i4>
      </vt:variant>
    </vt:vector>
  </HeadingPairs>
  <TitlesOfParts>
    <vt:vector size="8" baseType="lpstr">
      <vt:lpstr>Dados do Roteiro</vt:lpstr>
      <vt:lpstr>Roteiro Ágil</vt:lpstr>
      <vt:lpstr>Sobre</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2021-03-21T18:02:33Z</dcterms:modified>
</cp:coreProperties>
</file>