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t\Desktop\Sprints\upskill_java1_labprg_grupo2\BaseDados\"/>
    </mc:Choice>
  </mc:AlternateContent>
  <xr:revisionPtr revIDLastSave="0" documentId="13_ncr:1_{97E7B45C-1CA2-4378-B03A-8B193497F94A}" xr6:coauthVersionLast="46" xr6:coauthVersionMax="46" xr10:uidLastSave="{00000000-0000-0000-0000-000000000000}"/>
  <bookViews>
    <workbookView xWindow="28680" yWindow="480" windowWidth="20730" windowHeight="11160" activeTab="1" xr2:uid="{657CB9A2-C43B-426B-A736-BB7BF31CC9FD}"/>
  </bookViews>
  <sheets>
    <sheet name="Organização_BD" sheetId="7" r:id="rId1"/>
    <sheet name="AreaAtividade_BD" sheetId="5" r:id="rId2"/>
    <sheet name="Freelancer_BD" sheetId="8" r:id="rId3"/>
    <sheet name="Tarefa_Criada_BD" sheetId="6" r:id="rId4"/>
    <sheet name="Anuncio_BD" sheetId="9" r:id="rId5"/>
    <sheet name="Candidatura_BD" sheetId="10" r:id="rId6"/>
    <sheet name="Organização" sheetId="1" r:id="rId7"/>
    <sheet name="AreaAtividade" sheetId="2" r:id="rId8"/>
    <sheet name="Tarefa" sheetId="3" r:id="rId9"/>
    <sheet name="Freelancer" sheetId="4" r:id="rId10"/>
  </sheets>
  <definedNames>
    <definedName name="_xlnm._FilterDatabase" localSheetId="2" hidden="1">Freelancer_BD!$B$71:$G$111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0" l="1"/>
  <c r="M8" i="10"/>
  <c r="M9" i="10"/>
  <c r="M10" i="10"/>
  <c r="M11" i="10"/>
  <c r="M20" i="10"/>
  <c r="M21" i="10"/>
  <c r="M22" i="10"/>
  <c r="M23" i="10"/>
  <c r="M24" i="10"/>
  <c r="M25" i="10"/>
  <c r="M27" i="10"/>
  <c r="M31" i="10"/>
  <c r="M32" i="10"/>
  <c r="M33" i="10"/>
  <c r="M35" i="10"/>
  <c r="M36" i="10"/>
  <c r="M37" i="10"/>
  <c r="M42" i="10"/>
  <c r="M46" i="10"/>
  <c r="M47" i="10"/>
  <c r="M48" i="10"/>
  <c r="M50" i="10"/>
  <c r="M51" i="10"/>
  <c r="M55" i="10"/>
  <c r="M56" i="10"/>
  <c r="M58" i="10"/>
  <c r="M59" i="10"/>
  <c r="M60" i="10"/>
  <c r="M61" i="10"/>
  <c r="M6" i="10"/>
  <c r="N7" i="9"/>
  <c r="N8" i="9"/>
  <c r="N9" i="9"/>
  <c r="N10" i="9"/>
  <c r="N6" i="9"/>
  <c r="F17" i="9"/>
  <c r="F18" i="9"/>
  <c r="F16" i="9"/>
  <c r="P6" i="6"/>
  <c r="P7" i="6"/>
  <c r="P8" i="6"/>
  <c r="P9" i="6"/>
  <c r="P5" i="6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72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43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7" i="8"/>
  <c r="G30" i="5"/>
  <c r="G31" i="5"/>
  <c r="G32" i="5"/>
  <c r="G33" i="5"/>
  <c r="G34" i="5"/>
  <c r="G35" i="5"/>
  <c r="G36" i="5"/>
  <c r="G37" i="5"/>
  <c r="G38" i="5"/>
  <c r="G29" i="5"/>
  <c r="H22" i="5"/>
  <c r="H23" i="5"/>
  <c r="H24" i="5"/>
  <c r="H21" i="5"/>
  <c r="G6" i="5"/>
  <c r="G7" i="5"/>
  <c r="G5" i="5"/>
  <c r="K13" i="5"/>
  <c r="K14" i="5"/>
  <c r="K15" i="5"/>
  <c r="K12" i="5"/>
  <c r="J14" i="7"/>
  <c r="J15" i="7"/>
  <c r="J16" i="7"/>
  <c r="J17" i="7"/>
  <c r="J18" i="7"/>
  <c r="J13" i="7"/>
  <c r="O7" i="7"/>
  <c r="O6" i="7"/>
  <c r="F20" i="2"/>
  <c r="F19" i="2"/>
  <c r="F16" i="2"/>
  <c r="F18" i="2"/>
  <c r="F15" i="2"/>
</calcChain>
</file>

<file path=xl/sharedStrings.xml><?xml version="1.0" encoding="utf-8"?>
<sst xmlns="http://schemas.openxmlformats.org/spreadsheetml/2006/main" count="2351" uniqueCount="951">
  <si>
    <t>Item</t>
  </si>
  <si>
    <t xml:space="preserve">Nome </t>
  </si>
  <si>
    <t>NIF</t>
  </si>
  <si>
    <t>Website</t>
  </si>
  <si>
    <t>Telefone</t>
  </si>
  <si>
    <t>Email</t>
  </si>
  <si>
    <t>Endereço Postal</t>
  </si>
  <si>
    <t>Arruamento</t>
  </si>
  <si>
    <t xml:space="preserve">Porta </t>
  </si>
  <si>
    <t>Localidade</t>
  </si>
  <si>
    <t>Cod Postal</t>
  </si>
  <si>
    <t>Gestor Organizacao</t>
  </si>
  <si>
    <t>Nome</t>
  </si>
  <si>
    <t>Manuel's Ltda</t>
  </si>
  <si>
    <t>Rua  do Porto</t>
  </si>
  <si>
    <t>http://www.manuels.pt</t>
  </si>
  <si>
    <t>manuel.ltda@manuels.pt</t>
  </si>
  <si>
    <t>Porto</t>
  </si>
  <si>
    <t>1234-567</t>
  </si>
  <si>
    <t>Joaquim Ferreira</t>
  </si>
  <si>
    <t>joaquim@manuels.pt</t>
  </si>
  <si>
    <t>Fulano Serviços Ltda</t>
  </si>
  <si>
    <t>http://www.fulanoservicos.pt</t>
  </si>
  <si>
    <t>fulano.ltda@fulanoservicos.pt</t>
  </si>
  <si>
    <t>Rua de São Bento</t>
  </si>
  <si>
    <t>1234-678</t>
  </si>
  <si>
    <t>Beltrano da Silva</t>
  </si>
  <si>
    <t>beltrano@fulanoservicos.pt</t>
  </si>
  <si>
    <t>Miguel Webdesign Cia</t>
  </si>
  <si>
    <t>http://www.miguelwebsign.pt</t>
  </si>
  <si>
    <t>miguel.cia@miguelwebdesign.pt</t>
  </si>
  <si>
    <t>Rua de Santo Ovídeo</t>
  </si>
  <si>
    <t>Gaia</t>
  </si>
  <si>
    <t>1234-789</t>
  </si>
  <si>
    <t>Antônio Fernandes</t>
  </si>
  <si>
    <t>antonio@miguelwebdesign.pt</t>
  </si>
  <si>
    <t>Marcelo Advogados Ltda</t>
  </si>
  <si>
    <t>http://www.marcelo.advogados.pt</t>
  </si>
  <si>
    <t>marcelo@marcelo.advogados.pt</t>
  </si>
  <si>
    <t>Rua da Arrábida</t>
  </si>
  <si>
    <t>1234-012</t>
  </si>
  <si>
    <t>José Fontes</t>
  </si>
  <si>
    <t>jose@marcelo.advogados.pt</t>
  </si>
  <si>
    <t xml:space="preserve">Maria's Buffet </t>
  </si>
  <si>
    <t>http://www.mariasbuffet.pt</t>
  </si>
  <si>
    <t>maria@mariasbuffet.pt</t>
  </si>
  <si>
    <t>Rua das Delícias</t>
  </si>
  <si>
    <t>Braga</t>
  </si>
  <si>
    <t>1234-123</t>
  </si>
  <si>
    <t>Joana Maia</t>
  </si>
  <si>
    <t>joana@mariasbuffet.pt</t>
  </si>
  <si>
    <t>Inês Engenharia</t>
  </si>
  <si>
    <t>http://www.inesengenharia.com</t>
  </si>
  <si>
    <t>ines@inesengenharia.com</t>
  </si>
  <si>
    <t>Rua dos Catetos</t>
  </si>
  <si>
    <t>Lisboa</t>
  </si>
  <si>
    <t>1234-234</t>
  </si>
  <si>
    <t>Sofia Barcelos</t>
  </si>
  <si>
    <t>sofia@inesengenharia.com</t>
  </si>
  <si>
    <t>ORGANIZAÇÃO</t>
  </si>
  <si>
    <t>NIF Organização</t>
  </si>
  <si>
    <t>Nome Colaborador</t>
  </si>
  <si>
    <t>Email Colaborador</t>
  </si>
  <si>
    <t>Função</t>
  </si>
  <si>
    <t>Rolename</t>
  </si>
  <si>
    <t>ORGANIZAÇÃO - COLABORADORES</t>
  </si>
  <si>
    <t>Gestor</t>
  </si>
  <si>
    <t>Colaborador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</si>
  <si>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</si>
  <si>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</si>
  <si>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</si>
  <si>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</si>
  <si>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</si>
  <si>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</si>
  <si>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</si>
  <si>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</si>
  <si>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</si>
  <si>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2.4</t>
  </si>
  <si>
    <t>2.5</t>
  </si>
  <si>
    <t>2.6</t>
  </si>
  <si>
    <t>3.1</t>
  </si>
  <si>
    <t>3.2</t>
  </si>
  <si>
    <t>3.3</t>
  </si>
  <si>
    <t>3.4</t>
  </si>
  <si>
    <t>3.5</t>
  </si>
  <si>
    <t>3.6</t>
  </si>
  <si>
    <t>4.1</t>
  </si>
  <si>
    <t>4.2</t>
  </si>
  <si>
    <t>4.3</t>
  </si>
  <si>
    <t>4.4</t>
  </si>
  <si>
    <t>4.5</t>
  </si>
  <si>
    <t>4.6</t>
  </si>
  <si>
    <t>6.1</t>
  </si>
  <si>
    <t>6.2</t>
  </si>
  <si>
    <t>6.3</t>
  </si>
  <si>
    <t>6.4</t>
  </si>
  <si>
    <t>6.5</t>
  </si>
  <si>
    <t>6.6</t>
  </si>
  <si>
    <t>5.1</t>
  </si>
  <si>
    <t>5.2</t>
  </si>
  <si>
    <t>5.3</t>
  </si>
  <si>
    <t>5.4</t>
  </si>
  <si>
    <t>5.5</t>
  </si>
  <si>
    <t>5.6</t>
  </si>
  <si>
    <t>Assistente</t>
  </si>
  <si>
    <t>Rui Passos</t>
  </si>
  <si>
    <t>Nuno Braga</t>
  </si>
  <si>
    <t>Felipe Faria</t>
  </si>
  <si>
    <t>Cristina Pereira</t>
  </si>
  <si>
    <t>Ana Cordeiro</t>
  </si>
  <si>
    <t>Vice-Presidente</t>
  </si>
  <si>
    <t>Gerente</t>
  </si>
  <si>
    <t>Coordenador</t>
  </si>
  <si>
    <t>Sócia</t>
  </si>
  <si>
    <t>Chef</t>
  </si>
  <si>
    <t>Souschef</t>
  </si>
  <si>
    <t>Garçom</t>
  </si>
  <si>
    <t>Frontend Developer</t>
  </si>
  <si>
    <t>Backend Developer</t>
  </si>
  <si>
    <t>Full Stack Developer</t>
  </si>
  <si>
    <t>Scrum Master</t>
  </si>
  <si>
    <t>Advogado Sr</t>
  </si>
  <si>
    <t>Advogado Jr</t>
  </si>
  <si>
    <t>Despachante</t>
  </si>
  <si>
    <t>Gerente de Projetos</t>
  </si>
  <si>
    <t>Coordenador de Processo</t>
  </si>
  <si>
    <t>Coordenador de Civil</t>
  </si>
  <si>
    <t>Coordenador de Mecânica</t>
  </si>
  <si>
    <t>Coordenador de Eletrotécnica</t>
  </si>
  <si>
    <t>rui@manuels.pt</t>
  </si>
  <si>
    <t>nuno@manuels.pt</t>
  </si>
  <si>
    <t>felipe@manuels.pt</t>
  </si>
  <si>
    <t>cristina@manuels.pt</t>
  </si>
  <si>
    <t>ana@manuels.pt</t>
  </si>
  <si>
    <t>Gertrudes Coelho</t>
  </si>
  <si>
    <t>Júlia Borges</t>
  </si>
  <si>
    <t>Tatiana Couto</t>
  </si>
  <si>
    <t>Rafael Matos</t>
  </si>
  <si>
    <t>João Pontes</t>
  </si>
  <si>
    <t>Marcelo Santos</t>
  </si>
  <si>
    <t>Ricardo Montes</t>
  </si>
  <si>
    <t>Susana Bento</t>
  </si>
  <si>
    <t>Marta Andrade</t>
  </si>
  <si>
    <t>Francisco Almeida</t>
  </si>
  <si>
    <t>Leonor Nunes</t>
  </si>
  <si>
    <t>Santiago Lopes</t>
  </si>
  <si>
    <t>Diogo Costa</t>
  </si>
  <si>
    <t>Francisca Cardoso</t>
  </si>
  <si>
    <t>Tomás Fonseca</t>
  </si>
  <si>
    <t>Beatriz Mendes</t>
  </si>
  <si>
    <t>Martim Moreira</t>
  </si>
  <si>
    <t>Catarina Correia</t>
  </si>
  <si>
    <t>Afonso Carvalho</t>
  </si>
  <si>
    <t>Tiago Pinto</t>
  </si>
  <si>
    <t>Matilde Oliveira</t>
  </si>
  <si>
    <t>Rodrigo Soares</t>
  </si>
  <si>
    <t>Guilherme Alves</t>
  </si>
  <si>
    <t>Eduardo Lima</t>
  </si>
  <si>
    <t>Jorge Santana</t>
  </si>
  <si>
    <t>gertrudes@fulanoservicos.pt</t>
  </si>
  <si>
    <t>julia@fulanoservicos.pt</t>
  </si>
  <si>
    <t>tatiana@fulanoservicos.pt</t>
  </si>
  <si>
    <t>rafael@fulanoservicos.pt</t>
  </si>
  <si>
    <t>joao@fulanoservicos.pt</t>
  </si>
  <si>
    <t>marcelo@miguelwebdesign.pt</t>
  </si>
  <si>
    <t>ricardo@miguelwebdesign.pt</t>
  </si>
  <si>
    <t>susana@miguelwebdesign.pt</t>
  </si>
  <si>
    <t>marta@miguelwebdesign.pt</t>
  </si>
  <si>
    <t>francisco@miguelwebdesign.pt</t>
  </si>
  <si>
    <t>leonor@marcelo.advogados.pt</t>
  </si>
  <si>
    <t>santiago@marcelo.advogados.pt</t>
  </si>
  <si>
    <t>diogo@marcelo.advogados.pt</t>
  </si>
  <si>
    <t>francisca@marcelo.advogados.pt</t>
  </si>
  <si>
    <t>tomas@marcelo.advogados.pt</t>
  </si>
  <si>
    <t>beatriz@mariasbuffet.pt</t>
  </si>
  <si>
    <t>martim@mariasbuffet.pt</t>
  </si>
  <si>
    <t>catarina@mariasbuffet.pt</t>
  </si>
  <si>
    <t>afonso@mariasbuffet.pt</t>
  </si>
  <si>
    <t>tiago@mariasbuffet.pt</t>
  </si>
  <si>
    <t>matilde@inesengenharia.com</t>
  </si>
  <si>
    <t>rodrigo@inesengenharia.com</t>
  </si>
  <si>
    <t>guilherme@inesengenharia.com</t>
  </si>
  <si>
    <t>eduardo@inesengenharia.com</t>
  </si>
  <si>
    <t>jorge@inesengenharia.com</t>
  </si>
  <si>
    <t>ÁREA DE ATIVIDADE</t>
  </si>
  <si>
    <t>Código</t>
  </si>
  <si>
    <t>Descrição Breve</t>
  </si>
  <si>
    <t>Descrição Detalhada</t>
  </si>
  <si>
    <t>Consultoria</t>
  </si>
  <si>
    <t>Eventos</t>
  </si>
  <si>
    <t>Design e Tecnologia</t>
  </si>
  <si>
    <t>Serviços Domésticos</t>
  </si>
  <si>
    <t>Cozinha, Limpeza, Segurança</t>
  </si>
  <si>
    <t>Negócios, Jurídica e Pessoal</t>
  </si>
  <si>
    <t>Alimentação , Música, Organização e Suporte</t>
  </si>
  <si>
    <t>AudioVisual, Gráfica e Prototipagem</t>
  </si>
  <si>
    <t>Projetos e Reformas</t>
  </si>
  <si>
    <t>Sócio</t>
  </si>
  <si>
    <t>Clínico Geral</t>
  </si>
  <si>
    <t>Cardiologista</t>
  </si>
  <si>
    <t>Otorrinolaringologista</t>
  </si>
  <si>
    <t>Ortopedista</t>
  </si>
  <si>
    <t>Saúde</t>
  </si>
  <si>
    <t>Consultas, Tratamentos, Fornecimento e Manutenção de Equipamentos de Saúde</t>
  </si>
  <si>
    <t>AA-001</t>
  </si>
  <si>
    <t>AA-002</t>
  </si>
  <si>
    <t>AA-003</t>
  </si>
  <si>
    <t>AA-004</t>
  </si>
  <si>
    <t>AA-005</t>
  </si>
  <si>
    <t>AA-006</t>
  </si>
  <si>
    <t>Arquitetura, Construção, Elaboração de projetos, Instalação, Reparos</t>
  </si>
  <si>
    <t>CATEGORIA DE TAREFA</t>
  </si>
  <si>
    <t>Código AA</t>
  </si>
  <si>
    <t xml:space="preserve">iD Categoria </t>
  </si>
  <si>
    <t>Descrição</t>
  </si>
  <si>
    <t>AA-007</t>
  </si>
  <si>
    <t>AA-008</t>
  </si>
  <si>
    <t>Consultas Médicas</t>
  </si>
  <si>
    <t>Tratamentos Médicos</t>
  </si>
  <si>
    <t>Fornecimento e Manutenção de Equipamentos de Saúde</t>
  </si>
  <si>
    <t>Negócios</t>
  </si>
  <si>
    <t xml:space="preserve"> Jurídica</t>
  </si>
  <si>
    <t>Pessoal</t>
  </si>
  <si>
    <t xml:space="preserve">Alimentação </t>
  </si>
  <si>
    <t>Organização e Suporte</t>
  </si>
  <si>
    <t>Música</t>
  </si>
  <si>
    <t>AudioVisual</t>
  </si>
  <si>
    <t>Gráfica</t>
  </si>
  <si>
    <t>Prototipagem</t>
  </si>
  <si>
    <t>Cozinha</t>
  </si>
  <si>
    <t>Limpeza</t>
  </si>
  <si>
    <t>Segurança</t>
  </si>
  <si>
    <t>Elaboração de projetos</t>
  </si>
  <si>
    <t>Instalação e Reparos</t>
  </si>
  <si>
    <t>Arquitetura e Construção</t>
  </si>
  <si>
    <t>AC-001_01</t>
  </si>
  <si>
    <t>AC-001_02</t>
  </si>
  <si>
    <t>AC-001_03</t>
  </si>
  <si>
    <t>AC-002_01</t>
  </si>
  <si>
    <t>AC-002_02</t>
  </si>
  <si>
    <t>AC-002_03</t>
  </si>
  <si>
    <t>AC-003_01</t>
  </si>
  <si>
    <t>AC-003_02</t>
  </si>
  <si>
    <t>AC-003_03</t>
  </si>
  <si>
    <t>AC-004_01</t>
  </si>
  <si>
    <t>AC-004_02</t>
  </si>
  <si>
    <t>AC-004_03</t>
  </si>
  <si>
    <t>AC-005_01</t>
  </si>
  <si>
    <t>AC-005_02</t>
  </si>
  <si>
    <t>AC-005_03</t>
  </si>
  <si>
    <t>AC-006_01</t>
  </si>
  <si>
    <t>AC-006_02</t>
  </si>
  <si>
    <t>AC-006_03</t>
  </si>
  <si>
    <t>COMPETÊNCIA TÉCNICA</t>
  </si>
  <si>
    <t>Código CT</t>
  </si>
  <si>
    <t>1.1.1</t>
  </si>
  <si>
    <t>Consulta Online</t>
  </si>
  <si>
    <t>Consulta em Clínica</t>
  </si>
  <si>
    <t>Experiência em atender pacientes online</t>
  </si>
  <si>
    <t>Experiência em atender pacientes em clínica</t>
  </si>
  <si>
    <t>Consulta em Domicílio</t>
  </si>
  <si>
    <t>Experiência em atender pacientes em domicílio</t>
  </si>
  <si>
    <t>Id Competência</t>
  </si>
  <si>
    <t>ACCT-001_01_01</t>
  </si>
  <si>
    <t>ACCT-001_01_02</t>
  </si>
  <si>
    <t>ACCT-001_01_03</t>
  </si>
  <si>
    <t>ACCT-001_02_01</t>
  </si>
  <si>
    <t>Tratamento Online</t>
  </si>
  <si>
    <t>Tratamento em Clínica</t>
  </si>
  <si>
    <t>Tratamento em Domicílio</t>
  </si>
  <si>
    <t>Experiência em realizar Tratamento Online</t>
  </si>
  <si>
    <t>Experiência em realizar Tratamento em Clínica</t>
  </si>
  <si>
    <t>Experiência em realizar Tratamento em Domicílio</t>
  </si>
  <si>
    <t>1.1.2</t>
  </si>
  <si>
    <t>1.1.3</t>
  </si>
  <si>
    <t>ACCT-001_02_02</t>
  </si>
  <si>
    <t>ACCT-001_02_03</t>
  </si>
  <si>
    <t>1.2.1</t>
  </si>
  <si>
    <t>1.2.2</t>
  </si>
  <si>
    <t>1.2.3</t>
  </si>
  <si>
    <t>1.3.1</t>
  </si>
  <si>
    <t>1.3.2</t>
  </si>
  <si>
    <t>1.3.3</t>
  </si>
  <si>
    <t>ACCT-001_03_01</t>
  </si>
  <si>
    <t>ACCT-001_03_02</t>
  </si>
  <si>
    <t>ACCT-001_03_03</t>
  </si>
  <si>
    <t>Fornecimento de Equipamentos de Radiologia</t>
  </si>
  <si>
    <t>Experiência em Radiologia</t>
  </si>
  <si>
    <t>Fornecimento de Equipamentos de Ressonância Magnética</t>
  </si>
  <si>
    <t>Experiência em Ressonância Magnética</t>
  </si>
  <si>
    <t>Manutenção de Equipamentos de  Ressonância Magnética</t>
  </si>
  <si>
    <t>ACCT-002_01_01</t>
  </si>
  <si>
    <t>ACCT-002_01_02</t>
  </si>
  <si>
    <t>ACCT-002_01_03</t>
  </si>
  <si>
    <t>ACCT-002_02_01</t>
  </si>
  <si>
    <t>ACCT-002_02_02</t>
  </si>
  <si>
    <t>ACCT-002_02_03</t>
  </si>
  <si>
    <t>ACCT-002_03_01</t>
  </si>
  <si>
    <t>ACCT-002_03_02</t>
  </si>
  <si>
    <t>ACCT-002_03_03</t>
  </si>
  <si>
    <t>2.1.1</t>
  </si>
  <si>
    <t>2.1.2</t>
  </si>
  <si>
    <t>2.1.3</t>
  </si>
  <si>
    <t>2.2.1</t>
  </si>
  <si>
    <t>2.2.2</t>
  </si>
  <si>
    <t>2.2.3</t>
  </si>
  <si>
    <t>2.3.1</t>
  </si>
  <si>
    <t>2.3.2</t>
  </si>
  <si>
    <t>2.3.3</t>
  </si>
  <si>
    <t>Consultoria em Negócios Imobiliários</t>
  </si>
  <si>
    <t>Consultoria em Negócios Financeiros</t>
  </si>
  <si>
    <t>Consultoria em Negócios Internacionais</t>
  </si>
  <si>
    <t>Experiência em  Negócios Imobiliários</t>
  </si>
  <si>
    <t>Experiência  em Negócios Financeiros</t>
  </si>
  <si>
    <t>Experiência em Negócios Internacionais</t>
  </si>
  <si>
    <t>Consultoria Jurídica Criminal</t>
  </si>
  <si>
    <t>Consultoria Jurídica Trabalhista</t>
  </si>
  <si>
    <t>Consultoria Jurídica Cívil</t>
  </si>
  <si>
    <t>Experiência em  Jurídica Cívil</t>
  </si>
  <si>
    <t>Experiência em  Jurídica Criminal</t>
  </si>
  <si>
    <t>Experiência em  Jurídica Trabalhista</t>
  </si>
  <si>
    <t>Consultoria Pessoal Estética</t>
  </si>
  <si>
    <t>Consultoria Pessoal Organizacional</t>
  </si>
  <si>
    <t>Consultoria Pessoal de Imagem</t>
  </si>
  <si>
    <t>Experiência em Consultoria Pessoal Estética</t>
  </si>
  <si>
    <t>Experiência em Consultoria Pessoal Organizacional</t>
  </si>
  <si>
    <t>Experiência em Consultoria Pessoal de Imagem</t>
  </si>
  <si>
    <t>3.1.1</t>
  </si>
  <si>
    <t>3.1.2</t>
  </si>
  <si>
    <t>3.1.3</t>
  </si>
  <si>
    <t>3.2.1</t>
  </si>
  <si>
    <t>3.2.2</t>
  </si>
  <si>
    <t>3.2.3</t>
  </si>
  <si>
    <t>3.3.1</t>
  </si>
  <si>
    <t>3.3.2</t>
  </si>
  <si>
    <t>3.3.3</t>
  </si>
  <si>
    <t>ACCT-003_01_01</t>
  </si>
  <si>
    <t>ACCT-003_01_02</t>
  </si>
  <si>
    <t>ACCT-003_01_03</t>
  </si>
  <si>
    <t>ACCT-003_02_01</t>
  </si>
  <si>
    <t>ACCT-003_02_02</t>
  </si>
  <si>
    <t>ACCT-003_02_03</t>
  </si>
  <si>
    <t>ACCT-003_03_01</t>
  </si>
  <si>
    <t>ACCT-003_03_02</t>
  </si>
  <si>
    <t>ACCT-003_03_03</t>
  </si>
  <si>
    <t>Alimentação Saudável</t>
  </si>
  <si>
    <t>Alimentação Orgânica</t>
  </si>
  <si>
    <t>Alimentação para Crianças e Idosos</t>
  </si>
  <si>
    <t>Experiência em Alimentação Saudável</t>
  </si>
  <si>
    <t>Experiência em Alimentação Orgânica</t>
  </si>
  <si>
    <t>Experiência em Alimentação para Crianças e Idosos</t>
  </si>
  <si>
    <t>Música para Casamento</t>
  </si>
  <si>
    <t>Música para Festas Corporativas</t>
  </si>
  <si>
    <t>Música para Eventos ao Ar Livre</t>
  </si>
  <si>
    <t>Experiência com Música para Casamento</t>
  </si>
  <si>
    <t>Experiência com Música para Festas Corporativas</t>
  </si>
  <si>
    <t>Experiência com Música para Eventos ao Ar Livre</t>
  </si>
  <si>
    <t>Organização e Suporte de Eventos Familiares</t>
  </si>
  <si>
    <t>Organização e Suporte de Eventos Corporativos</t>
  </si>
  <si>
    <t>Organização e Suporte de Eventos ao Ar Livre</t>
  </si>
  <si>
    <t>Experiência em Organização e Suporte de Eventos Familiares</t>
  </si>
  <si>
    <t>Experiência em Organização e Suporte de Eventos Corporativos</t>
  </si>
  <si>
    <t>Experiência em Organização e Suporte de Eventos ao Ar Livre</t>
  </si>
  <si>
    <t>4.1.1</t>
  </si>
  <si>
    <t>4.1.2</t>
  </si>
  <si>
    <t>4.1.3</t>
  </si>
  <si>
    <t>4.2.1</t>
  </si>
  <si>
    <t>4.2.2</t>
  </si>
  <si>
    <t>4.2.3</t>
  </si>
  <si>
    <t>4.3.1</t>
  </si>
  <si>
    <t>4.3.2</t>
  </si>
  <si>
    <t>4.3.3</t>
  </si>
  <si>
    <t>ACCT-004_01_01</t>
  </si>
  <si>
    <t>ACCT-004_01_02</t>
  </si>
  <si>
    <t>ACCT-004_01_03</t>
  </si>
  <si>
    <t>ACCT-004_02_01</t>
  </si>
  <si>
    <t>ACCT-004_02_02</t>
  </si>
  <si>
    <t>ACCT-004_02_03</t>
  </si>
  <si>
    <t>ACCT-004_03_01</t>
  </si>
  <si>
    <t>ACCT-004_03_02</t>
  </si>
  <si>
    <t>ACCT-004_03_03</t>
  </si>
  <si>
    <t>Áudio e Vídeo</t>
  </si>
  <si>
    <t>Fotografia</t>
  </si>
  <si>
    <t>WebDesign</t>
  </si>
  <si>
    <t>Criação de Logos</t>
  </si>
  <si>
    <t>Diagramador</t>
  </si>
  <si>
    <t>Produção Gráfica</t>
  </si>
  <si>
    <t>Modelagem 2D</t>
  </si>
  <si>
    <t>Modelagem 3D</t>
  </si>
  <si>
    <t>Maquetes Artísticas</t>
  </si>
  <si>
    <t>Experiência em produção de Áudio e Vídeo</t>
  </si>
  <si>
    <t>Experiência em produção de Fotografias</t>
  </si>
  <si>
    <t>Experiência em WebDesign</t>
  </si>
  <si>
    <t>Experiência em Criação de Logos</t>
  </si>
  <si>
    <t>Experiência em Diagramação</t>
  </si>
  <si>
    <t>Experiência em Produção Gráfica</t>
  </si>
  <si>
    <t>Experiência em produção de Modelos 2D</t>
  </si>
  <si>
    <t>Experiência em produção de Modelos 3D</t>
  </si>
  <si>
    <t>Experiência em produção de Maquetes Artísticas</t>
  </si>
  <si>
    <t>5.1.1</t>
  </si>
  <si>
    <t>5.1.2</t>
  </si>
  <si>
    <t>5.1.3</t>
  </si>
  <si>
    <t>5.2.1</t>
  </si>
  <si>
    <t>5.2.2</t>
  </si>
  <si>
    <t>5.2.3</t>
  </si>
  <si>
    <t>5.3.1</t>
  </si>
  <si>
    <t>5.3.2</t>
  </si>
  <si>
    <t>5.3.3</t>
  </si>
  <si>
    <t>ACCT-005_01_01</t>
  </si>
  <si>
    <t>ACCT-005_01_02</t>
  </si>
  <si>
    <t>ACCT-005_01_03</t>
  </si>
  <si>
    <t>ACCT-005_02_01</t>
  </si>
  <si>
    <t>ACCT-005_02_02</t>
  </si>
  <si>
    <t>ACCT-005_03_01</t>
  </si>
  <si>
    <t>ACCT-005_03_02</t>
  </si>
  <si>
    <t>ACCT-005_03_03</t>
  </si>
  <si>
    <t>Preparação de alimentos para teletrabalho</t>
  </si>
  <si>
    <t>Organização de Cozinha</t>
  </si>
  <si>
    <t>Personal shopper para alimentação especial</t>
  </si>
  <si>
    <t>Limpeza de Fossas</t>
  </si>
  <si>
    <t>Instalação de Equipamentos de Segurança Domiciliar</t>
  </si>
  <si>
    <t>Manutenção de Equipamentos de Segurança Domiciliar</t>
  </si>
  <si>
    <t>Experiência em Preparação de alimentos para teletrabalho</t>
  </si>
  <si>
    <t>Experiência em Organização de Cozinha</t>
  </si>
  <si>
    <t>Experiência em  serviço de Personal shopper para alimentação especial</t>
  </si>
  <si>
    <t>Experiência em Instalação de Equipamentos de Segurança Domiciliar</t>
  </si>
  <si>
    <t>Experiência em Manutenção de Equipamentos de Segurança Domiciliar</t>
  </si>
  <si>
    <t>6.1.1</t>
  </si>
  <si>
    <t>6.1.2</t>
  </si>
  <si>
    <t>6.1.3</t>
  </si>
  <si>
    <t>6.2.1</t>
  </si>
  <si>
    <t>6.2.2</t>
  </si>
  <si>
    <t>6.2.3</t>
  </si>
  <si>
    <t>6.3.1</t>
  </si>
  <si>
    <t>6.3.2</t>
  </si>
  <si>
    <t>6.3.3</t>
  </si>
  <si>
    <t>ACCT-006_01_01</t>
  </si>
  <si>
    <t>ACCT-006_01_02</t>
  </si>
  <si>
    <t>ACCT-006_01_03</t>
  </si>
  <si>
    <t>ACCT-006_02_01</t>
  </si>
  <si>
    <t>ACCT-006_02_02</t>
  </si>
  <si>
    <t>ACCT-005_02_03</t>
  </si>
  <si>
    <t>ACCT-006_02_03</t>
  </si>
  <si>
    <t>ACCT-006_03_01</t>
  </si>
  <si>
    <t>ACCT-006_03_02</t>
  </si>
  <si>
    <t>ACCT-006_03_03</t>
  </si>
  <si>
    <t>Projetos de Arquitetura para Empresas</t>
  </si>
  <si>
    <t>Construção de Projetos para Empresas</t>
  </si>
  <si>
    <t>Construção e Projetos de Arquitetura para Famílias</t>
  </si>
  <si>
    <t>Elaboração de Projetos para Indústria de Energia</t>
  </si>
  <si>
    <t>Elaboração de Projetos para Indústria Alimentícia</t>
  </si>
  <si>
    <t>Elaboração de Projetos para Indústria de Petróleo</t>
  </si>
  <si>
    <t>Reparo de Equipamentos de HVAC de uso Domiciliar e Industrial</t>
  </si>
  <si>
    <t>Instalação de Equipamentos de HVAC para uso Industrial</t>
  </si>
  <si>
    <t>Instalação de Equipamentos de HVAC  para uso Domiciliar</t>
  </si>
  <si>
    <t>Experiência em Construção e Projetos de Arquitetura para Famílias</t>
  </si>
  <si>
    <t>Experiência em Projetos de Arquitetura para Empresas</t>
  </si>
  <si>
    <t>Experiência em Construção de Projetos para Empresas</t>
  </si>
  <si>
    <t>Experiência em Elaboração de Projetos para Indústria de Energia</t>
  </si>
  <si>
    <t>Experiência em Elaboração de Projetos para Indústria Alimentícia</t>
  </si>
  <si>
    <t>Experiência em Elaboração de Projetos para Indústria de Petróleo</t>
  </si>
  <si>
    <t>Experiência em Instalação de Equipamentos de HVAC  para uso Domiciliar</t>
  </si>
  <si>
    <t>Experiência em Instalação de Equipamentos de HVAC para uso Industrial</t>
  </si>
  <si>
    <t>Experiência em Reparo de Equipamentos de HVAC de uso Domiciliar e Industrial</t>
  </si>
  <si>
    <t>Júnior</t>
  </si>
  <si>
    <t>Pleno</t>
  </si>
  <si>
    <t>Sênior</t>
  </si>
  <si>
    <t>Iniciante</t>
  </si>
  <si>
    <t>Intermediário</t>
  </si>
  <si>
    <t>Avançado</t>
  </si>
  <si>
    <t>Proficiente</t>
  </si>
  <si>
    <t>0 a 2 anos</t>
  </si>
  <si>
    <t>6 a 10 anos</t>
  </si>
  <si>
    <t>Pequeno Porte</t>
  </si>
  <si>
    <t>Médio Porte</t>
  </si>
  <si>
    <t>Grande Porte</t>
  </si>
  <si>
    <t>Rápida (até 4 horas)</t>
  </si>
  <si>
    <t>Média Duração (até 6 horas)</t>
  </si>
  <si>
    <t>Completa (7 horas ou mais)</t>
  </si>
  <si>
    <t>Tipos de GP</t>
  </si>
  <si>
    <t>GP_001</t>
  </si>
  <si>
    <t>GP_002</t>
  </si>
  <si>
    <t>Valor</t>
  </si>
  <si>
    <t>Designação</t>
  </si>
  <si>
    <t>GRAUS DE PROFICIÊNCIA</t>
  </si>
  <si>
    <t>GP_003</t>
  </si>
  <si>
    <t>GP_004</t>
  </si>
  <si>
    <t>GP_005</t>
  </si>
  <si>
    <t>GP Aplicável</t>
  </si>
  <si>
    <t>Tempo para Limpeza de Fossas</t>
  </si>
  <si>
    <t>TAREFA</t>
  </si>
  <si>
    <t>Referência</t>
  </si>
  <si>
    <t xml:space="preserve">Descrição Informal </t>
  </si>
  <si>
    <t>Descrição Técnica</t>
  </si>
  <si>
    <t>Duração Estimada</t>
  </si>
  <si>
    <t>Valor Estimado</t>
  </si>
  <si>
    <t>T_01_01</t>
  </si>
  <si>
    <t>Categoria de Tarefa</t>
  </si>
  <si>
    <t>Experiência em Manutenção de Equipamentos de Ressonância Magnética</t>
  </si>
  <si>
    <t>Aparelho de Raio-X</t>
  </si>
  <si>
    <t>Peça aparelho de Raio-X</t>
  </si>
  <si>
    <t>Avaliação de substitituição de peça para aparelho de Raio-X para face</t>
  </si>
  <si>
    <t>Oftalmologista</t>
  </si>
  <si>
    <t>Aparelho Oftalmológico</t>
  </si>
  <si>
    <t>Aparelho Oftalmológico - Ajuste</t>
  </si>
  <si>
    <t>Manutenção de espelhos de Aparelho Oftalmológico</t>
  </si>
  <si>
    <t>T_01_02</t>
  </si>
  <si>
    <t>T_01_03</t>
  </si>
  <si>
    <t>Ar-Condicionado Consultório</t>
  </si>
  <si>
    <t>Instalação de AC</t>
  </si>
  <si>
    <t>Instalação de AC em Consultório de Cardiologia</t>
  </si>
  <si>
    <t>T_01_04</t>
  </si>
  <si>
    <t>Ar-Condicionado Clínica</t>
  </si>
  <si>
    <t>Reparo de AC na Clínica</t>
  </si>
  <si>
    <t>T_02_01</t>
  </si>
  <si>
    <t>T_02_02</t>
  </si>
  <si>
    <t>Criação de Website</t>
  </si>
  <si>
    <t>Reparo de AC</t>
  </si>
  <si>
    <t>Criação de Website da Empresa</t>
  </si>
  <si>
    <t>Criação de Website da Empresa na língua inglesa</t>
  </si>
  <si>
    <t>Assessoria Jurídica</t>
  </si>
  <si>
    <t>Assessoria Jurídica para site internacional</t>
  </si>
  <si>
    <t>Instalação de Segurança Predial Industrial/Predial</t>
  </si>
  <si>
    <t>Experiência em Instalação de Segurança Predial Industrial/Predial</t>
  </si>
  <si>
    <t>T_02_03</t>
  </si>
  <si>
    <t>Instalação de CCTV</t>
  </si>
  <si>
    <t>Instalação de CCTV nos escritórios da empresa</t>
  </si>
  <si>
    <t>T_02_04</t>
  </si>
  <si>
    <t>Produção de Vídeos</t>
  </si>
  <si>
    <t>Produção de Vídeos Institucionais</t>
  </si>
  <si>
    <t>Produção de Vídeos Institucionais para uso em Website</t>
  </si>
  <si>
    <t>T_03_01</t>
  </si>
  <si>
    <t>T_03_02</t>
  </si>
  <si>
    <t>T_03_03</t>
  </si>
  <si>
    <t>T_03_04</t>
  </si>
  <si>
    <t>Consulta Online Corporativa</t>
  </si>
  <si>
    <t>Serviço de consultas médicas online para funcionários pré viagem</t>
  </si>
  <si>
    <t>Tratamento Online Psicológico</t>
  </si>
  <si>
    <t>Serviço de tratamento psicológico online para funcionários em viagem</t>
  </si>
  <si>
    <t>Alimentação Saudável na Empresa</t>
  </si>
  <si>
    <t>Alimentação Saudável na Empresa - Café da Manhã da Reunião Mensal</t>
  </si>
  <si>
    <t>Limpeza de Apartamentos e Casas</t>
  </si>
  <si>
    <t>Limpeza de Escritórios</t>
  </si>
  <si>
    <t>Tempo para Limpeza de Apartamentos e Casas</t>
  </si>
  <si>
    <t>Tempo para Limpeza de Escritórios</t>
  </si>
  <si>
    <t>Limpeza de Escritório</t>
  </si>
  <si>
    <t>Limpeza de Escritório da Empresa</t>
  </si>
  <si>
    <t>Limpeza de Escritório da Empresa para evento</t>
  </si>
  <si>
    <t>T_04_01</t>
  </si>
  <si>
    <t>T_04_02</t>
  </si>
  <si>
    <t>T_04_03</t>
  </si>
  <si>
    <t>T_04_04</t>
  </si>
  <si>
    <t>Projeto de Sala de Reunião</t>
  </si>
  <si>
    <t>Construção de Sala de Reunião</t>
  </si>
  <si>
    <t>Projeto de Sala de Reunião Anexa</t>
  </si>
  <si>
    <t>Construção de Sala de Reunião Anexa</t>
  </si>
  <si>
    <t>Projeto de Sala de Reunião Anexa para 30 pessoas</t>
  </si>
  <si>
    <t>Construção de Sala de Reunião Anexa para 30 pessoas</t>
  </si>
  <si>
    <t>Instalação de Ar-Condicionado</t>
  </si>
  <si>
    <t>Instalação de AC em Empresa</t>
  </si>
  <si>
    <t>Instalação de AC em Sala de Reunião nova</t>
  </si>
  <si>
    <t>Limpeza Pós-Obra</t>
  </si>
  <si>
    <t>Limpeza de Sede da Empresa</t>
  </si>
  <si>
    <t>Limpeza de Sede da Empresa Pós-obra</t>
  </si>
  <si>
    <t>T_05_01</t>
  </si>
  <si>
    <t>T_05_02</t>
  </si>
  <si>
    <t>T_05_03</t>
  </si>
  <si>
    <t>T_05_04</t>
  </si>
  <si>
    <t>Assessoria Imagem Pessoal</t>
  </si>
  <si>
    <t>Maître</t>
  </si>
  <si>
    <t>Limpeza Restaurante</t>
  </si>
  <si>
    <t>Assessoria Imagem Pessoal - Funcionários</t>
  </si>
  <si>
    <t>Assessoria Imagem Pessoal - Funcionários - Básico para apresentação em restaurante de luxo</t>
  </si>
  <si>
    <t>Limpeza Restaurante Geral</t>
  </si>
  <si>
    <t>Limpeza Restaurante Geral - Pré-evento de reinauguração</t>
  </si>
  <si>
    <t xml:space="preserve">Música evento </t>
  </si>
  <si>
    <t>Música evento de reinauguração</t>
  </si>
  <si>
    <t>Música evento de reinauguração - quarteto de cordas</t>
  </si>
  <si>
    <t>Assessoria Imagem Pessoal - Estilo</t>
  </si>
  <si>
    <t>Assessoria Imagem Pessoal - Estilo para Dona de Restaurante de Luxo</t>
  </si>
  <si>
    <t>T_06_01</t>
  </si>
  <si>
    <t>T_06_02</t>
  </si>
  <si>
    <t>Alimentação Orgânica na Empresa</t>
  </si>
  <si>
    <t>Alimentação Orgânica na Empresa - Evento Anual</t>
  </si>
  <si>
    <t>T_06_03</t>
  </si>
  <si>
    <t>Música evento de anual</t>
  </si>
  <si>
    <t>Música evento de anual - escola de samba</t>
  </si>
  <si>
    <t>T_06_04</t>
  </si>
  <si>
    <t>FREELANCERS</t>
  </si>
  <si>
    <t>Nome Freelancer</t>
  </si>
  <si>
    <t>NIF Freelancer</t>
  </si>
  <si>
    <t>Freelancer</t>
  </si>
  <si>
    <t>Rua de Leiria</t>
  </si>
  <si>
    <t>Rua de Matosinhos</t>
  </si>
  <si>
    <t>Rua de Sete Bicas</t>
  </si>
  <si>
    <t>Rua de Carolina Michaellis</t>
  </si>
  <si>
    <t>Rua de Pólo Universitário</t>
  </si>
  <si>
    <t>Rua de Paredes</t>
  </si>
  <si>
    <t>Rua de Ermesinde</t>
  </si>
  <si>
    <t>Rua de Maia</t>
  </si>
  <si>
    <t>Rua de Vila do Conde</t>
  </si>
  <si>
    <t>Rua de Coimbra</t>
  </si>
  <si>
    <t>Leiria</t>
  </si>
  <si>
    <t>Coimbra</t>
  </si>
  <si>
    <t>Guimarães</t>
  </si>
  <si>
    <t>2345-123</t>
  </si>
  <si>
    <t>2345-124</t>
  </si>
  <si>
    <t>2345-125</t>
  </si>
  <si>
    <t>2345-126</t>
  </si>
  <si>
    <t>2345-127</t>
  </si>
  <si>
    <t>2345-128</t>
  </si>
  <si>
    <t>2345-129</t>
  </si>
  <si>
    <t>2345-130</t>
  </si>
  <si>
    <t>2345-131</t>
  </si>
  <si>
    <t>2345-132</t>
  </si>
  <si>
    <t>Madalena Rodrigues</t>
  </si>
  <si>
    <t>Mariana Lopes</t>
  </si>
  <si>
    <t>Leonor Silva</t>
  </si>
  <si>
    <t>Santiago Pereira</t>
  </si>
  <si>
    <t>Martim Fonseca</t>
  </si>
  <si>
    <t>Antônio Cardoso</t>
  </si>
  <si>
    <t>José Ferreira</t>
  </si>
  <si>
    <t>Rui Nunes</t>
  </si>
  <si>
    <t>Joaquim Rodrigues</t>
  </si>
  <si>
    <t>Miguel Ferreira</t>
  </si>
  <si>
    <t>HABILITAÇÃO ACADÊMICA - FREELANCERS</t>
  </si>
  <si>
    <t>madelena@gmail.com</t>
  </si>
  <si>
    <t>mariana@gmail.com</t>
  </si>
  <si>
    <t>leonor@gmail.com</t>
  </si>
  <si>
    <t>santiago@gmail.com</t>
  </si>
  <si>
    <t>martim@gmail.com</t>
  </si>
  <si>
    <t>antonio@gmail.com</t>
  </si>
  <si>
    <t>jose@gmail.com</t>
  </si>
  <si>
    <t>rui@gmail.com</t>
  </si>
  <si>
    <t>joaquim@gmail.com</t>
  </si>
  <si>
    <t>miguel@gmail.com</t>
  </si>
  <si>
    <t>Email Freelancer</t>
  </si>
  <si>
    <t>Grau</t>
  </si>
  <si>
    <t>Nome da Instituição</t>
  </si>
  <si>
    <t>Média do Curso</t>
  </si>
  <si>
    <t>7.1</t>
  </si>
  <si>
    <t>7.2</t>
  </si>
  <si>
    <t>Licenciatura</t>
  </si>
  <si>
    <t>Mestrado</t>
  </si>
  <si>
    <t>Doutorado</t>
  </si>
  <si>
    <t>MBA</t>
  </si>
  <si>
    <t>Engenharia</t>
  </si>
  <si>
    <t>IPP</t>
  </si>
  <si>
    <t>Informática</t>
  </si>
  <si>
    <t>ISEL</t>
  </si>
  <si>
    <t>Ensino Médio</t>
  </si>
  <si>
    <t>Técnico</t>
  </si>
  <si>
    <t>Psicologia</t>
  </si>
  <si>
    <t>Sociologia</t>
  </si>
  <si>
    <t>Nutrição</t>
  </si>
  <si>
    <t>UL</t>
  </si>
  <si>
    <t>Santa Marta</t>
  </si>
  <si>
    <t>Santa Maria</t>
  </si>
  <si>
    <t>Design Gráfico</t>
  </si>
  <si>
    <t>Advocacia</t>
  </si>
  <si>
    <t>Arquitetura</t>
  </si>
  <si>
    <t>Projetos</t>
  </si>
  <si>
    <t>UC</t>
  </si>
  <si>
    <t>UP</t>
  </si>
  <si>
    <t>COMPETÊNCIA TÉCNICA - FREELANCERS</t>
  </si>
  <si>
    <t>idCompetência</t>
  </si>
  <si>
    <t>idGrauProficiência</t>
  </si>
  <si>
    <t>Data Reconhecimento</t>
  </si>
  <si>
    <t>idGP</t>
  </si>
  <si>
    <t>GP_001_1</t>
  </si>
  <si>
    <t>GP_001_2</t>
  </si>
  <si>
    <t>GP_001_3</t>
  </si>
  <si>
    <t>GP_002_1</t>
  </si>
  <si>
    <t>GP_002_2</t>
  </si>
  <si>
    <t>GP_002_3</t>
  </si>
  <si>
    <t>GP_002_4</t>
  </si>
  <si>
    <t>GP_003_1</t>
  </si>
  <si>
    <t>GP_003_2</t>
  </si>
  <si>
    <t>GP_003_3</t>
  </si>
  <si>
    <t>GP_003_4</t>
  </si>
  <si>
    <t>GP_004_1</t>
  </si>
  <si>
    <t>GP_004_2</t>
  </si>
  <si>
    <t>GP_004_3</t>
  </si>
  <si>
    <t>GP_005_1</t>
  </si>
  <si>
    <t>GP_005_2</t>
  </si>
  <si>
    <t>GP_005_3</t>
  </si>
  <si>
    <t>Radiologia</t>
  </si>
  <si>
    <t>Músico</t>
  </si>
  <si>
    <t>8.1</t>
  </si>
  <si>
    <t>8.2</t>
  </si>
  <si>
    <t>9.1</t>
  </si>
  <si>
    <t>9.2</t>
  </si>
  <si>
    <t>10.1</t>
  </si>
  <si>
    <t>10.2</t>
  </si>
  <si>
    <t>iD GP Mínimo</t>
  </si>
  <si>
    <t>3 a 5 anos</t>
  </si>
  <si>
    <t>11 anos ou mais</t>
  </si>
  <si>
    <t>Valor GP Mínimo</t>
  </si>
  <si>
    <t>A publicar</t>
  </si>
  <si>
    <t>Remodelação de Website</t>
  </si>
  <si>
    <t>Remodelação de Website da Empresa</t>
  </si>
  <si>
    <t>Remodelação de Website da Empresa com nova paleta de cores</t>
  </si>
  <si>
    <t>Ana Ávila</t>
  </si>
  <si>
    <t>Bruno Almeida</t>
  </si>
  <si>
    <t>João Assis</t>
  </si>
  <si>
    <t>Catarina Barreiros</t>
  </si>
  <si>
    <t>Daniel Borja</t>
  </si>
  <si>
    <t>Fernando Brito</t>
  </si>
  <si>
    <t>Joana Caiado</t>
  </si>
  <si>
    <t>Maria Carneiro</t>
  </si>
  <si>
    <t>Gonçalo Castilho</t>
  </si>
  <si>
    <t>Matias Couto</t>
  </si>
  <si>
    <t>ASG</t>
  </si>
  <si>
    <t>WEB</t>
  </si>
  <si>
    <t>Afonso Curado</t>
  </si>
  <si>
    <t>Alberto Dias</t>
  </si>
  <si>
    <t>asg</t>
  </si>
  <si>
    <t>web</t>
  </si>
  <si>
    <t>Carolina Dutra</t>
  </si>
  <si>
    <t>Lourdes Estrada</t>
  </si>
  <si>
    <t>Isabel Feijó</t>
  </si>
  <si>
    <t>Arnaldo Fraga</t>
  </si>
  <si>
    <t>Alexandre Gama</t>
  </si>
  <si>
    <t>Paulo Guerra</t>
  </si>
  <si>
    <t>arq</t>
  </si>
  <si>
    <t>Jorge Henriques</t>
  </si>
  <si>
    <t>Júlio Lacerda</t>
  </si>
  <si>
    <t>Emanuel Lima</t>
  </si>
  <si>
    <t>madalena@gmail.com</t>
  </si>
  <si>
    <t>maria@gmail.com</t>
  </si>
  <si>
    <t>matias@gmail.com</t>
  </si>
  <si>
    <t>Rosa Macedo</t>
  </si>
  <si>
    <t>Rita Medeiros</t>
  </si>
  <si>
    <t>Francisca Morais</t>
  </si>
  <si>
    <t>Carla Muniz</t>
  </si>
  <si>
    <t>Armando Novais</t>
  </si>
  <si>
    <t>ana@gmail.com</t>
  </si>
  <si>
    <t>bruno@gmail.com</t>
  </si>
  <si>
    <t>joão@gmail.com</t>
  </si>
  <si>
    <t>catarina@gmail.com</t>
  </si>
  <si>
    <t>daniel@gmail.com</t>
  </si>
  <si>
    <t>fernando@gmail.com</t>
  </si>
  <si>
    <t>joana@gmail.com</t>
  </si>
  <si>
    <t>gonçalo@gmail.com</t>
  </si>
  <si>
    <t>afonso@gmail.com</t>
  </si>
  <si>
    <t>alberto@gmail.com</t>
  </si>
  <si>
    <t>carolina@gmail.com</t>
  </si>
  <si>
    <t>lourdes@gmail.com</t>
  </si>
  <si>
    <t>isabel@gmail.com</t>
  </si>
  <si>
    <t>arnaldo@gmail.com</t>
  </si>
  <si>
    <t>alexandre@gmail.com</t>
  </si>
  <si>
    <t>paulo@gmail.com</t>
  </si>
  <si>
    <t>jorge@gmail.com</t>
  </si>
  <si>
    <t>júlio@gmail.com</t>
  </si>
  <si>
    <t>emanuel@gmail.com</t>
  </si>
  <si>
    <t>rosa@gmail.com</t>
  </si>
  <si>
    <t>rita@gmail.com</t>
  </si>
  <si>
    <t>francisca@gmail.com</t>
  </si>
  <si>
    <t>carla@gmail.com</t>
  </si>
  <si>
    <t>armando@gmail.com</t>
  </si>
  <si>
    <t>Rua de Abrantes</t>
  </si>
  <si>
    <t>Rua de Albufeira</t>
  </si>
  <si>
    <t>Rua de Faro</t>
  </si>
  <si>
    <t>Rua de Algarve</t>
  </si>
  <si>
    <t>Rua de Alentejo</t>
  </si>
  <si>
    <t>Rua de Évora</t>
  </si>
  <si>
    <t>Rua de Vigo</t>
  </si>
  <si>
    <t>Rua de Viana</t>
  </si>
  <si>
    <t>Rua de Aveiro</t>
  </si>
  <si>
    <t>Rua de Batalha</t>
  </si>
  <si>
    <t>Rua de Alcobaça</t>
  </si>
  <si>
    <t>Rua de Peniche</t>
  </si>
  <si>
    <t>Rua de Cascais</t>
  </si>
  <si>
    <t>Rua de Loures</t>
  </si>
  <si>
    <t>Rua de Odivelas</t>
  </si>
  <si>
    <t>Rua de Setúbal</t>
  </si>
  <si>
    <t>Rua de Cacilhas</t>
  </si>
  <si>
    <t>Rua de Almada</t>
  </si>
  <si>
    <t>Rua da Graça</t>
  </si>
  <si>
    <t>Rua de Monsanto</t>
  </si>
  <si>
    <t>Rua de Ramada</t>
  </si>
  <si>
    <t>Rua de Nazaré</t>
  </si>
  <si>
    <t>Rua de Leça</t>
  </si>
  <si>
    <t>Rua de Sobreira</t>
  </si>
  <si>
    <t>Rua de Alfragide</t>
  </si>
  <si>
    <t>Rua de Felgueiras</t>
  </si>
  <si>
    <t>2345-133</t>
  </si>
  <si>
    <t>2345-134</t>
  </si>
  <si>
    <t>2345-135</t>
  </si>
  <si>
    <t>2345-136</t>
  </si>
  <si>
    <t>2345-137</t>
  </si>
  <si>
    <t>2345-138</t>
  </si>
  <si>
    <t>2345-139</t>
  </si>
  <si>
    <t>2345-140</t>
  </si>
  <si>
    <t>2345-141</t>
  </si>
  <si>
    <t>2345-142</t>
  </si>
  <si>
    <t>2345-143</t>
  </si>
  <si>
    <t>2345-144</t>
  </si>
  <si>
    <t>2345-145</t>
  </si>
  <si>
    <t>2345-146</t>
  </si>
  <si>
    <t>2345-147</t>
  </si>
  <si>
    <t>2345-148</t>
  </si>
  <si>
    <t>2345-149</t>
  </si>
  <si>
    <t>2345-150</t>
  </si>
  <si>
    <t>2345-151</t>
  </si>
  <si>
    <t>2345-152</t>
  </si>
  <si>
    <t>2345-153</t>
  </si>
  <si>
    <t>2345-154</t>
  </si>
  <si>
    <t>2345-155</t>
  </si>
  <si>
    <t>2345-156</t>
  </si>
  <si>
    <t>2345-157</t>
  </si>
  <si>
    <t>2345-158</t>
  </si>
  <si>
    <t>Mestrado Integrado</t>
  </si>
  <si>
    <t>UNL</t>
  </si>
  <si>
    <t>Pós-Graduação</t>
  </si>
  <si>
    <t>33.1</t>
  </si>
  <si>
    <t>33.2</t>
  </si>
  <si>
    <t>29.1</t>
  </si>
  <si>
    <t>29.2</t>
  </si>
  <si>
    <t>Civil</t>
  </si>
  <si>
    <t>Edificações</t>
  </si>
  <si>
    <t>GP_001_4</t>
  </si>
  <si>
    <t>CC-001</t>
  </si>
  <si>
    <t>CC-002</t>
  </si>
  <si>
    <t>CC-003</t>
  </si>
  <si>
    <t>CC-004</t>
  </si>
  <si>
    <t>idComp</t>
  </si>
  <si>
    <t>Obrigatoriedade</t>
  </si>
  <si>
    <t>S</t>
  </si>
  <si>
    <t>N</t>
  </si>
  <si>
    <t>TIPO DE REGIMENTO</t>
  </si>
  <si>
    <t>Designacao</t>
  </si>
  <si>
    <t>Regras</t>
  </si>
  <si>
    <t>SERIACAO_SUBJETIVA_ATRIBUICAO_OPCIONAL</t>
  </si>
  <si>
    <t>SERIACAO_SUBJETIVA_ATRIBUICAO_OBRIGATORIA</t>
  </si>
  <si>
    <t>SERIACAO_E_ATRIBUICAO_AUTOMATICA_MENOR_PRECO</t>
  </si>
  <si>
    <t>Id TR</t>
  </si>
  <si>
    <t>TR_01</t>
  </si>
  <si>
    <t>TR_02</t>
  </si>
  <si>
    <t>TR_03</t>
  </si>
  <si>
    <t>Referência Tarefa</t>
  </si>
  <si>
    <t>ANÚNCIO TAREFA</t>
  </si>
  <si>
    <t>Publicitação</t>
  </si>
  <si>
    <t>Candidaturas</t>
  </si>
  <si>
    <t>Seriação</t>
  </si>
  <si>
    <t>Tipo Regimento</t>
  </si>
  <si>
    <t>Início</t>
  </si>
  <si>
    <t>Fim</t>
  </si>
  <si>
    <t>CANDIDATURA BD</t>
  </si>
  <si>
    <t>Menor preço</t>
  </si>
  <si>
    <t>idAnuncio</t>
  </si>
  <si>
    <t>A_T_01_01</t>
  </si>
  <si>
    <t>A_T_01_02</t>
  </si>
  <si>
    <t>A_T_01_03</t>
  </si>
  <si>
    <t>A_T_02_01</t>
  </si>
  <si>
    <t>Email do Freelancer</t>
  </si>
  <si>
    <t>Anúncios Disponíveis (Data atual x período candidatura + Comp Tec Mínima)</t>
  </si>
  <si>
    <t>Data  atual (pesquisa pelo Freelancer)</t>
  </si>
  <si>
    <t>X</t>
  </si>
  <si>
    <t>Data Candidatura</t>
  </si>
  <si>
    <t>Valor Pretendido</t>
  </si>
  <si>
    <t>Número Dias</t>
  </si>
  <si>
    <t>Apresentação</t>
  </si>
  <si>
    <t>Motivação</t>
  </si>
  <si>
    <t>Sou Jorge</t>
  </si>
  <si>
    <t>Sou Júlio</t>
  </si>
  <si>
    <t>Sou Emanuel</t>
  </si>
  <si>
    <t>Sou Rosa</t>
  </si>
  <si>
    <t>Sou Rita</t>
  </si>
  <si>
    <t>Sou Francisca</t>
  </si>
  <si>
    <t>Sou Carla</t>
  </si>
  <si>
    <t>Sou Armando</t>
  </si>
  <si>
    <t>Sou Joaquim</t>
  </si>
  <si>
    <t>Desafios</t>
  </si>
  <si>
    <t>Sou Ana</t>
  </si>
  <si>
    <t>Sou Bruno</t>
  </si>
  <si>
    <t>Sou João</t>
  </si>
  <si>
    <t>joao@gmail.com</t>
  </si>
  <si>
    <t>julio@gmail.com</t>
  </si>
  <si>
    <t>goncalo@gmail.com</t>
  </si>
  <si>
    <t>Sou Catarina</t>
  </si>
  <si>
    <t>Sou Daniel</t>
  </si>
  <si>
    <t>Sou Fernando</t>
  </si>
  <si>
    <t>Sou Joana</t>
  </si>
  <si>
    <t>Sou Maria</t>
  </si>
  <si>
    <t>Sou Matias</t>
  </si>
  <si>
    <t>Sou Gonçalo</t>
  </si>
  <si>
    <t>A_T_02_02</t>
  </si>
  <si>
    <t>Sou Antônio</t>
  </si>
  <si>
    <t>Sou Afonso</t>
  </si>
  <si>
    <t>Sou Carolina</t>
  </si>
  <si>
    <t>Sou Lourdes</t>
  </si>
  <si>
    <t>Sou Isabel</t>
  </si>
  <si>
    <t>Sou Arnaldo</t>
  </si>
  <si>
    <t>Colocação</t>
  </si>
  <si>
    <t>Menos dias e depois menor preço</t>
  </si>
  <si>
    <t>Maior GP e menor preço</t>
  </si>
  <si>
    <t>Para BD - Concatenar</t>
  </si>
  <si>
    <t>4400-000</t>
  </si>
  <si>
    <t>jose@marceloadvogados.pt</t>
  </si>
  <si>
    <t>marcelo@marceloadvogados.pt</t>
  </si>
  <si>
    <t>Marcelo Advogados Lda</t>
  </si>
  <si>
    <t>Gestora de Projetos</t>
  </si>
  <si>
    <t>francisca@marceloadvogados.pt</t>
  </si>
  <si>
    <t>tomas@marceloadvogados.pt</t>
  </si>
  <si>
    <t>Arquitectura, Construção, Elaboração de Projetos, Instalação, Reparos</t>
  </si>
  <si>
    <t>Projectos de Arquitetura para Empresas</t>
  </si>
  <si>
    <t>Construção de Projectos para Empresas</t>
  </si>
  <si>
    <t>Experiência em Projectos de Arquitetura para Empresas</t>
  </si>
  <si>
    <t>Experiência em Construção de Projectos para Empresas</t>
  </si>
  <si>
    <t>CodCompetência</t>
  </si>
  <si>
    <t>id</t>
  </si>
  <si>
    <t>António Cardoso</t>
  </si>
  <si>
    <t>madalena@gmails.com</t>
  </si>
  <si>
    <t>antonio@gmails.com</t>
  </si>
  <si>
    <t>afonso@gmails.com</t>
  </si>
  <si>
    <t>alberto@gmails.com</t>
  </si>
  <si>
    <t>carolina@gmails.com</t>
  </si>
  <si>
    <t>lourdes@gmails.com</t>
  </si>
  <si>
    <t>isabel@gmails.com</t>
  </si>
  <si>
    <t>arnaldo@gmails.com</t>
  </si>
  <si>
    <t>alexandre@gmails.com</t>
  </si>
  <si>
    <t>paulo@gmails.com</t>
  </si>
  <si>
    <t>ana@gmails.com</t>
  </si>
  <si>
    <t>bruno@gmails.com</t>
  </si>
  <si>
    <t>joao@gmails.com</t>
  </si>
  <si>
    <t>catarina@gmails.com</t>
  </si>
  <si>
    <t>daniel@gmails.com</t>
  </si>
  <si>
    <t>fernando@gmails.com</t>
  </si>
  <si>
    <t>joana@gmails.com</t>
  </si>
  <si>
    <t>maria@gmails.com</t>
  </si>
  <si>
    <t>goncalo@gmails.com</t>
  </si>
  <si>
    <t>matias@gmails.com</t>
  </si>
  <si>
    <t>jorge@gmails.com</t>
  </si>
  <si>
    <t>julio@gmails.com</t>
  </si>
  <si>
    <t>emanuel@gmails.com</t>
  </si>
  <si>
    <t>rosa@gmails.com</t>
  </si>
  <si>
    <t>rita@gmails.com</t>
  </si>
  <si>
    <t>francisca@gmails.com</t>
  </si>
  <si>
    <t>carla@gmails.com</t>
  </si>
  <si>
    <t>armando@gmails.com</t>
  </si>
  <si>
    <t>jose@gmails.com</t>
  </si>
  <si>
    <t>joaquim@gmails.com</t>
  </si>
  <si>
    <t>Rua do Algarve</t>
  </si>
  <si>
    <t>Rua do Alentejo</t>
  </si>
  <si>
    <t>ID</t>
  </si>
  <si>
    <t>Arquitectura</t>
  </si>
  <si>
    <t>Projectos</t>
  </si>
  <si>
    <t>Projecto de Sala de Reunião</t>
  </si>
  <si>
    <t>Projecto de Sala de Reunião Anexa</t>
  </si>
  <si>
    <t>Projecto de Sala de Reunião Anexa para 30 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</si>
</sst>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/>
    <xf numFmtId="0" fontId="0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41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0" borderId="42" xfId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44" xfId="1" applyBorder="1" applyAlignment="1">
      <alignment horizontal="center" vertical="center"/>
    </xf>
    <xf numFmtId="0" fontId="1" fillId="0" borderId="46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49" xfId="1" applyBorder="1" applyAlignment="1">
      <alignment horizontal="center" vertical="center"/>
    </xf>
    <xf numFmtId="0" fontId="1" fillId="0" borderId="50" xfId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0" xfId="0" applyBorder="1"/>
    <xf numFmtId="0" fontId="0" fillId="4" borderId="1" xfId="0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" fillId="0" borderId="60" xfId="1" applyBorder="1" applyAlignment="1">
      <alignment horizontal="center" vertical="center"/>
    </xf>
    <xf numFmtId="0" fontId="1" fillId="0" borderId="47" xfId="1" applyBorder="1" applyAlignment="1">
      <alignment horizontal="center" vertical="center"/>
    </xf>
    <xf numFmtId="0" fontId="1" fillId="0" borderId="45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8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0" xfId="1" applyFill="1"/>
    <xf numFmtId="0" fontId="1" fillId="0" borderId="1" xfId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37" xfId="1" applyBorder="1" applyAlignment="1">
      <alignment horizontal="center" vertical="center"/>
    </xf>
    <xf numFmtId="0" fontId="1" fillId="0" borderId="38" xfId="1" applyBorder="1" applyAlignment="1">
      <alignment horizontal="center" vertical="center"/>
    </xf>
    <xf numFmtId="0" fontId="1" fillId="0" borderId="39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rancisca@marceloadvogados.pt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jose@marcelo.advogados.pt" TargetMode="External"/><Relationship Id="rId7" Type="http://schemas.openxmlformats.org/officeDocument/2006/relationships/hyperlink" Target="mailto:sofia@inesengenharia.com" TargetMode="External"/><Relationship Id="rId12" Type="http://schemas.openxmlformats.org/officeDocument/2006/relationships/hyperlink" Target="mailto:jose@marceloadvogados.pt" TargetMode="External"/><Relationship Id="rId2" Type="http://schemas.openxmlformats.org/officeDocument/2006/relationships/hyperlink" Target="mailto:marcelo@marceloadvogados.pt" TargetMode="External"/><Relationship Id="rId1" Type="http://schemas.openxmlformats.org/officeDocument/2006/relationships/hyperlink" Target="http://www.marcelo.advogados.pt/" TargetMode="External"/><Relationship Id="rId6" Type="http://schemas.openxmlformats.org/officeDocument/2006/relationships/hyperlink" Target="mailto:sofia@inesengenharia.com" TargetMode="External"/><Relationship Id="rId11" Type="http://schemas.openxmlformats.org/officeDocument/2006/relationships/hyperlink" Target="mailto:eduardo@inesengenharia.com" TargetMode="External"/><Relationship Id="rId5" Type="http://schemas.openxmlformats.org/officeDocument/2006/relationships/hyperlink" Target="mailto:ines@inesengenharia.com" TargetMode="External"/><Relationship Id="rId10" Type="http://schemas.openxmlformats.org/officeDocument/2006/relationships/hyperlink" Target="mailto:matilde@inesengenharia.com" TargetMode="External"/><Relationship Id="rId4" Type="http://schemas.openxmlformats.org/officeDocument/2006/relationships/hyperlink" Target="http://www.inesengenharia.com/" TargetMode="External"/><Relationship Id="rId9" Type="http://schemas.openxmlformats.org/officeDocument/2006/relationships/hyperlink" Target="mailto:tomas@marceloadvogados.pt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mailto:antonio@gmail.com" TargetMode="External"/><Relationship Id="rId21" Type="http://schemas.openxmlformats.org/officeDocument/2006/relationships/hyperlink" Target="mailto:madelena@gmail.com" TargetMode="External"/><Relationship Id="rId42" Type="http://schemas.openxmlformats.org/officeDocument/2006/relationships/hyperlink" Target="mailto:alberto@gmail.com" TargetMode="External"/><Relationship Id="rId47" Type="http://schemas.openxmlformats.org/officeDocument/2006/relationships/hyperlink" Target="mailto:alexandre@gmail.com" TargetMode="External"/><Relationship Id="rId63" Type="http://schemas.openxmlformats.org/officeDocument/2006/relationships/hyperlink" Target="mailto:alexandre@gmail.com" TargetMode="External"/><Relationship Id="rId68" Type="http://schemas.openxmlformats.org/officeDocument/2006/relationships/hyperlink" Target="mailto:rosa@gmail.com" TargetMode="External"/><Relationship Id="rId7" Type="http://schemas.openxmlformats.org/officeDocument/2006/relationships/hyperlink" Target="mailto:jose@gmail.com" TargetMode="External"/><Relationship Id="rId71" Type="http://schemas.openxmlformats.org/officeDocument/2006/relationships/hyperlink" Target="mailto:carla@gmail.com" TargetMode="External"/><Relationship Id="rId2" Type="http://schemas.openxmlformats.org/officeDocument/2006/relationships/hyperlink" Target="mailto:mariana@gmail.com" TargetMode="External"/><Relationship Id="rId16" Type="http://schemas.openxmlformats.org/officeDocument/2006/relationships/hyperlink" Target="mailto:antonio@gmail.com" TargetMode="External"/><Relationship Id="rId29" Type="http://schemas.openxmlformats.org/officeDocument/2006/relationships/hyperlink" Target="mailto:joaquim@gmail.com" TargetMode="External"/><Relationship Id="rId11" Type="http://schemas.openxmlformats.org/officeDocument/2006/relationships/hyperlink" Target="mailto:madalena@gmail.com" TargetMode="External"/><Relationship Id="rId24" Type="http://schemas.openxmlformats.org/officeDocument/2006/relationships/hyperlink" Target="mailto:santiago@gmail.com" TargetMode="External"/><Relationship Id="rId32" Type="http://schemas.openxmlformats.org/officeDocument/2006/relationships/hyperlink" Target="mailto:bruno@gmail.com" TargetMode="External"/><Relationship Id="rId37" Type="http://schemas.openxmlformats.org/officeDocument/2006/relationships/hyperlink" Target="mailto:joana@gmail.com" TargetMode="External"/><Relationship Id="rId40" Type="http://schemas.openxmlformats.org/officeDocument/2006/relationships/hyperlink" Target="mailto:matias@gmail.com" TargetMode="External"/><Relationship Id="rId45" Type="http://schemas.openxmlformats.org/officeDocument/2006/relationships/hyperlink" Target="mailto:isabel@gmail.com" TargetMode="External"/><Relationship Id="rId53" Type="http://schemas.openxmlformats.org/officeDocument/2006/relationships/hyperlink" Target="mailto:rita@gmail.com" TargetMode="External"/><Relationship Id="rId58" Type="http://schemas.openxmlformats.org/officeDocument/2006/relationships/hyperlink" Target="mailto:alberto@gmail.com" TargetMode="External"/><Relationship Id="rId66" Type="http://schemas.openxmlformats.org/officeDocument/2006/relationships/hyperlink" Target="mailto:j&#250;lio@gmail.com" TargetMode="External"/><Relationship Id="rId5" Type="http://schemas.openxmlformats.org/officeDocument/2006/relationships/hyperlink" Target="mailto:martim@gmail.com" TargetMode="External"/><Relationship Id="rId61" Type="http://schemas.openxmlformats.org/officeDocument/2006/relationships/hyperlink" Target="mailto:isabel@gmail.com" TargetMode="External"/><Relationship Id="rId19" Type="http://schemas.openxmlformats.org/officeDocument/2006/relationships/hyperlink" Target="mailto:joaquim@gmail.com" TargetMode="External"/><Relationship Id="rId14" Type="http://schemas.openxmlformats.org/officeDocument/2006/relationships/hyperlink" Target="mailto:santiago@gmail.com" TargetMode="External"/><Relationship Id="rId22" Type="http://schemas.openxmlformats.org/officeDocument/2006/relationships/hyperlink" Target="mailto:mariana@gmail.com" TargetMode="External"/><Relationship Id="rId27" Type="http://schemas.openxmlformats.org/officeDocument/2006/relationships/hyperlink" Target="mailto:jose@gmail.com" TargetMode="External"/><Relationship Id="rId30" Type="http://schemas.openxmlformats.org/officeDocument/2006/relationships/hyperlink" Target="mailto:miguel@gmail.com" TargetMode="External"/><Relationship Id="rId35" Type="http://schemas.openxmlformats.org/officeDocument/2006/relationships/hyperlink" Target="mailto:daniel@gmail.com" TargetMode="External"/><Relationship Id="rId43" Type="http://schemas.openxmlformats.org/officeDocument/2006/relationships/hyperlink" Target="mailto:carolina@gmail.com" TargetMode="External"/><Relationship Id="rId48" Type="http://schemas.openxmlformats.org/officeDocument/2006/relationships/hyperlink" Target="mailto:paulo@gmail.com" TargetMode="External"/><Relationship Id="rId56" Type="http://schemas.openxmlformats.org/officeDocument/2006/relationships/hyperlink" Target="mailto:armando@gmail.com" TargetMode="External"/><Relationship Id="rId64" Type="http://schemas.openxmlformats.org/officeDocument/2006/relationships/hyperlink" Target="mailto:paulo@gmail.com" TargetMode="External"/><Relationship Id="rId69" Type="http://schemas.openxmlformats.org/officeDocument/2006/relationships/hyperlink" Target="mailto:rita@gmail.com" TargetMode="External"/><Relationship Id="rId8" Type="http://schemas.openxmlformats.org/officeDocument/2006/relationships/hyperlink" Target="mailto:rui@gmail.com" TargetMode="External"/><Relationship Id="rId51" Type="http://schemas.openxmlformats.org/officeDocument/2006/relationships/hyperlink" Target="mailto:emanuel@gmail.com" TargetMode="External"/><Relationship Id="rId72" Type="http://schemas.openxmlformats.org/officeDocument/2006/relationships/hyperlink" Target="mailto:armando@gmail.com" TargetMode="External"/><Relationship Id="rId3" Type="http://schemas.openxmlformats.org/officeDocument/2006/relationships/hyperlink" Target="mailto:leonor@gmail.com" TargetMode="External"/><Relationship Id="rId12" Type="http://schemas.openxmlformats.org/officeDocument/2006/relationships/hyperlink" Target="mailto:mariana@gmail.com" TargetMode="External"/><Relationship Id="rId17" Type="http://schemas.openxmlformats.org/officeDocument/2006/relationships/hyperlink" Target="mailto:jose@gmail.com" TargetMode="External"/><Relationship Id="rId25" Type="http://schemas.openxmlformats.org/officeDocument/2006/relationships/hyperlink" Target="mailto:martim@gmail.com" TargetMode="External"/><Relationship Id="rId33" Type="http://schemas.openxmlformats.org/officeDocument/2006/relationships/hyperlink" Target="mailto:jo&#227;o@gmail.com" TargetMode="External"/><Relationship Id="rId38" Type="http://schemas.openxmlformats.org/officeDocument/2006/relationships/hyperlink" Target="mailto:maria@gmail.com" TargetMode="External"/><Relationship Id="rId46" Type="http://schemas.openxmlformats.org/officeDocument/2006/relationships/hyperlink" Target="mailto:arnaldo@gmail.com" TargetMode="External"/><Relationship Id="rId59" Type="http://schemas.openxmlformats.org/officeDocument/2006/relationships/hyperlink" Target="mailto:carolina@gmail.com" TargetMode="External"/><Relationship Id="rId67" Type="http://schemas.openxmlformats.org/officeDocument/2006/relationships/hyperlink" Target="mailto:emanuel@gmail.com" TargetMode="External"/><Relationship Id="rId20" Type="http://schemas.openxmlformats.org/officeDocument/2006/relationships/hyperlink" Target="mailto:miguel@gmail.com" TargetMode="External"/><Relationship Id="rId41" Type="http://schemas.openxmlformats.org/officeDocument/2006/relationships/hyperlink" Target="mailto:afonso@gmail.com" TargetMode="External"/><Relationship Id="rId54" Type="http://schemas.openxmlformats.org/officeDocument/2006/relationships/hyperlink" Target="mailto:francisca@gmail.com" TargetMode="External"/><Relationship Id="rId62" Type="http://schemas.openxmlformats.org/officeDocument/2006/relationships/hyperlink" Target="mailto:arnaldo@gmail.com" TargetMode="External"/><Relationship Id="rId70" Type="http://schemas.openxmlformats.org/officeDocument/2006/relationships/hyperlink" Target="mailto:francisca@gmail.com" TargetMode="External"/><Relationship Id="rId1" Type="http://schemas.openxmlformats.org/officeDocument/2006/relationships/hyperlink" Target="mailto:madalena@gmail.com" TargetMode="External"/><Relationship Id="rId6" Type="http://schemas.openxmlformats.org/officeDocument/2006/relationships/hyperlink" Target="mailto:antonio@gmail.com" TargetMode="External"/><Relationship Id="rId15" Type="http://schemas.openxmlformats.org/officeDocument/2006/relationships/hyperlink" Target="mailto:martim@gmail.com" TargetMode="External"/><Relationship Id="rId23" Type="http://schemas.openxmlformats.org/officeDocument/2006/relationships/hyperlink" Target="mailto:leonor@gmail.com" TargetMode="External"/><Relationship Id="rId28" Type="http://schemas.openxmlformats.org/officeDocument/2006/relationships/hyperlink" Target="mailto:rui@gmail.com" TargetMode="External"/><Relationship Id="rId36" Type="http://schemas.openxmlformats.org/officeDocument/2006/relationships/hyperlink" Target="mailto:fernando@gmail.com" TargetMode="External"/><Relationship Id="rId49" Type="http://schemas.openxmlformats.org/officeDocument/2006/relationships/hyperlink" Target="mailto:jorge@gmail.com" TargetMode="External"/><Relationship Id="rId57" Type="http://schemas.openxmlformats.org/officeDocument/2006/relationships/hyperlink" Target="mailto:afonso@gmail.com" TargetMode="External"/><Relationship Id="rId10" Type="http://schemas.openxmlformats.org/officeDocument/2006/relationships/hyperlink" Target="mailto:miguel@gmail.com" TargetMode="External"/><Relationship Id="rId31" Type="http://schemas.openxmlformats.org/officeDocument/2006/relationships/hyperlink" Target="mailto:ana@gmail.com" TargetMode="External"/><Relationship Id="rId44" Type="http://schemas.openxmlformats.org/officeDocument/2006/relationships/hyperlink" Target="mailto:lourdes@gmail.com" TargetMode="External"/><Relationship Id="rId52" Type="http://schemas.openxmlformats.org/officeDocument/2006/relationships/hyperlink" Target="mailto:rosa@gmail.com" TargetMode="External"/><Relationship Id="rId60" Type="http://schemas.openxmlformats.org/officeDocument/2006/relationships/hyperlink" Target="mailto:lourdes@gmail.com" TargetMode="External"/><Relationship Id="rId65" Type="http://schemas.openxmlformats.org/officeDocument/2006/relationships/hyperlink" Target="mailto:jorge@gmail.com" TargetMode="External"/><Relationship Id="rId4" Type="http://schemas.openxmlformats.org/officeDocument/2006/relationships/hyperlink" Target="mailto:santiago@gmail.com" TargetMode="External"/><Relationship Id="rId9" Type="http://schemas.openxmlformats.org/officeDocument/2006/relationships/hyperlink" Target="mailto:joaquim@gmail.com" TargetMode="External"/><Relationship Id="rId13" Type="http://schemas.openxmlformats.org/officeDocument/2006/relationships/hyperlink" Target="mailto:leonor@gmail.com" TargetMode="External"/><Relationship Id="rId18" Type="http://schemas.openxmlformats.org/officeDocument/2006/relationships/hyperlink" Target="mailto:rui@gmail.com" TargetMode="External"/><Relationship Id="rId39" Type="http://schemas.openxmlformats.org/officeDocument/2006/relationships/hyperlink" Target="mailto:gon&#231;alo@gmail.com" TargetMode="External"/><Relationship Id="rId34" Type="http://schemas.openxmlformats.org/officeDocument/2006/relationships/hyperlink" Target="mailto:catarina@gmail.com" TargetMode="External"/><Relationship Id="rId50" Type="http://schemas.openxmlformats.org/officeDocument/2006/relationships/hyperlink" Target="mailto:j&#250;lio@gmail.com" TargetMode="External"/><Relationship Id="rId55" Type="http://schemas.openxmlformats.org/officeDocument/2006/relationships/hyperlink" Target="mailto:carl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francisca@gmails.com" TargetMode="External"/><Relationship Id="rId21" Type="http://schemas.openxmlformats.org/officeDocument/2006/relationships/hyperlink" Target="mailto:jorge@gmails.com" TargetMode="External"/><Relationship Id="rId42" Type="http://schemas.openxmlformats.org/officeDocument/2006/relationships/hyperlink" Target="mailto:jorge@gmail.com" TargetMode="External"/><Relationship Id="rId47" Type="http://schemas.openxmlformats.org/officeDocument/2006/relationships/hyperlink" Target="mailto:francisca@gmail.com" TargetMode="External"/><Relationship Id="rId63" Type="http://schemas.openxmlformats.org/officeDocument/2006/relationships/hyperlink" Target="mailto:bruno@gmail.com" TargetMode="External"/><Relationship Id="rId68" Type="http://schemas.openxmlformats.org/officeDocument/2006/relationships/hyperlink" Target="mailto:joana@gmail.com" TargetMode="External"/><Relationship Id="rId84" Type="http://schemas.openxmlformats.org/officeDocument/2006/relationships/hyperlink" Target="mailto:carla@gmail.com" TargetMode="External"/><Relationship Id="rId89" Type="http://schemas.openxmlformats.org/officeDocument/2006/relationships/hyperlink" Target="mailto:jose@gmail.com" TargetMode="External"/><Relationship Id="rId16" Type="http://schemas.openxmlformats.org/officeDocument/2006/relationships/hyperlink" Target="mailto:fernando@gmails.com" TargetMode="External"/><Relationship Id="rId11" Type="http://schemas.openxmlformats.org/officeDocument/2006/relationships/hyperlink" Target="mailto:ana@gmails.com" TargetMode="External"/><Relationship Id="rId32" Type="http://schemas.openxmlformats.org/officeDocument/2006/relationships/hyperlink" Target="mailto:madalena@gmail.com" TargetMode="External"/><Relationship Id="rId37" Type="http://schemas.openxmlformats.org/officeDocument/2006/relationships/hyperlink" Target="mailto:lourdes@gmail.com" TargetMode="External"/><Relationship Id="rId53" Type="http://schemas.openxmlformats.org/officeDocument/2006/relationships/hyperlink" Target="mailto:antonio@gmail.com" TargetMode="External"/><Relationship Id="rId58" Type="http://schemas.openxmlformats.org/officeDocument/2006/relationships/hyperlink" Target="mailto:isabel@gmail.com" TargetMode="External"/><Relationship Id="rId74" Type="http://schemas.openxmlformats.org/officeDocument/2006/relationships/hyperlink" Target="mailto:julio@gmail.com" TargetMode="External"/><Relationship Id="rId79" Type="http://schemas.openxmlformats.org/officeDocument/2006/relationships/hyperlink" Target="mailto:rosa@gmail.com" TargetMode="External"/><Relationship Id="rId5" Type="http://schemas.openxmlformats.org/officeDocument/2006/relationships/hyperlink" Target="mailto:carolina@gmails.com" TargetMode="External"/><Relationship Id="rId90" Type="http://schemas.openxmlformats.org/officeDocument/2006/relationships/hyperlink" Target="mailto:joaquim@gmail.com" TargetMode="External"/><Relationship Id="rId14" Type="http://schemas.openxmlformats.org/officeDocument/2006/relationships/hyperlink" Target="mailto:catarina@gmails.com" TargetMode="External"/><Relationship Id="rId22" Type="http://schemas.openxmlformats.org/officeDocument/2006/relationships/hyperlink" Target="mailto:julio@gmails.com" TargetMode="External"/><Relationship Id="rId27" Type="http://schemas.openxmlformats.org/officeDocument/2006/relationships/hyperlink" Target="mailto:carla@gmails.com" TargetMode="External"/><Relationship Id="rId30" Type="http://schemas.openxmlformats.org/officeDocument/2006/relationships/hyperlink" Target="mailto:joaquim@gmails.com" TargetMode="External"/><Relationship Id="rId35" Type="http://schemas.openxmlformats.org/officeDocument/2006/relationships/hyperlink" Target="mailto:alberto@gmail.com" TargetMode="External"/><Relationship Id="rId43" Type="http://schemas.openxmlformats.org/officeDocument/2006/relationships/hyperlink" Target="mailto:julio@gmail.com" TargetMode="External"/><Relationship Id="rId48" Type="http://schemas.openxmlformats.org/officeDocument/2006/relationships/hyperlink" Target="mailto:carla@gmail.com" TargetMode="External"/><Relationship Id="rId56" Type="http://schemas.openxmlformats.org/officeDocument/2006/relationships/hyperlink" Target="mailto:carolina@gmail.com" TargetMode="External"/><Relationship Id="rId64" Type="http://schemas.openxmlformats.org/officeDocument/2006/relationships/hyperlink" Target="mailto:joao@gmail.com" TargetMode="External"/><Relationship Id="rId69" Type="http://schemas.openxmlformats.org/officeDocument/2006/relationships/hyperlink" Target="mailto:maria@gmail.com" TargetMode="External"/><Relationship Id="rId77" Type="http://schemas.openxmlformats.org/officeDocument/2006/relationships/hyperlink" Target="mailto:emanuel@gmail.com" TargetMode="External"/><Relationship Id="rId8" Type="http://schemas.openxmlformats.org/officeDocument/2006/relationships/hyperlink" Target="mailto:arnaldo@gmails.com" TargetMode="External"/><Relationship Id="rId51" Type="http://schemas.openxmlformats.org/officeDocument/2006/relationships/hyperlink" Target="mailto:joaquim@gmail.com" TargetMode="External"/><Relationship Id="rId72" Type="http://schemas.openxmlformats.org/officeDocument/2006/relationships/hyperlink" Target="mailto:jorge@gmail.com" TargetMode="External"/><Relationship Id="rId80" Type="http://schemas.openxmlformats.org/officeDocument/2006/relationships/hyperlink" Target="mailto:rita@gmail.com" TargetMode="External"/><Relationship Id="rId85" Type="http://schemas.openxmlformats.org/officeDocument/2006/relationships/hyperlink" Target="mailto:carla@gmail.com" TargetMode="External"/><Relationship Id="rId3" Type="http://schemas.openxmlformats.org/officeDocument/2006/relationships/hyperlink" Target="mailto:afonso@gmails.com" TargetMode="External"/><Relationship Id="rId12" Type="http://schemas.openxmlformats.org/officeDocument/2006/relationships/hyperlink" Target="mailto:bruno@gmails.com" TargetMode="External"/><Relationship Id="rId17" Type="http://schemas.openxmlformats.org/officeDocument/2006/relationships/hyperlink" Target="mailto:joana@gmails.com" TargetMode="External"/><Relationship Id="rId25" Type="http://schemas.openxmlformats.org/officeDocument/2006/relationships/hyperlink" Target="mailto:rita@gmails.com" TargetMode="External"/><Relationship Id="rId33" Type="http://schemas.openxmlformats.org/officeDocument/2006/relationships/hyperlink" Target="mailto:antonio@gmail.com" TargetMode="External"/><Relationship Id="rId38" Type="http://schemas.openxmlformats.org/officeDocument/2006/relationships/hyperlink" Target="mailto:isabel@gmail.com" TargetMode="External"/><Relationship Id="rId46" Type="http://schemas.openxmlformats.org/officeDocument/2006/relationships/hyperlink" Target="mailto:rita@gmail.com" TargetMode="External"/><Relationship Id="rId59" Type="http://schemas.openxmlformats.org/officeDocument/2006/relationships/hyperlink" Target="mailto:arnaldo@gmail.com" TargetMode="External"/><Relationship Id="rId67" Type="http://schemas.openxmlformats.org/officeDocument/2006/relationships/hyperlink" Target="mailto:fernando@gmail.com" TargetMode="External"/><Relationship Id="rId20" Type="http://schemas.openxmlformats.org/officeDocument/2006/relationships/hyperlink" Target="mailto:matias@gmails.com" TargetMode="External"/><Relationship Id="rId41" Type="http://schemas.openxmlformats.org/officeDocument/2006/relationships/hyperlink" Target="mailto:paulo@gmail.com" TargetMode="External"/><Relationship Id="rId54" Type="http://schemas.openxmlformats.org/officeDocument/2006/relationships/hyperlink" Target="mailto:afonso@gmail.com" TargetMode="External"/><Relationship Id="rId62" Type="http://schemas.openxmlformats.org/officeDocument/2006/relationships/hyperlink" Target="mailto:ana@gmail.com" TargetMode="External"/><Relationship Id="rId70" Type="http://schemas.openxmlformats.org/officeDocument/2006/relationships/hyperlink" Target="mailto:goncalo@gmail.com" TargetMode="External"/><Relationship Id="rId75" Type="http://schemas.openxmlformats.org/officeDocument/2006/relationships/hyperlink" Target="mailto:j&#250;lio@gmail.com" TargetMode="External"/><Relationship Id="rId83" Type="http://schemas.openxmlformats.org/officeDocument/2006/relationships/hyperlink" Target="mailto:francisca@gmail.com" TargetMode="External"/><Relationship Id="rId88" Type="http://schemas.openxmlformats.org/officeDocument/2006/relationships/hyperlink" Target="mailto:jose@gmail.com" TargetMode="External"/><Relationship Id="rId91" Type="http://schemas.openxmlformats.org/officeDocument/2006/relationships/hyperlink" Target="mailto:joaquim@gmail.com" TargetMode="External"/><Relationship Id="rId1" Type="http://schemas.openxmlformats.org/officeDocument/2006/relationships/hyperlink" Target="mailto:madalena@gmails.com" TargetMode="External"/><Relationship Id="rId6" Type="http://schemas.openxmlformats.org/officeDocument/2006/relationships/hyperlink" Target="mailto:lourdes@gmails.com" TargetMode="External"/><Relationship Id="rId15" Type="http://schemas.openxmlformats.org/officeDocument/2006/relationships/hyperlink" Target="mailto:daniel@gmails.com" TargetMode="External"/><Relationship Id="rId23" Type="http://schemas.openxmlformats.org/officeDocument/2006/relationships/hyperlink" Target="mailto:emanuel@gmails.com" TargetMode="External"/><Relationship Id="rId28" Type="http://schemas.openxmlformats.org/officeDocument/2006/relationships/hyperlink" Target="mailto:armando@gmails.com" TargetMode="External"/><Relationship Id="rId36" Type="http://schemas.openxmlformats.org/officeDocument/2006/relationships/hyperlink" Target="mailto:carolina@gmail.com" TargetMode="External"/><Relationship Id="rId49" Type="http://schemas.openxmlformats.org/officeDocument/2006/relationships/hyperlink" Target="mailto:armando@gmail.com" TargetMode="External"/><Relationship Id="rId57" Type="http://schemas.openxmlformats.org/officeDocument/2006/relationships/hyperlink" Target="mailto:lourdes@gmail.com" TargetMode="External"/><Relationship Id="rId10" Type="http://schemas.openxmlformats.org/officeDocument/2006/relationships/hyperlink" Target="mailto:paulo@gmails.com" TargetMode="External"/><Relationship Id="rId31" Type="http://schemas.openxmlformats.org/officeDocument/2006/relationships/hyperlink" Target="mailto:madalena@gmail.com" TargetMode="External"/><Relationship Id="rId44" Type="http://schemas.openxmlformats.org/officeDocument/2006/relationships/hyperlink" Target="mailto:emanuel@gmail.com" TargetMode="External"/><Relationship Id="rId52" Type="http://schemas.openxmlformats.org/officeDocument/2006/relationships/hyperlink" Target="mailto:madalena@gmail.com" TargetMode="External"/><Relationship Id="rId60" Type="http://schemas.openxmlformats.org/officeDocument/2006/relationships/hyperlink" Target="mailto:alexandre@gmail.com" TargetMode="External"/><Relationship Id="rId65" Type="http://schemas.openxmlformats.org/officeDocument/2006/relationships/hyperlink" Target="mailto:catarina@gmail.com" TargetMode="External"/><Relationship Id="rId73" Type="http://schemas.openxmlformats.org/officeDocument/2006/relationships/hyperlink" Target="mailto:jorge@gmail.com" TargetMode="External"/><Relationship Id="rId78" Type="http://schemas.openxmlformats.org/officeDocument/2006/relationships/hyperlink" Target="mailto:rosa@gmail.com" TargetMode="External"/><Relationship Id="rId81" Type="http://schemas.openxmlformats.org/officeDocument/2006/relationships/hyperlink" Target="mailto:rita@gmail.com" TargetMode="External"/><Relationship Id="rId86" Type="http://schemas.openxmlformats.org/officeDocument/2006/relationships/hyperlink" Target="mailto:armando@gmail.com" TargetMode="External"/><Relationship Id="rId4" Type="http://schemas.openxmlformats.org/officeDocument/2006/relationships/hyperlink" Target="mailto:alberto@gmails.com" TargetMode="External"/><Relationship Id="rId9" Type="http://schemas.openxmlformats.org/officeDocument/2006/relationships/hyperlink" Target="mailto:alexandre@gmails.com" TargetMode="External"/><Relationship Id="rId13" Type="http://schemas.openxmlformats.org/officeDocument/2006/relationships/hyperlink" Target="mailto:joao@gmails.com" TargetMode="External"/><Relationship Id="rId18" Type="http://schemas.openxmlformats.org/officeDocument/2006/relationships/hyperlink" Target="mailto:maria@gmails.com" TargetMode="External"/><Relationship Id="rId39" Type="http://schemas.openxmlformats.org/officeDocument/2006/relationships/hyperlink" Target="mailto:arnaldo@gmail.com" TargetMode="External"/><Relationship Id="rId34" Type="http://schemas.openxmlformats.org/officeDocument/2006/relationships/hyperlink" Target="mailto:afonso@gmail.com" TargetMode="External"/><Relationship Id="rId50" Type="http://schemas.openxmlformats.org/officeDocument/2006/relationships/hyperlink" Target="mailto:jose@gmail.com" TargetMode="External"/><Relationship Id="rId55" Type="http://schemas.openxmlformats.org/officeDocument/2006/relationships/hyperlink" Target="mailto:alberto@gmail.com" TargetMode="External"/><Relationship Id="rId76" Type="http://schemas.openxmlformats.org/officeDocument/2006/relationships/hyperlink" Target="mailto:emanuel@gmail.com" TargetMode="External"/><Relationship Id="rId7" Type="http://schemas.openxmlformats.org/officeDocument/2006/relationships/hyperlink" Target="mailto:isabel@gmails.com" TargetMode="External"/><Relationship Id="rId71" Type="http://schemas.openxmlformats.org/officeDocument/2006/relationships/hyperlink" Target="mailto:matias@gmail.com" TargetMode="External"/><Relationship Id="rId92" Type="http://schemas.openxmlformats.org/officeDocument/2006/relationships/printerSettings" Target="../printerSettings/printerSettings3.bin"/><Relationship Id="rId2" Type="http://schemas.openxmlformats.org/officeDocument/2006/relationships/hyperlink" Target="mailto:antonio@gmails.com" TargetMode="External"/><Relationship Id="rId29" Type="http://schemas.openxmlformats.org/officeDocument/2006/relationships/hyperlink" Target="mailto:jose@gmails.com" TargetMode="External"/><Relationship Id="rId24" Type="http://schemas.openxmlformats.org/officeDocument/2006/relationships/hyperlink" Target="mailto:rosa@gmails.com" TargetMode="External"/><Relationship Id="rId40" Type="http://schemas.openxmlformats.org/officeDocument/2006/relationships/hyperlink" Target="mailto:alexandre@gmail.com" TargetMode="External"/><Relationship Id="rId45" Type="http://schemas.openxmlformats.org/officeDocument/2006/relationships/hyperlink" Target="mailto:rosa@gmail.com" TargetMode="External"/><Relationship Id="rId66" Type="http://schemas.openxmlformats.org/officeDocument/2006/relationships/hyperlink" Target="mailto:daniel@gmail.com" TargetMode="External"/><Relationship Id="rId87" Type="http://schemas.openxmlformats.org/officeDocument/2006/relationships/hyperlink" Target="mailto:armando@gmail.com" TargetMode="External"/><Relationship Id="rId61" Type="http://schemas.openxmlformats.org/officeDocument/2006/relationships/hyperlink" Target="mailto:paulo@gmail.com" TargetMode="External"/><Relationship Id="rId82" Type="http://schemas.openxmlformats.org/officeDocument/2006/relationships/hyperlink" Target="mailto:francisca@gmail.com" TargetMode="External"/><Relationship Id="rId19" Type="http://schemas.openxmlformats.org/officeDocument/2006/relationships/hyperlink" Target="mailto:goncalo@gmail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francisca@marcelo.advogados.pt" TargetMode="External"/><Relationship Id="rId2" Type="http://schemas.openxmlformats.org/officeDocument/2006/relationships/hyperlink" Target="mailto:tomas@marcelo.advogados.pt" TargetMode="External"/><Relationship Id="rId1" Type="http://schemas.openxmlformats.org/officeDocument/2006/relationships/hyperlink" Target="mailto:tomas@marcelo.advogados.pt" TargetMode="External"/><Relationship Id="rId5" Type="http://schemas.openxmlformats.org/officeDocument/2006/relationships/hyperlink" Target="mailto:eduardo@inesengenharia.com" TargetMode="External"/><Relationship Id="rId4" Type="http://schemas.openxmlformats.org/officeDocument/2006/relationships/hyperlink" Target="mailto:matilde@inesengenharia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oao@gmail.com" TargetMode="External"/><Relationship Id="rId2" Type="http://schemas.openxmlformats.org/officeDocument/2006/relationships/hyperlink" Target="mailto:goncalo@gmail.com" TargetMode="External"/><Relationship Id="rId1" Type="http://schemas.openxmlformats.org/officeDocument/2006/relationships/hyperlink" Target="mailto:joao@gmail.com" TargetMode="External"/><Relationship Id="rId4" Type="http://schemas.openxmlformats.org/officeDocument/2006/relationships/hyperlink" Target="mailto:goncalo@gmail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ariasbuffet.pt/" TargetMode="External"/><Relationship Id="rId18" Type="http://schemas.openxmlformats.org/officeDocument/2006/relationships/hyperlink" Target="mailto:sofia@inesengenharia.com" TargetMode="External"/><Relationship Id="rId26" Type="http://schemas.openxmlformats.org/officeDocument/2006/relationships/hyperlink" Target="mailto:nuno@manuels.pt" TargetMode="External"/><Relationship Id="rId39" Type="http://schemas.openxmlformats.org/officeDocument/2006/relationships/hyperlink" Target="mailto:francisco@miguelwebdesign.pt" TargetMode="External"/><Relationship Id="rId21" Type="http://schemas.openxmlformats.org/officeDocument/2006/relationships/hyperlink" Target="mailto:antonio@miguelwebdesign.pt" TargetMode="External"/><Relationship Id="rId34" Type="http://schemas.openxmlformats.org/officeDocument/2006/relationships/hyperlink" Target="mailto:joao@fulanoservicos.pt" TargetMode="External"/><Relationship Id="rId42" Type="http://schemas.openxmlformats.org/officeDocument/2006/relationships/hyperlink" Target="mailto:diogo@marcelo.advogados.pt" TargetMode="External"/><Relationship Id="rId47" Type="http://schemas.openxmlformats.org/officeDocument/2006/relationships/hyperlink" Target="mailto:catarina@mariasbuffet.pt" TargetMode="External"/><Relationship Id="rId50" Type="http://schemas.openxmlformats.org/officeDocument/2006/relationships/hyperlink" Target="mailto:matilde@inesengenharia.com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http://www.miguelwebsign.pt/" TargetMode="External"/><Relationship Id="rId2" Type="http://schemas.openxmlformats.org/officeDocument/2006/relationships/hyperlink" Target="mailto:manuel.ltda@manuels.pt" TargetMode="External"/><Relationship Id="rId16" Type="http://schemas.openxmlformats.org/officeDocument/2006/relationships/hyperlink" Target="http://www.inesengenharia.com/" TargetMode="External"/><Relationship Id="rId29" Type="http://schemas.openxmlformats.org/officeDocument/2006/relationships/hyperlink" Target="mailto:ana@manuels.pt" TargetMode="External"/><Relationship Id="rId11" Type="http://schemas.openxmlformats.org/officeDocument/2006/relationships/hyperlink" Target="mailto:marcelo@marcelo.advogados.pt" TargetMode="External"/><Relationship Id="rId24" Type="http://schemas.openxmlformats.org/officeDocument/2006/relationships/hyperlink" Target="mailto:sofia@inesengenharia.com" TargetMode="External"/><Relationship Id="rId32" Type="http://schemas.openxmlformats.org/officeDocument/2006/relationships/hyperlink" Target="mailto:tatiana@fulanoservicos.pt" TargetMode="External"/><Relationship Id="rId37" Type="http://schemas.openxmlformats.org/officeDocument/2006/relationships/hyperlink" Target="mailto:susana@miguelwebdesign.pt" TargetMode="External"/><Relationship Id="rId40" Type="http://schemas.openxmlformats.org/officeDocument/2006/relationships/hyperlink" Target="mailto:leonor@marcelo.advogados.pt" TargetMode="External"/><Relationship Id="rId45" Type="http://schemas.openxmlformats.org/officeDocument/2006/relationships/hyperlink" Target="mailto:beatriz@mariasbuffet.pt" TargetMode="External"/><Relationship Id="rId53" Type="http://schemas.openxmlformats.org/officeDocument/2006/relationships/hyperlink" Target="mailto:eduardo@inesengenharia.com" TargetMode="External"/><Relationship Id="rId5" Type="http://schemas.openxmlformats.org/officeDocument/2006/relationships/hyperlink" Target="mailto:fulano.ltda@fulanoservicos.pt" TargetMode="External"/><Relationship Id="rId10" Type="http://schemas.openxmlformats.org/officeDocument/2006/relationships/hyperlink" Target="http://www.marcelo.advogados.pt/" TargetMode="External"/><Relationship Id="rId19" Type="http://schemas.openxmlformats.org/officeDocument/2006/relationships/hyperlink" Target="mailto:joaquim@manuels.pt" TargetMode="External"/><Relationship Id="rId31" Type="http://schemas.openxmlformats.org/officeDocument/2006/relationships/hyperlink" Target="mailto:julia@fulanoservicos.pt" TargetMode="External"/><Relationship Id="rId44" Type="http://schemas.openxmlformats.org/officeDocument/2006/relationships/hyperlink" Target="mailto:tomas@marcelo.advogados.pt" TargetMode="External"/><Relationship Id="rId52" Type="http://schemas.openxmlformats.org/officeDocument/2006/relationships/hyperlink" Target="mailto:guilherme@inesengenharia.com" TargetMode="External"/><Relationship Id="rId4" Type="http://schemas.openxmlformats.org/officeDocument/2006/relationships/hyperlink" Target="http://www.fulanoservicos.pt/" TargetMode="External"/><Relationship Id="rId9" Type="http://schemas.openxmlformats.org/officeDocument/2006/relationships/hyperlink" Target="mailto:antonio@miguelwebdesign.pt" TargetMode="External"/><Relationship Id="rId14" Type="http://schemas.openxmlformats.org/officeDocument/2006/relationships/hyperlink" Target="mailto:maria@mariasbuffet.pt" TargetMode="External"/><Relationship Id="rId22" Type="http://schemas.openxmlformats.org/officeDocument/2006/relationships/hyperlink" Target="mailto:jose@marcelo.advogados.pt" TargetMode="External"/><Relationship Id="rId27" Type="http://schemas.openxmlformats.org/officeDocument/2006/relationships/hyperlink" Target="mailto:felipe@manuels.pt" TargetMode="External"/><Relationship Id="rId30" Type="http://schemas.openxmlformats.org/officeDocument/2006/relationships/hyperlink" Target="mailto:gertrudes@fulanoservicos.pt" TargetMode="External"/><Relationship Id="rId35" Type="http://schemas.openxmlformats.org/officeDocument/2006/relationships/hyperlink" Target="mailto:marcelo@miguelwebdesign.pt" TargetMode="External"/><Relationship Id="rId43" Type="http://schemas.openxmlformats.org/officeDocument/2006/relationships/hyperlink" Target="mailto:francisca@marcelo.advogados.pt" TargetMode="External"/><Relationship Id="rId48" Type="http://schemas.openxmlformats.org/officeDocument/2006/relationships/hyperlink" Target="mailto:afonso@mariasbuffet.pt" TargetMode="External"/><Relationship Id="rId8" Type="http://schemas.openxmlformats.org/officeDocument/2006/relationships/hyperlink" Target="mailto:miguel.cia@miguelwebdesign.pt" TargetMode="External"/><Relationship Id="rId51" Type="http://schemas.openxmlformats.org/officeDocument/2006/relationships/hyperlink" Target="mailto:rodrigo@inesengenharia.com" TargetMode="External"/><Relationship Id="rId3" Type="http://schemas.openxmlformats.org/officeDocument/2006/relationships/hyperlink" Target="mailto:joaquim@manuels.pt" TargetMode="External"/><Relationship Id="rId12" Type="http://schemas.openxmlformats.org/officeDocument/2006/relationships/hyperlink" Target="mailto:jose@marcelo.advogados.pt" TargetMode="External"/><Relationship Id="rId17" Type="http://schemas.openxmlformats.org/officeDocument/2006/relationships/hyperlink" Target="mailto:ines@inesengenharia.com" TargetMode="External"/><Relationship Id="rId25" Type="http://schemas.openxmlformats.org/officeDocument/2006/relationships/hyperlink" Target="mailto:rui@manuels.pt" TargetMode="External"/><Relationship Id="rId33" Type="http://schemas.openxmlformats.org/officeDocument/2006/relationships/hyperlink" Target="mailto:rafael@fulanoservicos.pt" TargetMode="External"/><Relationship Id="rId38" Type="http://schemas.openxmlformats.org/officeDocument/2006/relationships/hyperlink" Target="mailto:marta@miguelwebdesign.pt" TargetMode="External"/><Relationship Id="rId46" Type="http://schemas.openxmlformats.org/officeDocument/2006/relationships/hyperlink" Target="mailto:martim@mariasbuffet.pt" TargetMode="External"/><Relationship Id="rId20" Type="http://schemas.openxmlformats.org/officeDocument/2006/relationships/hyperlink" Target="mailto:beltrano@fulanoservicos.pt" TargetMode="External"/><Relationship Id="rId41" Type="http://schemas.openxmlformats.org/officeDocument/2006/relationships/hyperlink" Target="mailto:santiago@marcelo.advogados.pt" TargetMode="External"/><Relationship Id="rId54" Type="http://schemas.openxmlformats.org/officeDocument/2006/relationships/hyperlink" Target="mailto:jorge@inesengenharia.com" TargetMode="External"/><Relationship Id="rId1" Type="http://schemas.openxmlformats.org/officeDocument/2006/relationships/hyperlink" Target="http://www.manuels.pt/" TargetMode="External"/><Relationship Id="rId6" Type="http://schemas.openxmlformats.org/officeDocument/2006/relationships/hyperlink" Target="mailto:beltrano@fulanoservicos.pt" TargetMode="External"/><Relationship Id="rId15" Type="http://schemas.openxmlformats.org/officeDocument/2006/relationships/hyperlink" Target="mailto:joana@mariasbuffet.pt" TargetMode="External"/><Relationship Id="rId23" Type="http://schemas.openxmlformats.org/officeDocument/2006/relationships/hyperlink" Target="mailto:joana@mariasbuffet.pt" TargetMode="External"/><Relationship Id="rId28" Type="http://schemas.openxmlformats.org/officeDocument/2006/relationships/hyperlink" Target="mailto:cristina@manuels.pt" TargetMode="External"/><Relationship Id="rId36" Type="http://schemas.openxmlformats.org/officeDocument/2006/relationships/hyperlink" Target="mailto:ricardo@miguelwebdesign.pt" TargetMode="External"/><Relationship Id="rId49" Type="http://schemas.openxmlformats.org/officeDocument/2006/relationships/hyperlink" Target="mailto:tiago@mariasbuffet.pt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francisca@marcelo.advogados.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1057-2831-48C2-99B2-84CEC2A44C87}">
  <dimension ref="A2:O19"/>
  <sheetViews>
    <sheetView workbookViewId="0">
      <selection activeCell="E18" sqref="E18"/>
    </sheetView>
  </sheetViews>
  <sheetFormatPr defaultRowHeight="15" x14ac:dyDescent="0.25"/>
  <cols>
    <col min="2" max="2" width="9.140625" style="3"/>
    <col min="3" max="3" width="22.85546875" style="3" bestFit="1" customWidth="1"/>
    <col min="4" max="4" width="18" style="3" bestFit="1" customWidth="1"/>
    <col min="5" max="5" width="32.5703125" style="3" bestFit="1" customWidth="1"/>
    <col min="6" max="6" width="27.85546875" style="3" bestFit="1" customWidth="1"/>
    <col min="7" max="7" width="31" style="3" bestFit="1" customWidth="1"/>
    <col min="8" max="8" width="19.42578125" style="3" bestFit="1" customWidth="1"/>
    <col min="9" max="9" width="6.140625" style="3" bestFit="1" customWidth="1"/>
    <col min="10" max="10" width="10.42578125" style="3" bestFit="1" customWidth="1"/>
    <col min="11" max="11" width="10.28515625" style="3" bestFit="1" customWidth="1"/>
    <col min="12" max="12" width="18.140625" style="3" bestFit="1" customWidth="1"/>
    <col min="13" max="13" width="28.5703125" style="3" bestFit="1" customWidth="1"/>
    <col min="14" max="14" width="8.140625" style="3" customWidth="1"/>
  </cols>
  <sheetData>
    <row r="2" spans="1:15" ht="21" x14ac:dyDescent="0.25">
      <c r="G2" s="42" t="s">
        <v>59</v>
      </c>
    </row>
    <row r="4" spans="1:15" x14ac:dyDescent="0.25">
      <c r="B4" s="1"/>
      <c r="C4" s="1"/>
      <c r="D4" s="1"/>
      <c r="E4" s="1"/>
      <c r="F4" s="1"/>
      <c r="G4" s="1"/>
      <c r="H4" s="126" t="s">
        <v>6</v>
      </c>
      <c r="I4" s="126"/>
      <c r="J4" s="126"/>
      <c r="K4" s="126"/>
      <c r="L4" s="126" t="s">
        <v>11</v>
      </c>
      <c r="M4" s="126"/>
      <c r="N4" s="1"/>
      <c r="O4" t="s">
        <v>897</v>
      </c>
    </row>
    <row r="5" spans="1:15" x14ac:dyDescent="0.25">
      <c r="B5" s="40" t="s">
        <v>0</v>
      </c>
      <c r="C5" s="40" t="s">
        <v>1</v>
      </c>
      <c r="D5" s="40" t="s">
        <v>2</v>
      </c>
      <c r="E5" s="40" t="s">
        <v>3</v>
      </c>
      <c r="F5" s="40" t="s">
        <v>4</v>
      </c>
      <c r="G5" s="40" t="s">
        <v>5</v>
      </c>
      <c r="H5" s="40" t="s">
        <v>7</v>
      </c>
      <c r="I5" s="40" t="s">
        <v>8</v>
      </c>
      <c r="J5" s="40" t="s">
        <v>9</v>
      </c>
      <c r="K5" s="40" t="s">
        <v>10</v>
      </c>
      <c r="L5" s="40" t="s">
        <v>12</v>
      </c>
      <c r="M5" s="40" t="s">
        <v>5</v>
      </c>
      <c r="N5" s="1"/>
    </row>
    <row r="6" spans="1:15" x14ac:dyDescent="0.25">
      <c r="B6" s="40">
        <v>1</v>
      </c>
      <c r="C6" s="40" t="s">
        <v>901</v>
      </c>
      <c r="D6" s="40">
        <v>111222666</v>
      </c>
      <c r="E6" s="84" t="s">
        <v>37</v>
      </c>
      <c r="F6" s="40">
        <v>222333777</v>
      </c>
      <c r="G6" s="84" t="s">
        <v>900</v>
      </c>
      <c r="H6" s="40" t="s">
        <v>39</v>
      </c>
      <c r="I6" s="40">
        <v>4</v>
      </c>
      <c r="J6" s="40" t="s">
        <v>32</v>
      </c>
      <c r="K6" s="40" t="s">
        <v>898</v>
      </c>
      <c r="L6" s="40" t="s">
        <v>41</v>
      </c>
      <c r="M6" s="84" t="s">
        <v>42</v>
      </c>
      <c r="N6" s="59"/>
      <c r="O6" t="str">
        <f>CONCATENATE(C6, ", ", D6, ", ", E6, ", ", F6, ", ", G6, ", ", H6, ", ", I6, ", ", J6, ", ", K6, ", ", L6, ", ", M6)</f>
        <v>Marcelo Advogados Lda, 111222666, http://www.marcelo.advogados.pt, 222333777, marcelo@marceloadvogados.pt, Rua da Arrábida, 4, Gaia, 4400-000, José Fontes, jose@marcelo.advogados.pt</v>
      </c>
    </row>
    <row r="7" spans="1:15" x14ac:dyDescent="0.25">
      <c r="B7" s="40">
        <v>2</v>
      </c>
      <c r="C7" s="40" t="s">
        <v>51</v>
      </c>
      <c r="D7" s="40">
        <v>111222888</v>
      </c>
      <c r="E7" s="84" t="s">
        <v>52</v>
      </c>
      <c r="F7" s="40">
        <v>222333999</v>
      </c>
      <c r="G7" s="84" t="s">
        <v>53</v>
      </c>
      <c r="H7" s="40" t="s">
        <v>54</v>
      </c>
      <c r="I7" s="40">
        <v>6</v>
      </c>
      <c r="J7" s="40" t="s">
        <v>55</v>
      </c>
      <c r="K7" s="40" t="s">
        <v>56</v>
      </c>
      <c r="L7" s="40" t="s">
        <v>57</v>
      </c>
      <c r="M7" s="5" t="s">
        <v>58</v>
      </c>
      <c r="N7" s="59"/>
      <c r="O7" t="str">
        <f>CONCATENATE(C7, ", ", D7, ", ", E7, ", ", F7, ", ", G7, ", ", H7, ", ", I7, ", ", J7, ", ", K7, ", ", L7, ", ", M7)</f>
        <v>Inês Engenharia, 111222888, http://www.inesengenharia.com, 222333999, ines@inesengenharia.com, Rua dos Catetos, 6, Lisboa, 1234-234, Sofia Barcelos, sofia@inesengenharia.com</v>
      </c>
    </row>
    <row r="9" spans="1:15" ht="15.75" thickBot="1" x14ac:dyDescent="0.3"/>
    <row r="10" spans="1:15" ht="21.75" thickBot="1" x14ac:dyDescent="0.3">
      <c r="F10" s="127" t="s">
        <v>65</v>
      </c>
      <c r="G10" s="127"/>
      <c r="H10" s="127"/>
    </row>
    <row r="11" spans="1:15" ht="15.75" thickBot="1" x14ac:dyDescent="0.3"/>
    <row r="12" spans="1:15" x14ac:dyDescent="0.25">
      <c r="A12" s="23"/>
      <c r="B12" s="11" t="s">
        <v>0</v>
      </c>
      <c r="C12" s="12" t="s">
        <v>60</v>
      </c>
      <c r="D12" s="12" t="s">
        <v>61</v>
      </c>
      <c r="E12" s="12" t="s">
        <v>62</v>
      </c>
      <c r="F12" s="12" t="s">
        <v>63</v>
      </c>
      <c r="G12" s="12" t="s">
        <v>4</v>
      </c>
      <c r="H12" s="14" t="s">
        <v>64</v>
      </c>
      <c r="J12" t="s">
        <v>897</v>
      </c>
    </row>
    <row r="13" spans="1:15" s="3" customFormat="1" x14ac:dyDescent="0.25">
      <c r="A13" s="23"/>
      <c r="B13" s="21" t="s">
        <v>68</v>
      </c>
      <c r="C13" s="40">
        <v>111222666</v>
      </c>
      <c r="D13" s="7" t="s">
        <v>41</v>
      </c>
      <c r="E13" s="54" t="s">
        <v>899</v>
      </c>
      <c r="F13" s="40" t="s">
        <v>110</v>
      </c>
      <c r="G13" s="40">
        <v>222333777</v>
      </c>
      <c r="H13" s="16" t="s">
        <v>66</v>
      </c>
      <c r="J13" s="117" t="str">
        <f>CONCATENATE(C13,", ",D13,", ",E13,", ",F13,", ",G13,", ",H13)</f>
        <v>111222666, José Fontes, jose@marceloadvogados.pt, Vice-Presidente, 222333777, Gestor</v>
      </c>
    </row>
    <row r="14" spans="1:15" s="3" customFormat="1" x14ac:dyDescent="0.25">
      <c r="A14" s="23"/>
      <c r="B14" s="22" t="s">
        <v>69</v>
      </c>
      <c r="C14" s="40">
        <v>111222666</v>
      </c>
      <c r="D14" s="40" t="s">
        <v>147</v>
      </c>
      <c r="E14" s="84" t="s">
        <v>903</v>
      </c>
      <c r="F14" s="40" t="s">
        <v>104</v>
      </c>
      <c r="G14" s="40">
        <v>222333774</v>
      </c>
      <c r="H14" s="16" t="s">
        <v>67</v>
      </c>
      <c r="J14" s="117" t="str">
        <f t="shared" ref="J14:J18" si="0">CONCATENATE(C14,", ",D14,", ",E14,", ",F14,", ",G14,", ",H14)</f>
        <v>111222666, Francisca Cardoso, francisca@marceloadvogados.pt, Assistente, 222333774, Colaborador</v>
      </c>
    </row>
    <row r="15" spans="1:15" s="3" customFormat="1" ht="15.75" thickBot="1" x14ac:dyDescent="0.3">
      <c r="A15" s="23"/>
      <c r="B15" s="20" t="s">
        <v>70</v>
      </c>
      <c r="C15" s="41">
        <v>111222666</v>
      </c>
      <c r="D15" s="9" t="s">
        <v>148</v>
      </c>
      <c r="E15" s="10" t="s">
        <v>904</v>
      </c>
      <c r="F15" s="24" t="s">
        <v>123</v>
      </c>
      <c r="G15" s="9">
        <v>222333775</v>
      </c>
      <c r="H15" s="18" t="s">
        <v>67</v>
      </c>
      <c r="J15" s="117" t="str">
        <f t="shared" si="0"/>
        <v>111222666, Tomás Fonseca, tomas@marceloadvogados.pt, Despachante, 222333775, Colaborador</v>
      </c>
    </row>
    <row r="16" spans="1:15" s="3" customFormat="1" x14ac:dyDescent="0.25">
      <c r="A16"/>
      <c r="B16" s="11" t="s">
        <v>74</v>
      </c>
      <c r="C16" s="12">
        <v>111222888</v>
      </c>
      <c r="D16" s="12" t="s">
        <v>57</v>
      </c>
      <c r="E16" s="13" t="s">
        <v>58</v>
      </c>
      <c r="F16" s="40" t="s">
        <v>110</v>
      </c>
      <c r="G16" s="12">
        <v>212333999</v>
      </c>
      <c r="H16" s="14" t="s">
        <v>66</v>
      </c>
      <c r="J16" s="117" t="str">
        <f t="shared" si="0"/>
        <v>111222888, Sofia Barcelos, sofia@inesengenharia.com, Vice-Presidente, 212333999, Gestor</v>
      </c>
    </row>
    <row r="17" spans="1:10" s="3" customFormat="1" x14ac:dyDescent="0.25">
      <c r="A17"/>
      <c r="B17" s="15" t="s">
        <v>75</v>
      </c>
      <c r="C17" s="40">
        <v>111222888</v>
      </c>
      <c r="D17" s="40" t="s">
        <v>154</v>
      </c>
      <c r="E17" s="84" t="s">
        <v>179</v>
      </c>
      <c r="F17" s="40" t="s">
        <v>902</v>
      </c>
      <c r="G17" s="40">
        <v>212333991</v>
      </c>
      <c r="H17" s="16" t="s">
        <v>67</v>
      </c>
      <c r="J17" s="117" t="str">
        <f t="shared" si="0"/>
        <v>111222888, Matilde Oliveira, matilde@inesengenharia.com, Gestora de Projetos, 212333991, Colaborador</v>
      </c>
    </row>
    <row r="18" spans="1:10" s="3" customFormat="1" ht="15.75" thickBot="1" x14ac:dyDescent="0.3">
      <c r="A18"/>
      <c r="B18" s="101" t="s">
        <v>76</v>
      </c>
      <c r="C18" s="9">
        <v>111222888</v>
      </c>
      <c r="D18" s="41" t="s">
        <v>157</v>
      </c>
      <c r="E18" s="56" t="s">
        <v>182</v>
      </c>
      <c r="F18" s="41" t="s">
        <v>127</v>
      </c>
      <c r="G18" s="41">
        <v>212333994</v>
      </c>
      <c r="H18" s="19" t="s">
        <v>67</v>
      </c>
      <c r="J18" s="117" t="str">
        <f t="shared" si="0"/>
        <v>111222888, Eduardo Lima, eduardo@inesengenharia.com, Coordenador de Mecânica, 212333994, Colaborador</v>
      </c>
    </row>
    <row r="19" spans="1:10" x14ac:dyDescent="0.25">
      <c r="B19" s="100"/>
      <c r="C19" s="1"/>
      <c r="D19" s="100"/>
      <c r="E19" s="100"/>
      <c r="F19" s="100"/>
      <c r="G19" s="100"/>
      <c r="H19" s="100"/>
    </row>
  </sheetData>
  <mergeCells count="3">
    <mergeCell ref="H4:K4"/>
    <mergeCell ref="L4:M4"/>
    <mergeCell ref="F10:H10"/>
  </mergeCells>
  <hyperlinks>
    <hyperlink ref="E6" r:id="rId1" xr:uid="{F744314C-C921-44DD-B559-73E0FBA41003}"/>
    <hyperlink ref="G6" r:id="rId2" xr:uid="{0AD8E077-AF77-4388-9F97-A77CB1ABCD83}"/>
    <hyperlink ref="M6" r:id="rId3" xr:uid="{503510C5-0C13-4E46-B469-601BBC75F918}"/>
    <hyperlink ref="E7" r:id="rId4" xr:uid="{17E51008-729F-4211-AC9A-AB967144686A}"/>
    <hyperlink ref="G7" r:id="rId5" xr:uid="{5235CA5C-6AB1-458C-B0FF-2CCD121A737D}"/>
    <hyperlink ref="M7" r:id="rId6" xr:uid="{C5F774BA-B029-4D2C-BA95-C30309DD2838}"/>
    <hyperlink ref="E16" r:id="rId7" xr:uid="{E608FEAE-BFF5-46A3-A4CD-CD96D03F6113}"/>
    <hyperlink ref="E14" r:id="rId8" xr:uid="{498C8225-0296-49DE-9DE8-32297FEFA1DC}"/>
    <hyperlink ref="E15" r:id="rId9" xr:uid="{560FAB7E-EFEA-489A-8B57-C4E57532BA0F}"/>
    <hyperlink ref="E17" r:id="rId10" xr:uid="{F848AC56-6268-4BF2-9BC7-41FC4F71A1AB}"/>
    <hyperlink ref="E18" r:id="rId11" xr:uid="{99E15C69-39FC-472E-B498-841D7E4CE20D}"/>
    <hyperlink ref="E13" r:id="rId12" xr:uid="{975F38D6-313E-443D-A30E-D55BF0DE78ED}"/>
  </hyperlinks>
  <pageMargins left="0.511811024" right="0.511811024" top="0.78740157499999996" bottom="0.78740157499999996" header="0.31496062000000002" footer="0.31496062000000002"/>
  <pageSetup paperSize="9"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B51F-9A9B-43A7-AEF3-1AEE9AD71D25}">
  <dimension ref="B3:M122"/>
  <sheetViews>
    <sheetView topLeftCell="A70" workbookViewId="0">
      <selection activeCell="D86" sqref="D86"/>
    </sheetView>
  </sheetViews>
  <sheetFormatPr defaultRowHeight="15" x14ac:dyDescent="0.25"/>
  <cols>
    <col min="2" max="2" width="5.140625" bestFit="1" customWidth="1"/>
    <col min="3" max="3" width="21.140625" bestFit="1" customWidth="1"/>
    <col min="4" max="4" width="20.42578125" bestFit="1" customWidth="1"/>
    <col min="5" max="5" width="20.85546875" bestFit="1" customWidth="1"/>
    <col min="6" max="6" width="20.7109375" bestFit="1" customWidth="1"/>
    <col min="7" max="7" width="14.85546875" bestFit="1" customWidth="1"/>
    <col min="8" max="8" width="24.5703125" bestFit="1" customWidth="1"/>
    <col min="9" max="9" width="6.140625" bestFit="1" customWidth="1"/>
    <col min="10" max="10" width="10.42578125" bestFit="1" customWidth="1"/>
    <col min="11" max="11" width="10.28515625" bestFit="1" customWidth="1"/>
  </cols>
  <sheetData>
    <row r="3" spans="2:13" ht="21" x14ac:dyDescent="0.25">
      <c r="B3" s="3"/>
      <c r="C3" s="128" t="s">
        <v>588</v>
      </c>
      <c r="D3" s="128"/>
      <c r="E3" s="128"/>
      <c r="F3" s="128"/>
      <c r="G3" s="128"/>
    </row>
    <row r="4" spans="2:13" ht="21" x14ac:dyDescent="0.25">
      <c r="B4" s="3"/>
      <c r="C4" s="53"/>
      <c r="D4" s="53"/>
      <c r="E4" s="53"/>
      <c r="F4" s="53"/>
      <c r="G4" s="53"/>
    </row>
    <row r="5" spans="2:13" x14ac:dyDescent="0.25">
      <c r="B5" s="3"/>
      <c r="C5" s="3"/>
      <c r="D5" s="3"/>
      <c r="E5" s="3"/>
      <c r="F5" s="3"/>
      <c r="G5" s="3"/>
      <c r="H5" s="126" t="s">
        <v>6</v>
      </c>
      <c r="I5" s="126"/>
      <c r="J5" s="126"/>
      <c r="K5" s="126"/>
    </row>
    <row r="6" spans="2:13" x14ac:dyDescent="0.25">
      <c r="B6" s="25" t="s">
        <v>0</v>
      </c>
      <c r="C6" s="25" t="s">
        <v>589</v>
      </c>
      <c r="D6" s="25" t="s">
        <v>636</v>
      </c>
      <c r="E6" s="25" t="s">
        <v>590</v>
      </c>
      <c r="F6" s="25" t="s">
        <v>4</v>
      </c>
      <c r="G6" s="25" t="s">
        <v>64</v>
      </c>
      <c r="H6" s="25" t="s">
        <v>7</v>
      </c>
      <c r="I6" s="25" t="s">
        <v>8</v>
      </c>
      <c r="J6" s="25" t="s">
        <v>9</v>
      </c>
      <c r="K6" s="25" t="s">
        <v>10</v>
      </c>
      <c r="L6" s="3"/>
    </row>
    <row r="7" spans="2:13" x14ac:dyDescent="0.25">
      <c r="B7" s="25">
        <v>1</v>
      </c>
      <c r="C7" s="25" t="s">
        <v>615</v>
      </c>
      <c r="D7" s="5" t="s">
        <v>728</v>
      </c>
      <c r="E7" s="25">
        <v>333444555</v>
      </c>
      <c r="F7" s="25">
        <v>999111222</v>
      </c>
      <c r="G7" s="25" t="s">
        <v>591</v>
      </c>
      <c r="H7" s="25" t="s">
        <v>592</v>
      </c>
      <c r="I7" s="25">
        <v>1</v>
      </c>
      <c r="J7" s="25" t="s">
        <v>17</v>
      </c>
      <c r="K7" s="25" t="s">
        <v>605</v>
      </c>
      <c r="L7" s="3"/>
      <c r="M7" s="66" t="s">
        <v>713</v>
      </c>
    </row>
    <row r="8" spans="2:13" x14ac:dyDescent="0.25">
      <c r="B8" s="25">
        <v>2</v>
      </c>
      <c r="C8" s="25" t="s">
        <v>620</v>
      </c>
      <c r="D8" s="5" t="s">
        <v>631</v>
      </c>
      <c r="E8" s="25">
        <v>333444560</v>
      </c>
      <c r="F8" s="25">
        <v>999111227</v>
      </c>
      <c r="G8" s="25" t="s">
        <v>591</v>
      </c>
      <c r="H8" s="25" t="s">
        <v>597</v>
      </c>
      <c r="I8" s="25">
        <v>6</v>
      </c>
      <c r="J8" s="25" t="s">
        <v>55</v>
      </c>
      <c r="K8" s="25" t="s">
        <v>610</v>
      </c>
      <c r="L8" s="3"/>
      <c r="M8" s="66" t="s">
        <v>713</v>
      </c>
    </row>
    <row r="9" spans="2:13" x14ac:dyDescent="0.25">
      <c r="B9" s="40">
        <v>3</v>
      </c>
      <c r="C9" s="40" t="s">
        <v>714</v>
      </c>
      <c r="D9" s="5" t="s">
        <v>744</v>
      </c>
      <c r="E9" s="40">
        <v>333444575</v>
      </c>
      <c r="F9" s="40">
        <v>999111242</v>
      </c>
      <c r="G9" s="40" t="s">
        <v>591</v>
      </c>
      <c r="H9" s="43" t="s">
        <v>770</v>
      </c>
      <c r="I9" s="40">
        <v>21</v>
      </c>
      <c r="J9" s="40" t="s">
        <v>17</v>
      </c>
      <c r="K9" s="40" t="s">
        <v>796</v>
      </c>
      <c r="L9" s="3"/>
      <c r="M9" t="s">
        <v>717</v>
      </c>
    </row>
    <row r="10" spans="2:13" x14ac:dyDescent="0.25">
      <c r="B10" s="40">
        <v>4</v>
      </c>
      <c r="C10" s="40" t="s">
        <v>715</v>
      </c>
      <c r="D10" s="5" t="s">
        <v>745</v>
      </c>
      <c r="E10" s="40">
        <v>333444576</v>
      </c>
      <c r="F10" s="40">
        <v>999111243</v>
      </c>
      <c r="G10" s="40" t="s">
        <v>591</v>
      </c>
      <c r="H10" s="43" t="s">
        <v>771</v>
      </c>
      <c r="I10" s="40">
        <v>22</v>
      </c>
      <c r="J10" s="40" t="s">
        <v>17</v>
      </c>
      <c r="K10" s="40" t="s">
        <v>797</v>
      </c>
      <c r="L10" s="3"/>
    </row>
    <row r="11" spans="2:13" x14ac:dyDescent="0.25">
      <c r="B11" s="40">
        <v>5</v>
      </c>
      <c r="C11" s="40" t="s">
        <v>718</v>
      </c>
      <c r="D11" s="5" t="s">
        <v>746</v>
      </c>
      <c r="E11" s="40">
        <v>333444577</v>
      </c>
      <c r="F11" s="40">
        <v>999111244</v>
      </c>
      <c r="G11" s="40" t="s">
        <v>591</v>
      </c>
      <c r="H11" s="43" t="s">
        <v>772</v>
      </c>
      <c r="I11" s="40">
        <v>23</v>
      </c>
      <c r="J11" s="40" t="s">
        <v>32</v>
      </c>
      <c r="K11" s="40" t="s">
        <v>798</v>
      </c>
      <c r="L11" s="3"/>
    </row>
    <row r="12" spans="2:13" x14ac:dyDescent="0.25">
      <c r="B12" s="40">
        <v>6</v>
      </c>
      <c r="C12" s="40" t="s">
        <v>719</v>
      </c>
      <c r="D12" s="5" t="s">
        <v>747</v>
      </c>
      <c r="E12" s="40">
        <v>333444578</v>
      </c>
      <c r="F12" s="40">
        <v>999111245</v>
      </c>
      <c r="G12" s="40" t="s">
        <v>591</v>
      </c>
      <c r="H12" s="43" t="s">
        <v>773</v>
      </c>
      <c r="I12" s="40">
        <v>24</v>
      </c>
      <c r="J12" s="40" t="s">
        <v>32</v>
      </c>
      <c r="K12" s="40" t="s">
        <v>799</v>
      </c>
      <c r="L12" s="3"/>
    </row>
    <row r="13" spans="2:13" x14ac:dyDescent="0.25">
      <c r="B13" s="40">
        <v>7</v>
      </c>
      <c r="C13" s="40" t="s">
        <v>720</v>
      </c>
      <c r="D13" s="5" t="s">
        <v>748</v>
      </c>
      <c r="E13" s="40">
        <v>333444579</v>
      </c>
      <c r="F13" s="40">
        <v>999111246</v>
      </c>
      <c r="G13" s="40" t="s">
        <v>591</v>
      </c>
      <c r="H13" s="43" t="s">
        <v>774</v>
      </c>
      <c r="I13" s="40">
        <v>25</v>
      </c>
      <c r="J13" s="40" t="s">
        <v>47</v>
      </c>
      <c r="K13" s="40" t="s">
        <v>800</v>
      </c>
      <c r="L13" s="3"/>
    </row>
    <row r="14" spans="2:13" x14ac:dyDescent="0.25">
      <c r="B14" s="40">
        <v>8</v>
      </c>
      <c r="C14" s="40" t="s">
        <v>721</v>
      </c>
      <c r="D14" s="5" t="s">
        <v>749</v>
      </c>
      <c r="E14" s="40">
        <v>333444580</v>
      </c>
      <c r="F14" s="40">
        <v>999111247</v>
      </c>
      <c r="G14" s="40" t="s">
        <v>591</v>
      </c>
      <c r="H14" s="43" t="s">
        <v>775</v>
      </c>
      <c r="I14" s="40">
        <v>26</v>
      </c>
      <c r="J14" s="40" t="s">
        <v>55</v>
      </c>
      <c r="K14" s="40" t="s">
        <v>801</v>
      </c>
      <c r="L14" s="3"/>
    </row>
    <row r="15" spans="2:13" x14ac:dyDescent="0.25">
      <c r="B15" s="40">
        <v>9</v>
      </c>
      <c r="C15" s="40" t="s">
        <v>722</v>
      </c>
      <c r="D15" s="5" t="s">
        <v>750</v>
      </c>
      <c r="E15" s="40">
        <v>333444581</v>
      </c>
      <c r="F15" s="40">
        <v>999111248</v>
      </c>
      <c r="G15" s="40" t="s">
        <v>591</v>
      </c>
      <c r="H15" s="43" t="s">
        <v>776</v>
      </c>
      <c r="I15" s="40">
        <v>27</v>
      </c>
      <c r="J15" s="40" t="s">
        <v>602</v>
      </c>
      <c r="K15" s="40" t="s">
        <v>802</v>
      </c>
      <c r="L15" s="3"/>
    </row>
    <row r="16" spans="2:13" x14ac:dyDescent="0.25">
      <c r="B16" s="40">
        <v>10</v>
      </c>
      <c r="C16" s="40" t="s">
        <v>723</v>
      </c>
      <c r="D16" s="5" t="s">
        <v>751</v>
      </c>
      <c r="E16" s="40">
        <v>333444582</v>
      </c>
      <c r="F16" s="40">
        <v>999111249</v>
      </c>
      <c r="G16" s="40" t="s">
        <v>591</v>
      </c>
      <c r="H16" s="43" t="s">
        <v>777</v>
      </c>
      <c r="I16" s="40">
        <v>28</v>
      </c>
      <c r="J16" s="40" t="s">
        <v>603</v>
      </c>
      <c r="K16" s="40" t="s">
        <v>803</v>
      </c>
      <c r="L16" s="3"/>
      <c r="M16" t="s">
        <v>717</v>
      </c>
    </row>
    <row r="17" spans="2:13" x14ac:dyDescent="0.25">
      <c r="B17" s="40">
        <v>11</v>
      </c>
      <c r="C17" s="40" t="s">
        <v>702</v>
      </c>
      <c r="D17" s="5" t="s">
        <v>736</v>
      </c>
      <c r="E17" s="40">
        <v>333444565</v>
      </c>
      <c r="F17" s="40">
        <v>999111232</v>
      </c>
      <c r="G17" s="40" t="s">
        <v>591</v>
      </c>
      <c r="H17" s="43" t="s">
        <v>760</v>
      </c>
      <c r="I17" s="40">
        <v>11</v>
      </c>
      <c r="J17" s="40" t="s">
        <v>17</v>
      </c>
      <c r="K17" s="40" t="s">
        <v>786</v>
      </c>
      <c r="L17" s="3"/>
      <c r="M17" t="s">
        <v>712</v>
      </c>
    </row>
    <row r="18" spans="2:13" x14ac:dyDescent="0.25">
      <c r="B18" s="40">
        <v>12</v>
      </c>
      <c r="C18" s="40" t="s">
        <v>703</v>
      </c>
      <c r="D18" s="5" t="s">
        <v>737</v>
      </c>
      <c r="E18" s="40">
        <v>333444566</v>
      </c>
      <c r="F18" s="40">
        <v>999111233</v>
      </c>
      <c r="G18" s="40" t="s">
        <v>591</v>
      </c>
      <c r="H18" s="43" t="s">
        <v>761</v>
      </c>
      <c r="I18" s="40">
        <v>12</v>
      </c>
      <c r="J18" s="40" t="s">
        <v>17</v>
      </c>
      <c r="K18" s="40" t="s">
        <v>787</v>
      </c>
      <c r="L18" s="3"/>
    </row>
    <row r="19" spans="2:13" x14ac:dyDescent="0.25">
      <c r="B19" s="40">
        <v>13</v>
      </c>
      <c r="C19" s="40" t="s">
        <v>704</v>
      </c>
      <c r="D19" s="5" t="s">
        <v>738</v>
      </c>
      <c r="E19" s="40">
        <v>333444567</v>
      </c>
      <c r="F19" s="40">
        <v>999111234</v>
      </c>
      <c r="G19" s="40" t="s">
        <v>591</v>
      </c>
      <c r="H19" s="43" t="s">
        <v>762</v>
      </c>
      <c r="I19" s="40">
        <v>13</v>
      </c>
      <c r="J19" s="40" t="s">
        <v>32</v>
      </c>
      <c r="K19" s="40" t="s">
        <v>788</v>
      </c>
      <c r="L19" s="3"/>
    </row>
    <row r="20" spans="2:13" x14ac:dyDescent="0.25">
      <c r="B20" s="40">
        <v>14</v>
      </c>
      <c r="C20" s="40" t="s">
        <v>705</v>
      </c>
      <c r="D20" s="5" t="s">
        <v>739</v>
      </c>
      <c r="E20" s="40">
        <v>333444568</v>
      </c>
      <c r="F20" s="40">
        <v>999111235</v>
      </c>
      <c r="G20" s="40" t="s">
        <v>591</v>
      </c>
      <c r="H20" s="43" t="s">
        <v>763</v>
      </c>
      <c r="I20" s="40">
        <v>14</v>
      </c>
      <c r="J20" s="40" t="s">
        <v>32</v>
      </c>
      <c r="K20" s="40" t="s">
        <v>789</v>
      </c>
      <c r="L20" s="3"/>
    </row>
    <row r="21" spans="2:13" x14ac:dyDescent="0.25">
      <c r="B21" s="40">
        <v>15</v>
      </c>
      <c r="C21" s="40" t="s">
        <v>706</v>
      </c>
      <c r="D21" s="5" t="s">
        <v>740</v>
      </c>
      <c r="E21" s="40">
        <v>333444569</v>
      </c>
      <c r="F21" s="40">
        <v>999111236</v>
      </c>
      <c r="G21" s="40" t="s">
        <v>591</v>
      </c>
      <c r="H21" s="43" t="s">
        <v>764</v>
      </c>
      <c r="I21" s="40">
        <v>15</v>
      </c>
      <c r="J21" s="40" t="s">
        <v>47</v>
      </c>
      <c r="K21" s="40" t="s">
        <v>790</v>
      </c>
      <c r="L21" s="3"/>
    </row>
    <row r="22" spans="2:13" x14ac:dyDescent="0.25">
      <c r="B22" s="40">
        <v>16</v>
      </c>
      <c r="C22" s="40" t="s">
        <v>707</v>
      </c>
      <c r="D22" s="5" t="s">
        <v>741</v>
      </c>
      <c r="E22" s="40">
        <v>333444570</v>
      </c>
      <c r="F22" s="40">
        <v>999111237</v>
      </c>
      <c r="G22" s="40" t="s">
        <v>591</v>
      </c>
      <c r="H22" s="43" t="s">
        <v>765</v>
      </c>
      <c r="I22" s="40">
        <v>16</v>
      </c>
      <c r="J22" s="40" t="s">
        <v>55</v>
      </c>
      <c r="K22" s="40" t="s">
        <v>791</v>
      </c>
      <c r="L22" s="3"/>
    </row>
    <row r="23" spans="2:13" x14ac:dyDescent="0.25">
      <c r="B23" s="40">
        <v>17</v>
      </c>
      <c r="C23" s="40" t="s">
        <v>708</v>
      </c>
      <c r="D23" s="5" t="s">
        <v>742</v>
      </c>
      <c r="E23" s="40">
        <v>333444571</v>
      </c>
      <c r="F23" s="40">
        <v>999111238</v>
      </c>
      <c r="G23" s="40" t="s">
        <v>591</v>
      </c>
      <c r="H23" s="43" t="s">
        <v>766</v>
      </c>
      <c r="I23" s="40">
        <v>17</v>
      </c>
      <c r="J23" s="40" t="s">
        <v>602</v>
      </c>
      <c r="K23" s="40" t="s">
        <v>792</v>
      </c>
      <c r="L23" s="3"/>
    </row>
    <row r="24" spans="2:13" x14ac:dyDescent="0.25">
      <c r="B24" s="40">
        <v>18</v>
      </c>
      <c r="C24" s="40" t="s">
        <v>709</v>
      </c>
      <c r="D24" s="5" t="s">
        <v>729</v>
      </c>
      <c r="E24" s="40">
        <v>333444572</v>
      </c>
      <c r="F24" s="40">
        <v>999111239</v>
      </c>
      <c r="G24" s="40" t="s">
        <v>591</v>
      </c>
      <c r="H24" s="43" t="s">
        <v>767</v>
      </c>
      <c r="I24" s="40">
        <v>18</v>
      </c>
      <c r="J24" s="40" t="s">
        <v>603</v>
      </c>
      <c r="K24" s="40" t="s">
        <v>793</v>
      </c>
      <c r="L24" s="3"/>
    </row>
    <row r="25" spans="2:13" x14ac:dyDescent="0.25">
      <c r="B25" s="40">
        <v>19</v>
      </c>
      <c r="C25" s="40" t="s">
        <v>710</v>
      </c>
      <c r="D25" s="5" t="s">
        <v>743</v>
      </c>
      <c r="E25" s="40">
        <v>333444573</v>
      </c>
      <c r="F25" s="40">
        <v>999111240</v>
      </c>
      <c r="G25" s="40" t="s">
        <v>591</v>
      </c>
      <c r="H25" s="43" t="s">
        <v>768</v>
      </c>
      <c r="I25" s="40">
        <v>19</v>
      </c>
      <c r="J25" s="40" t="s">
        <v>47</v>
      </c>
      <c r="K25" s="40" t="s">
        <v>794</v>
      </c>
      <c r="L25" s="3"/>
    </row>
    <row r="26" spans="2:13" x14ac:dyDescent="0.25">
      <c r="B26" s="40">
        <v>20</v>
      </c>
      <c r="C26" s="40" t="s">
        <v>711</v>
      </c>
      <c r="D26" s="5" t="s">
        <v>730</v>
      </c>
      <c r="E26" s="40">
        <v>333444574</v>
      </c>
      <c r="F26" s="40">
        <v>999111241</v>
      </c>
      <c r="G26" s="40" t="s">
        <v>591</v>
      </c>
      <c r="H26" s="43" t="s">
        <v>769</v>
      </c>
      <c r="I26" s="40">
        <v>20</v>
      </c>
      <c r="J26" s="40" t="s">
        <v>604</v>
      </c>
      <c r="K26" s="40" t="s">
        <v>795</v>
      </c>
      <c r="L26" s="3"/>
      <c r="M26" t="s">
        <v>716</v>
      </c>
    </row>
    <row r="27" spans="2:13" x14ac:dyDescent="0.25">
      <c r="B27" s="40">
        <v>21</v>
      </c>
      <c r="C27" s="40" t="s">
        <v>725</v>
      </c>
      <c r="D27" s="5" t="s">
        <v>752</v>
      </c>
      <c r="E27" s="40">
        <v>333444583</v>
      </c>
      <c r="F27" s="40">
        <v>999111250</v>
      </c>
      <c r="G27" s="40" t="s">
        <v>591</v>
      </c>
      <c r="H27" s="43" t="s">
        <v>778</v>
      </c>
      <c r="I27" s="40">
        <v>29</v>
      </c>
      <c r="J27" s="40" t="s">
        <v>47</v>
      </c>
      <c r="K27" s="40" t="s">
        <v>804</v>
      </c>
      <c r="L27" s="3"/>
      <c r="M27" t="s">
        <v>724</v>
      </c>
    </row>
    <row r="28" spans="2:13" x14ac:dyDescent="0.25">
      <c r="B28" s="40">
        <v>22</v>
      </c>
      <c r="C28" s="40" t="s">
        <v>726</v>
      </c>
      <c r="D28" s="5" t="s">
        <v>753</v>
      </c>
      <c r="E28" s="40">
        <v>333444584</v>
      </c>
      <c r="F28" s="40">
        <v>999111251</v>
      </c>
      <c r="G28" s="40" t="s">
        <v>591</v>
      </c>
      <c r="H28" s="43" t="s">
        <v>779</v>
      </c>
      <c r="I28" s="40">
        <v>30</v>
      </c>
      <c r="J28" s="40" t="s">
        <v>604</v>
      </c>
      <c r="K28" s="40" t="s">
        <v>805</v>
      </c>
      <c r="L28" s="3"/>
    </row>
    <row r="29" spans="2:13" x14ac:dyDescent="0.25">
      <c r="B29" s="40">
        <v>23</v>
      </c>
      <c r="C29" s="40" t="s">
        <v>727</v>
      </c>
      <c r="D29" s="5" t="s">
        <v>754</v>
      </c>
      <c r="E29" s="40">
        <v>333444585</v>
      </c>
      <c r="F29" s="40">
        <v>999111252</v>
      </c>
      <c r="G29" s="40" t="s">
        <v>591</v>
      </c>
      <c r="H29" s="43" t="s">
        <v>780</v>
      </c>
      <c r="I29" s="40">
        <v>31</v>
      </c>
      <c r="J29" s="40" t="s">
        <v>17</v>
      </c>
      <c r="K29" s="40" t="s">
        <v>806</v>
      </c>
      <c r="L29" s="3"/>
    </row>
    <row r="30" spans="2:13" x14ac:dyDescent="0.25">
      <c r="B30" s="40">
        <v>24</v>
      </c>
      <c r="C30" s="40" t="s">
        <v>731</v>
      </c>
      <c r="D30" s="5" t="s">
        <v>755</v>
      </c>
      <c r="E30" s="40">
        <v>333444586</v>
      </c>
      <c r="F30" s="40">
        <v>999111253</v>
      </c>
      <c r="G30" s="40" t="s">
        <v>591</v>
      </c>
      <c r="H30" s="43" t="s">
        <v>781</v>
      </c>
      <c r="I30" s="40">
        <v>32</v>
      </c>
      <c r="J30" s="40" t="s">
        <v>17</v>
      </c>
      <c r="K30" s="40" t="s">
        <v>807</v>
      </c>
      <c r="L30" s="3"/>
    </row>
    <row r="31" spans="2:13" x14ac:dyDescent="0.25">
      <c r="B31" s="40">
        <v>25</v>
      </c>
      <c r="C31" s="40" t="s">
        <v>732</v>
      </c>
      <c r="D31" s="5" t="s">
        <v>756</v>
      </c>
      <c r="E31" s="40">
        <v>333444587</v>
      </c>
      <c r="F31" s="40">
        <v>999111254</v>
      </c>
      <c r="G31" s="40" t="s">
        <v>591</v>
      </c>
      <c r="H31" s="43" t="s">
        <v>782</v>
      </c>
      <c r="I31" s="40">
        <v>33</v>
      </c>
      <c r="J31" s="40" t="s">
        <v>32</v>
      </c>
      <c r="K31" s="40" t="s">
        <v>808</v>
      </c>
      <c r="L31" s="3"/>
    </row>
    <row r="32" spans="2:13" x14ac:dyDescent="0.25">
      <c r="B32" s="40">
        <v>26</v>
      </c>
      <c r="C32" s="40" t="s">
        <v>733</v>
      </c>
      <c r="D32" s="5" t="s">
        <v>757</v>
      </c>
      <c r="E32" s="40">
        <v>333444588</v>
      </c>
      <c r="F32" s="40">
        <v>999111255</v>
      </c>
      <c r="G32" s="40" t="s">
        <v>591</v>
      </c>
      <c r="H32" s="43" t="s">
        <v>783</v>
      </c>
      <c r="I32" s="40">
        <v>34</v>
      </c>
      <c r="J32" s="40" t="s">
        <v>32</v>
      </c>
      <c r="K32" s="40" t="s">
        <v>809</v>
      </c>
      <c r="L32" s="3"/>
    </row>
    <row r="33" spans="2:13" x14ac:dyDescent="0.25">
      <c r="B33" s="40">
        <v>27</v>
      </c>
      <c r="C33" s="40" t="s">
        <v>734</v>
      </c>
      <c r="D33" s="5" t="s">
        <v>758</v>
      </c>
      <c r="E33" s="40">
        <v>333444589</v>
      </c>
      <c r="F33" s="40">
        <v>999111256</v>
      </c>
      <c r="G33" s="40" t="s">
        <v>591</v>
      </c>
      <c r="H33" s="43" t="s">
        <v>784</v>
      </c>
      <c r="I33" s="40">
        <v>35</v>
      </c>
      <c r="J33" s="40" t="s">
        <v>47</v>
      </c>
      <c r="K33" s="40" t="s">
        <v>810</v>
      </c>
      <c r="L33" s="3"/>
    </row>
    <row r="34" spans="2:13" x14ac:dyDescent="0.25">
      <c r="B34" s="40">
        <v>28</v>
      </c>
      <c r="C34" s="40" t="s">
        <v>735</v>
      </c>
      <c r="D34" s="5" t="s">
        <v>759</v>
      </c>
      <c r="E34" s="40">
        <v>333444590</v>
      </c>
      <c r="F34" s="40">
        <v>999111257</v>
      </c>
      <c r="G34" s="40" t="s">
        <v>591</v>
      </c>
      <c r="H34" s="43" t="s">
        <v>785</v>
      </c>
      <c r="I34" s="40">
        <v>36</v>
      </c>
      <c r="J34" s="40" t="s">
        <v>55</v>
      </c>
      <c r="K34" s="40" t="s">
        <v>811</v>
      </c>
      <c r="L34" s="3"/>
      <c r="M34" t="s">
        <v>724</v>
      </c>
    </row>
    <row r="35" spans="2:13" x14ac:dyDescent="0.25">
      <c r="B35" s="40">
        <v>29</v>
      </c>
      <c r="C35" s="25" t="s">
        <v>621</v>
      </c>
      <c r="D35" s="5" t="s">
        <v>632</v>
      </c>
      <c r="E35" s="25">
        <v>333444561</v>
      </c>
      <c r="F35" s="25">
        <v>999111228</v>
      </c>
      <c r="G35" s="25" t="s">
        <v>591</v>
      </c>
      <c r="H35" s="43" t="s">
        <v>598</v>
      </c>
      <c r="I35" s="25">
        <v>7</v>
      </c>
      <c r="J35" s="25" t="s">
        <v>602</v>
      </c>
      <c r="K35" s="25" t="s">
        <v>611</v>
      </c>
      <c r="L35" s="3"/>
      <c r="M35" s="66" t="s">
        <v>724</v>
      </c>
    </row>
    <row r="36" spans="2:13" x14ac:dyDescent="0.25">
      <c r="B36" s="40">
        <v>30</v>
      </c>
      <c r="C36" s="25" t="s">
        <v>623</v>
      </c>
      <c r="D36" s="5" t="s">
        <v>634</v>
      </c>
      <c r="E36" s="25">
        <v>333444563</v>
      </c>
      <c r="F36" s="25">
        <v>999111230</v>
      </c>
      <c r="G36" s="25" t="s">
        <v>591</v>
      </c>
      <c r="H36" s="43" t="s">
        <v>600</v>
      </c>
      <c r="I36" s="25">
        <v>9</v>
      </c>
      <c r="J36" s="25" t="s">
        <v>47</v>
      </c>
      <c r="K36" s="25" t="s">
        <v>613</v>
      </c>
      <c r="L36" s="3"/>
      <c r="M36" s="66" t="s">
        <v>724</v>
      </c>
    </row>
    <row r="37" spans="2:13" x14ac:dyDescent="0.25">
      <c r="B37" s="25">
        <v>31</v>
      </c>
      <c r="C37" s="25" t="s">
        <v>624</v>
      </c>
      <c r="D37" s="5" t="s">
        <v>635</v>
      </c>
      <c r="E37" s="25">
        <v>333444564</v>
      </c>
      <c r="F37" s="25">
        <v>999111231</v>
      </c>
      <c r="G37" s="25" t="s">
        <v>591</v>
      </c>
      <c r="H37" s="43" t="s">
        <v>601</v>
      </c>
      <c r="I37" s="40">
        <v>10</v>
      </c>
      <c r="J37" s="25" t="s">
        <v>604</v>
      </c>
      <c r="K37" s="25" t="s">
        <v>614</v>
      </c>
      <c r="L37" s="3"/>
    </row>
    <row r="38" spans="2:13" x14ac:dyDescent="0.25">
      <c r="B38" s="25">
        <v>32</v>
      </c>
      <c r="C38" s="25" t="s">
        <v>622</v>
      </c>
      <c r="D38" s="5" t="s">
        <v>633</v>
      </c>
      <c r="E38" s="25">
        <v>333444562</v>
      </c>
      <c r="F38" s="25">
        <v>999111229</v>
      </c>
      <c r="G38" s="25" t="s">
        <v>591</v>
      </c>
      <c r="H38" s="43" t="s">
        <v>599</v>
      </c>
      <c r="I38" s="25">
        <v>8</v>
      </c>
      <c r="J38" s="25" t="s">
        <v>603</v>
      </c>
      <c r="K38" s="25" t="s">
        <v>612</v>
      </c>
      <c r="L38" s="3"/>
    </row>
    <row r="39" spans="2:13" x14ac:dyDescent="0.25">
      <c r="B39" s="25">
        <v>33</v>
      </c>
      <c r="C39" s="25" t="s">
        <v>616</v>
      </c>
      <c r="D39" s="5" t="s">
        <v>627</v>
      </c>
      <c r="E39" s="25">
        <v>333444556</v>
      </c>
      <c r="F39" s="25">
        <v>999111223</v>
      </c>
      <c r="G39" s="25" t="s">
        <v>591</v>
      </c>
      <c r="H39" s="25" t="s">
        <v>593</v>
      </c>
      <c r="I39" s="25">
        <v>2</v>
      </c>
      <c r="J39" s="25" t="s">
        <v>17</v>
      </c>
      <c r="K39" s="25" t="s">
        <v>606</v>
      </c>
      <c r="L39" s="3"/>
    </row>
    <row r="40" spans="2:13" x14ac:dyDescent="0.25">
      <c r="B40" s="25">
        <v>34</v>
      </c>
      <c r="C40" s="25" t="s">
        <v>617</v>
      </c>
      <c r="D40" s="5" t="s">
        <v>628</v>
      </c>
      <c r="E40" s="25">
        <v>333444557</v>
      </c>
      <c r="F40" s="25">
        <v>999111224</v>
      </c>
      <c r="G40" s="25" t="s">
        <v>591</v>
      </c>
      <c r="H40" s="25" t="s">
        <v>594</v>
      </c>
      <c r="I40" s="25">
        <v>3</v>
      </c>
      <c r="J40" s="25" t="s">
        <v>32</v>
      </c>
      <c r="K40" s="25" t="s">
        <v>607</v>
      </c>
      <c r="L40" s="3"/>
    </row>
    <row r="41" spans="2:13" x14ac:dyDescent="0.25">
      <c r="B41" s="25">
        <v>35</v>
      </c>
      <c r="C41" s="25" t="s">
        <v>618</v>
      </c>
      <c r="D41" s="5" t="s">
        <v>629</v>
      </c>
      <c r="E41" s="25">
        <v>333444558</v>
      </c>
      <c r="F41" s="25">
        <v>999111225</v>
      </c>
      <c r="G41" s="25" t="s">
        <v>591</v>
      </c>
      <c r="H41" s="25" t="s">
        <v>595</v>
      </c>
      <c r="I41" s="25">
        <v>4</v>
      </c>
      <c r="J41" s="25" t="s">
        <v>32</v>
      </c>
      <c r="K41" s="25" t="s">
        <v>608</v>
      </c>
      <c r="L41" s="3"/>
    </row>
    <row r="42" spans="2:13" x14ac:dyDescent="0.25">
      <c r="B42" s="25">
        <v>36</v>
      </c>
      <c r="C42" s="25" t="s">
        <v>619</v>
      </c>
      <c r="D42" s="5" t="s">
        <v>630</v>
      </c>
      <c r="E42" s="25">
        <v>333444559</v>
      </c>
      <c r="F42" s="25">
        <v>999111226</v>
      </c>
      <c r="G42" s="25" t="s">
        <v>591</v>
      </c>
      <c r="H42" s="25" t="s">
        <v>596</v>
      </c>
      <c r="I42" s="25">
        <v>5</v>
      </c>
      <c r="J42" s="25" t="s">
        <v>47</v>
      </c>
      <c r="K42" s="25" t="s">
        <v>609</v>
      </c>
      <c r="L42" s="3"/>
    </row>
    <row r="43" spans="2:13" x14ac:dyDescent="0.25">
      <c r="B43" s="1"/>
      <c r="C43" s="1"/>
      <c r="D43" s="59"/>
      <c r="E43" s="1"/>
      <c r="F43" s="1"/>
      <c r="G43" s="1"/>
      <c r="H43" s="66"/>
      <c r="I43" s="66"/>
      <c r="J43" s="66"/>
      <c r="K43" s="66"/>
      <c r="L43" s="3"/>
    </row>
    <row r="45" spans="2:13" ht="21" x14ac:dyDescent="0.25">
      <c r="B45" s="3"/>
      <c r="C45" s="128" t="s">
        <v>625</v>
      </c>
      <c r="D45" s="128"/>
      <c r="E45" s="128"/>
      <c r="F45" s="128"/>
      <c r="G45" s="128"/>
    </row>
    <row r="46" spans="2:13" ht="21" x14ac:dyDescent="0.25">
      <c r="B46" s="3"/>
      <c r="C46" s="53"/>
      <c r="D46" s="53"/>
      <c r="E46" s="53"/>
      <c r="F46" s="53"/>
      <c r="G46" s="53"/>
    </row>
    <row r="47" spans="2:13" x14ac:dyDescent="0.25">
      <c r="B47" s="3"/>
      <c r="C47" s="3"/>
      <c r="D47" s="3"/>
      <c r="E47" s="3"/>
      <c r="F47" s="3"/>
      <c r="G47" s="3"/>
    </row>
    <row r="48" spans="2:13" x14ac:dyDescent="0.25">
      <c r="B48" s="40" t="s">
        <v>0</v>
      </c>
      <c r="C48" s="40" t="s">
        <v>636</v>
      </c>
      <c r="D48" s="40" t="s">
        <v>637</v>
      </c>
      <c r="E48" s="40" t="s">
        <v>483</v>
      </c>
      <c r="F48" s="40" t="s">
        <v>638</v>
      </c>
      <c r="G48" s="40" t="s">
        <v>639</v>
      </c>
    </row>
    <row r="49" spans="2:7" x14ac:dyDescent="0.25">
      <c r="B49" s="40" t="s">
        <v>68</v>
      </c>
      <c r="C49" s="159" t="s">
        <v>728</v>
      </c>
      <c r="D49" s="40" t="s">
        <v>642</v>
      </c>
      <c r="E49" s="40" t="s">
        <v>646</v>
      </c>
      <c r="F49" s="40" t="s">
        <v>649</v>
      </c>
      <c r="G49" s="40">
        <v>12</v>
      </c>
    </row>
    <row r="50" spans="2:7" x14ac:dyDescent="0.25">
      <c r="B50" s="40" t="s">
        <v>69</v>
      </c>
      <c r="C50" s="159"/>
      <c r="D50" s="40" t="s">
        <v>643</v>
      </c>
      <c r="E50" s="40" t="s">
        <v>648</v>
      </c>
      <c r="F50" s="40" t="s">
        <v>647</v>
      </c>
      <c r="G50" s="40">
        <v>14</v>
      </c>
    </row>
    <row r="51" spans="2:7" x14ac:dyDescent="0.25">
      <c r="B51" s="40">
        <v>2</v>
      </c>
      <c r="C51" s="5" t="s">
        <v>631</v>
      </c>
      <c r="D51" s="40" t="s">
        <v>651</v>
      </c>
      <c r="E51" s="40" t="s">
        <v>658</v>
      </c>
      <c r="F51" s="40" t="s">
        <v>647</v>
      </c>
      <c r="G51" s="40">
        <v>17</v>
      </c>
    </row>
    <row r="52" spans="2:7" x14ac:dyDescent="0.25">
      <c r="B52" s="40">
        <v>3</v>
      </c>
      <c r="C52" s="5" t="s">
        <v>744</v>
      </c>
      <c r="D52" s="40" t="s">
        <v>642</v>
      </c>
      <c r="E52" s="40" t="s">
        <v>648</v>
      </c>
      <c r="F52" s="40" t="s">
        <v>662</v>
      </c>
      <c r="G52" s="40">
        <v>13</v>
      </c>
    </row>
    <row r="53" spans="2:7" x14ac:dyDescent="0.25">
      <c r="B53" s="40">
        <v>4</v>
      </c>
      <c r="C53" s="5" t="s">
        <v>745</v>
      </c>
      <c r="D53" s="40" t="s">
        <v>642</v>
      </c>
      <c r="E53" s="40" t="s">
        <v>648</v>
      </c>
      <c r="F53" s="40" t="s">
        <v>655</v>
      </c>
      <c r="G53" s="40">
        <v>12</v>
      </c>
    </row>
    <row r="54" spans="2:7" x14ac:dyDescent="0.25">
      <c r="B54" s="40">
        <v>5</v>
      </c>
      <c r="C54" s="5" t="s">
        <v>746</v>
      </c>
      <c r="D54" s="40" t="s">
        <v>812</v>
      </c>
      <c r="E54" s="40" t="s">
        <v>648</v>
      </c>
      <c r="F54" s="40" t="s">
        <v>813</v>
      </c>
      <c r="G54" s="40">
        <v>11</v>
      </c>
    </row>
    <row r="55" spans="2:7" x14ac:dyDescent="0.25">
      <c r="B55" s="40">
        <v>6</v>
      </c>
      <c r="C55" s="5" t="s">
        <v>747</v>
      </c>
      <c r="D55" s="40" t="s">
        <v>642</v>
      </c>
      <c r="E55" s="40" t="s">
        <v>646</v>
      </c>
      <c r="F55" s="40" t="s">
        <v>649</v>
      </c>
      <c r="G55" s="40">
        <v>15</v>
      </c>
    </row>
    <row r="56" spans="2:7" x14ac:dyDescent="0.25">
      <c r="B56" s="40">
        <v>7</v>
      </c>
      <c r="C56" s="5" t="s">
        <v>748</v>
      </c>
      <c r="D56" s="40" t="s">
        <v>651</v>
      </c>
      <c r="E56" s="40" t="s">
        <v>648</v>
      </c>
      <c r="F56" s="40" t="s">
        <v>663</v>
      </c>
      <c r="G56" s="40">
        <v>18</v>
      </c>
    </row>
    <row r="57" spans="2:7" x14ac:dyDescent="0.25">
      <c r="B57" s="40">
        <v>8</v>
      </c>
      <c r="C57" s="5" t="s">
        <v>749</v>
      </c>
      <c r="D57" s="40" t="s">
        <v>651</v>
      </c>
      <c r="E57" s="40" t="s">
        <v>646</v>
      </c>
      <c r="F57" s="40" t="s">
        <v>663</v>
      </c>
      <c r="G57" s="40">
        <v>17</v>
      </c>
    </row>
    <row r="58" spans="2:7" x14ac:dyDescent="0.25">
      <c r="B58" s="40">
        <v>9</v>
      </c>
      <c r="C58" s="5" t="s">
        <v>750</v>
      </c>
      <c r="D58" s="40" t="s">
        <v>814</v>
      </c>
      <c r="E58" s="40" t="s">
        <v>648</v>
      </c>
      <c r="F58" s="40" t="s">
        <v>662</v>
      </c>
      <c r="G58" s="40">
        <v>15</v>
      </c>
    </row>
    <row r="59" spans="2:7" x14ac:dyDescent="0.25">
      <c r="B59" s="40">
        <v>10</v>
      </c>
      <c r="C59" s="5" t="s">
        <v>751</v>
      </c>
      <c r="D59" s="40" t="s">
        <v>814</v>
      </c>
      <c r="E59" s="40" t="s">
        <v>646</v>
      </c>
      <c r="F59" s="40" t="s">
        <v>655</v>
      </c>
      <c r="G59" s="40">
        <v>14</v>
      </c>
    </row>
    <row r="60" spans="2:7" x14ac:dyDescent="0.25">
      <c r="B60" s="40">
        <v>21</v>
      </c>
      <c r="C60" s="5" t="s">
        <v>752</v>
      </c>
      <c r="D60" s="40" t="s">
        <v>642</v>
      </c>
      <c r="E60" s="40" t="s">
        <v>660</v>
      </c>
      <c r="F60" s="40" t="s">
        <v>647</v>
      </c>
      <c r="G60" s="40">
        <v>12</v>
      </c>
    </row>
    <row r="61" spans="2:7" x14ac:dyDescent="0.25">
      <c r="B61" s="40">
        <v>22</v>
      </c>
      <c r="C61" s="5" t="s">
        <v>753</v>
      </c>
      <c r="D61" s="40" t="s">
        <v>812</v>
      </c>
      <c r="E61" s="40" t="s">
        <v>819</v>
      </c>
      <c r="F61" s="40" t="s">
        <v>662</v>
      </c>
      <c r="G61" s="40">
        <v>11</v>
      </c>
    </row>
    <row r="62" spans="2:7" x14ac:dyDescent="0.25">
      <c r="B62" s="40">
        <v>23</v>
      </c>
      <c r="C62" s="5" t="s">
        <v>754</v>
      </c>
      <c r="D62" s="40" t="s">
        <v>812</v>
      </c>
      <c r="E62" s="40" t="s">
        <v>819</v>
      </c>
      <c r="F62" s="40" t="s">
        <v>655</v>
      </c>
      <c r="G62" s="40">
        <v>14</v>
      </c>
    </row>
    <row r="63" spans="2:7" x14ac:dyDescent="0.25">
      <c r="B63" s="40">
        <v>24</v>
      </c>
      <c r="C63" s="5" t="s">
        <v>755</v>
      </c>
      <c r="D63" s="40" t="s">
        <v>651</v>
      </c>
      <c r="E63" s="40" t="s">
        <v>820</v>
      </c>
      <c r="F63" s="40" t="s">
        <v>813</v>
      </c>
      <c r="G63" s="40">
        <v>16</v>
      </c>
    </row>
    <row r="64" spans="2:7" x14ac:dyDescent="0.25">
      <c r="B64" s="40">
        <v>25</v>
      </c>
      <c r="C64" s="5" t="s">
        <v>756</v>
      </c>
      <c r="D64" s="40" t="s">
        <v>651</v>
      </c>
      <c r="E64" s="40" t="s">
        <v>820</v>
      </c>
      <c r="F64" s="40" t="s">
        <v>649</v>
      </c>
      <c r="G64" s="40">
        <v>12</v>
      </c>
    </row>
    <row r="65" spans="2:7" x14ac:dyDescent="0.25">
      <c r="B65" s="40">
        <v>26</v>
      </c>
      <c r="C65" s="5" t="s">
        <v>757</v>
      </c>
      <c r="D65" s="40" t="s">
        <v>642</v>
      </c>
      <c r="E65" s="40" t="s">
        <v>660</v>
      </c>
      <c r="F65" s="40" t="s">
        <v>663</v>
      </c>
      <c r="G65" s="40">
        <v>13</v>
      </c>
    </row>
    <row r="66" spans="2:7" x14ac:dyDescent="0.25">
      <c r="B66" s="40">
        <v>27</v>
      </c>
      <c r="C66" s="5" t="s">
        <v>758</v>
      </c>
      <c r="D66" s="40" t="s">
        <v>651</v>
      </c>
      <c r="E66" s="40" t="s">
        <v>820</v>
      </c>
      <c r="F66" s="40" t="s">
        <v>663</v>
      </c>
      <c r="G66" s="40">
        <v>14</v>
      </c>
    </row>
    <row r="67" spans="2:7" x14ac:dyDescent="0.25">
      <c r="B67" s="40">
        <v>28</v>
      </c>
      <c r="C67" s="5" t="s">
        <v>759</v>
      </c>
      <c r="D67" s="40" t="s">
        <v>812</v>
      </c>
      <c r="E67" s="40" t="s">
        <v>819</v>
      </c>
      <c r="F67" s="40" t="s">
        <v>655</v>
      </c>
      <c r="G67" s="40">
        <v>15</v>
      </c>
    </row>
    <row r="68" spans="2:7" x14ac:dyDescent="0.25">
      <c r="B68" s="40" t="s">
        <v>817</v>
      </c>
      <c r="C68" s="159" t="s">
        <v>632</v>
      </c>
      <c r="D68" s="40" t="s">
        <v>642</v>
      </c>
      <c r="E68" s="40" t="s">
        <v>660</v>
      </c>
      <c r="F68" s="40" t="s">
        <v>662</v>
      </c>
      <c r="G68" s="40">
        <v>18</v>
      </c>
    </row>
    <row r="69" spans="2:7" x14ac:dyDescent="0.25">
      <c r="B69" s="40" t="s">
        <v>818</v>
      </c>
      <c r="C69" s="159"/>
      <c r="D69" s="40" t="s">
        <v>645</v>
      </c>
      <c r="E69" s="40" t="s">
        <v>661</v>
      </c>
      <c r="F69" s="40" t="s">
        <v>662</v>
      </c>
      <c r="G69" s="40">
        <v>18</v>
      </c>
    </row>
    <row r="70" spans="2:7" x14ac:dyDescent="0.25">
      <c r="B70" s="40">
        <v>30</v>
      </c>
      <c r="C70" s="5" t="s">
        <v>634</v>
      </c>
      <c r="D70" s="40" t="s">
        <v>812</v>
      </c>
      <c r="E70" s="40" t="s">
        <v>646</v>
      </c>
      <c r="F70" s="40" t="s">
        <v>663</v>
      </c>
      <c r="G70" s="40">
        <v>15</v>
      </c>
    </row>
    <row r="71" spans="2:7" x14ac:dyDescent="0.25">
      <c r="B71" s="40">
        <v>31</v>
      </c>
      <c r="C71" s="5" t="s">
        <v>635</v>
      </c>
      <c r="D71" s="40" t="s">
        <v>643</v>
      </c>
      <c r="E71" s="40" t="s">
        <v>659</v>
      </c>
      <c r="F71" s="40" t="s">
        <v>663</v>
      </c>
      <c r="G71" s="40">
        <v>14</v>
      </c>
    </row>
    <row r="72" spans="2:7" x14ac:dyDescent="0.25">
      <c r="B72" s="40">
        <v>32</v>
      </c>
      <c r="C72" s="5" t="s">
        <v>633</v>
      </c>
      <c r="D72" s="40" t="s">
        <v>642</v>
      </c>
      <c r="E72" s="40" t="s">
        <v>654</v>
      </c>
      <c r="F72" s="40" t="s">
        <v>663</v>
      </c>
      <c r="G72" s="40">
        <v>16</v>
      </c>
    </row>
    <row r="73" spans="2:7" x14ac:dyDescent="0.25">
      <c r="B73" s="40" t="s">
        <v>815</v>
      </c>
      <c r="C73" s="159" t="s">
        <v>627</v>
      </c>
      <c r="D73" s="40" t="s">
        <v>643</v>
      </c>
      <c r="E73" s="40" t="s">
        <v>652</v>
      </c>
      <c r="F73" s="40" t="s">
        <v>655</v>
      </c>
      <c r="G73" s="40">
        <v>13</v>
      </c>
    </row>
    <row r="74" spans="2:7" x14ac:dyDescent="0.25">
      <c r="B74" s="40" t="s">
        <v>816</v>
      </c>
      <c r="C74" s="159"/>
      <c r="D74" s="40" t="s">
        <v>644</v>
      </c>
      <c r="E74" s="40" t="s">
        <v>653</v>
      </c>
      <c r="F74" s="40" t="s">
        <v>655</v>
      </c>
      <c r="G74" s="40">
        <v>15</v>
      </c>
    </row>
    <row r="75" spans="2:7" x14ac:dyDescent="0.25">
      <c r="B75" s="40">
        <v>34</v>
      </c>
      <c r="C75" s="5" t="s">
        <v>628</v>
      </c>
      <c r="D75" s="40" t="s">
        <v>650</v>
      </c>
      <c r="E75" s="40" t="s">
        <v>686</v>
      </c>
      <c r="F75" s="40" t="s">
        <v>656</v>
      </c>
      <c r="G75" s="40">
        <v>17</v>
      </c>
    </row>
    <row r="76" spans="2:7" x14ac:dyDescent="0.25">
      <c r="B76" s="40">
        <v>35</v>
      </c>
      <c r="C76" s="5" t="s">
        <v>629</v>
      </c>
      <c r="D76" s="40" t="s">
        <v>650</v>
      </c>
      <c r="E76" s="40" t="s">
        <v>382</v>
      </c>
      <c r="F76" s="40" t="s">
        <v>656</v>
      </c>
      <c r="G76" s="40">
        <v>14</v>
      </c>
    </row>
    <row r="77" spans="2:7" x14ac:dyDescent="0.25">
      <c r="B77" s="40">
        <v>36</v>
      </c>
      <c r="C77" s="5" t="s">
        <v>630</v>
      </c>
      <c r="D77" s="40" t="s">
        <v>650</v>
      </c>
      <c r="E77" s="40" t="s">
        <v>687</v>
      </c>
      <c r="F77" s="40" t="s">
        <v>657</v>
      </c>
      <c r="G77" s="40">
        <v>12</v>
      </c>
    </row>
    <row r="81" spans="2:7" ht="21" x14ac:dyDescent="0.25">
      <c r="B81" s="3"/>
      <c r="C81" s="128" t="s">
        <v>664</v>
      </c>
      <c r="D81" s="128"/>
      <c r="E81" s="128"/>
      <c r="F81" s="128"/>
      <c r="G81" s="128"/>
    </row>
    <row r="82" spans="2:7" ht="21" x14ac:dyDescent="0.25">
      <c r="B82" s="3"/>
      <c r="C82" s="53"/>
      <c r="D82" s="53"/>
      <c r="E82" s="53"/>
      <c r="F82" s="53"/>
      <c r="G82" s="53"/>
    </row>
    <row r="83" spans="2:7" x14ac:dyDescent="0.25">
      <c r="B83" s="3"/>
      <c r="C83" s="3"/>
      <c r="D83" s="3"/>
      <c r="E83" s="3"/>
      <c r="F83" s="3"/>
      <c r="G83" s="3"/>
    </row>
    <row r="84" spans="2:7" x14ac:dyDescent="0.25">
      <c r="B84" s="25" t="s">
        <v>0</v>
      </c>
      <c r="C84" s="25" t="s">
        <v>636</v>
      </c>
      <c r="D84" s="25" t="s">
        <v>665</v>
      </c>
      <c r="E84" s="25" t="s">
        <v>666</v>
      </c>
      <c r="F84" s="25" t="s">
        <v>667</v>
      </c>
    </row>
    <row r="85" spans="2:7" x14ac:dyDescent="0.25">
      <c r="B85" s="25" t="s">
        <v>68</v>
      </c>
      <c r="C85" s="152" t="s">
        <v>626</v>
      </c>
      <c r="D85" s="5" t="s">
        <v>439</v>
      </c>
      <c r="E85" s="5" t="s">
        <v>681</v>
      </c>
      <c r="F85" s="25"/>
    </row>
    <row r="86" spans="2:7" ht="15.75" thickBot="1" x14ac:dyDescent="0.3">
      <c r="B86" s="9" t="s">
        <v>69</v>
      </c>
      <c r="C86" s="154"/>
      <c r="D86" s="10" t="s">
        <v>374</v>
      </c>
      <c r="E86" s="10" t="s">
        <v>675</v>
      </c>
      <c r="F86" s="9"/>
    </row>
    <row r="87" spans="2:7" x14ac:dyDescent="0.25">
      <c r="B87" s="39"/>
      <c r="C87" s="52"/>
      <c r="D87" s="52" t="s">
        <v>244</v>
      </c>
      <c r="E87" s="52"/>
      <c r="F87" s="39"/>
    </row>
    <row r="88" spans="2:7" x14ac:dyDescent="0.25">
      <c r="B88" s="39"/>
      <c r="C88" s="52"/>
      <c r="D88" s="52"/>
      <c r="E88" s="52"/>
      <c r="F88" s="39"/>
    </row>
    <row r="89" spans="2:7" x14ac:dyDescent="0.25">
      <c r="B89" s="39"/>
      <c r="C89" s="52"/>
      <c r="D89" s="52"/>
      <c r="E89" s="52"/>
      <c r="F89" s="39"/>
    </row>
    <row r="90" spans="2:7" x14ac:dyDescent="0.25">
      <c r="B90" s="39"/>
      <c r="C90" s="52"/>
      <c r="D90" s="52"/>
      <c r="E90" s="52"/>
      <c r="F90" s="39"/>
    </row>
    <row r="91" spans="2:7" x14ac:dyDescent="0.25">
      <c r="B91" s="39"/>
      <c r="C91" s="52"/>
      <c r="D91" s="52"/>
      <c r="E91" s="52"/>
      <c r="F91" s="39"/>
    </row>
    <row r="92" spans="2:7" x14ac:dyDescent="0.25">
      <c r="B92" s="39"/>
      <c r="C92" s="52"/>
      <c r="D92" s="52"/>
      <c r="E92" s="52"/>
      <c r="F92" s="39"/>
    </row>
    <row r="93" spans="2:7" x14ac:dyDescent="0.25">
      <c r="B93" s="39"/>
      <c r="C93" s="52"/>
      <c r="D93" s="52"/>
      <c r="E93" s="52"/>
      <c r="F93" s="39"/>
    </row>
    <row r="94" spans="2:7" x14ac:dyDescent="0.25">
      <c r="B94" s="39"/>
      <c r="C94" s="52"/>
      <c r="D94" s="52"/>
      <c r="E94" s="52"/>
      <c r="F94" s="39"/>
    </row>
    <row r="95" spans="2:7" x14ac:dyDescent="0.25">
      <c r="B95" s="39"/>
      <c r="C95" s="52"/>
      <c r="D95" s="52"/>
      <c r="E95" s="52"/>
      <c r="F95" s="39"/>
    </row>
    <row r="96" spans="2:7" x14ac:dyDescent="0.25">
      <c r="B96" s="39"/>
      <c r="C96" s="52"/>
      <c r="D96" s="52"/>
      <c r="E96" s="52"/>
      <c r="F96" s="39"/>
    </row>
    <row r="97" spans="2:6" x14ac:dyDescent="0.25">
      <c r="B97" s="39"/>
      <c r="C97" s="52"/>
      <c r="D97" s="52"/>
      <c r="E97" s="52"/>
      <c r="F97" s="39"/>
    </row>
    <row r="98" spans="2:6" x14ac:dyDescent="0.25">
      <c r="B98" s="39"/>
      <c r="C98" s="52"/>
      <c r="D98" s="52"/>
      <c r="E98" s="52"/>
      <c r="F98" s="39"/>
    </row>
    <row r="99" spans="2:6" x14ac:dyDescent="0.25">
      <c r="B99" s="39"/>
      <c r="C99" s="52"/>
      <c r="D99" s="52"/>
      <c r="E99" s="52"/>
      <c r="F99" s="39"/>
    </row>
    <row r="100" spans="2:6" x14ac:dyDescent="0.25">
      <c r="B100" s="39"/>
      <c r="C100" s="52"/>
      <c r="D100" s="52"/>
      <c r="E100" s="52"/>
      <c r="F100" s="39"/>
    </row>
    <row r="101" spans="2:6" x14ac:dyDescent="0.25">
      <c r="B101" s="39"/>
      <c r="C101" s="52"/>
      <c r="D101" s="52"/>
      <c r="E101" s="52"/>
      <c r="F101" s="39"/>
    </row>
    <row r="102" spans="2:6" x14ac:dyDescent="0.25">
      <c r="B102" s="39"/>
      <c r="C102" s="52"/>
      <c r="D102" s="52"/>
      <c r="E102" s="52"/>
      <c r="F102" s="39"/>
    </row>
    <row r="103" spans="2:6" x14ac:dyDescent="0.25">
      <c r="B103" s="39"/>
      <c r="C103" s="52"/>
      <c r="D103" s="52"/>
      <c r="E103" s="52"/>
      <c r="F103" s="39"/>
    </row>
    <row r="104" spans="2:6" x14ac:dyDescent="0.25">
      <c r="B104" s="39"/>
      <c r="C104" s="52"/>
      <c r="D104" s="52"/>
      <c r="E104" s="52"/>
      <c r="F104" s="39"/>
    </row>
    <row r="105" spans="2:6" x14ac:dyDescent="0.25">
      <c r="B105" s="7" t="s">
        <v>74</v>
      </c>
      <c r="C105" s="153" t="s">
        <v>627</v>
      </c>
      <c r="D105" s="54" t="s">
        <v>298</v>
      </c>
      <c r="E105" s="54" t="s">
        <v>671</v>
      </c>
      <c r="F105" s="7"/>
    </row>
    <row r="106" spans="2:6" ht="15.75" thickBot="1" x14ac:dyDescent="0.3">
      <c r="B106" s="41" t="s">
        <v>75</v>
      </c>
      <c r="C106" s="154"/>
      <c r="D106" s="10" t="s">
        <v>266</v>
      </c>
      <c r="E106" s="10" t="s">
        <v>677</v>
      </c>
      <c r="F106" s="9"/>
    </row>
    <row r="107" spans="2:6" x14ac:dyDescent="0.25">
      <c r="B107" s="12" t="s">
        <v>80</v>
      </c>
      <c r="C107" s="155" t="s">
        <v>628</v>
      </c>
      <c r="D107" s="54" t="s">
        <v>283</v>
      </c>
      <c r="E107" s="54" t="s">
        <v>678</v>
      </c>
      <c r="F107" s="7"/>
    </row>
    <row r="108" spans="2:6" ht="15.75" thickBot="1" x14ac:dyDescent="0.3">
      <c r="B108" s="9" t="s">
        <v>81</v>
      </c>
      <c r="C108" s="154"/>
      <c r="D108" s="10" t="s">
        <v>284</v>
      </c>
      <c r="E108" s="10" t="s">
        <v>678</v>
      </c>
      <c r="F108" s="9"/>
    </row>
    <row r="109" spans="2:6" x14ac:dyDescent="0.25">
      <c r="B109" s="7" t="s">
        <v>86</v>
      </c>
      <c r="C109" s="155" t="s">
        <v>629</v>
      </c>
      <c r="D109" s="54" t="s">
        <v>372</v>
      </c>
      <c r="E109" s="54" t="s">
        <v>674</v>
      </c>
      <c r="F109" s="7"/>
    </row>
    <row r="110" spans="2:6" ht="15.75" thickBot="1" x14ac:dyDescent="0.3">
      <c r="B110" s="9" t="s">
        <v>87</v>
      </c>
      <c r="C110" s="154"/>
      <c r="D110" s="10" t="s">
        <v>373</v>
      </c>
      <c r="E110" s="10" t="s">
        <v>675</v>
      </c>
      <c r="F110" s="9"/>
    </row>
    <row r="111" spans="2:6" x14ac:dyDescent="0.25">
      <c r="B111" s="7" t="s">
        <v>98</v>
      </c>
      <c r="C111" s="155" t="s">
        <v>630</v>
      </c>
      <c r="D111" s="54" t="s">
        <v>340</v>
      </c>
      <c r="E111" s="54" t="s">
        <v>674</v>
      </c>
      <c r="F111" s="7"/>
    </row>
    <row r="112" spans="2:6" ht="15.75" thickBot="1" x14ac:dyDescent="0.3">
      <c r="B112" s="9" t="s">
        <v>99</v>
      </c>
      <c r="C112" s="154"/>
      <c r="D112" s="10" t="s">
        <v>341</v>
      </c>
      <c r="E112" s="10" t="s">
        <v>675</v>
      </c>
      <c r="F112" s="9"/>
    </row>
    <row r="113" spans="2:6" ht="15.75" thickBot="1" x14ac:dyDescent="0.3">
      <c r="B113" s="7" t="s">
        <v>92</v>
      </c>
      <c r="C113" s="155" t="s">
        <v>631</v>
      </c>
      <c r="D113" s="10" t="s">
        <v>373</v>
      </c>
      <c r="E113" s="10" t="s">
        <v>675</v>
      </c>
      <c r="F113" s="7"/>
    </row>
    <row r="114" spans="2:6" ht="15.75" thickBot="1" x14ac:dyDescent="0.3">
      <c r="B114" s="9" t="s">
        <v>93</v>
      </c>
      <c r="C114" s="154"/>
      <c r="D114" s="10" t="s">
        <v>374</v>
      </c>
      <c r="E114" s="10" t="s">
        <v>675</v>
      </c>
      <c r="F114" s="9"/>
    </row>
    <row r="115" spans="2:6" x14ac:dyDescent="0.25">
      <c r="B115" s="7" t="s">
        <v>640</v>
      </c>
      <c r="C115" s="153" t="s">
        <v>632</v>
      </c>
      <c r="D115" s="54" t="s">
        <v>437</v>
      </c>
      <c r="E115" s="54" t="s">
        <v>682</v>
      </c>
      <c r="F115" s="7"/>
    </row>
    <row r="116" spans="2:6" ht="15.75" thickBot="1" x14ac:dyDescent="0.3">
      <c r="B116" s="9" t="s">
        <v>641</v>
      </c>
      <c r="C116" s="154"/>
      <c r="D116" s="10" t="s">
        <v>438</v>
      </c>
      <c r="E116" s="52" t="s">
        <v>682</v>
      </c>
      <c r="F116" s="9"/>
    </row>
    <row r="117" spans="2:6" x14ac:dyDescent="0.25">
      <c r="B117" s="7" t="s">
        <v>688</v>
      </c>
      <c r="C117" s="155" t="s">
        <v>633</v>
      </c>
      <c r="D117" s="54" t="s">
        <v>336</v>
      </c>
      <c r="E117" s="13" t="s">
        <v>674</v>
      </c>
      <c r="F117" s="7"/>
    </row>
    <row r="118" spans="2:6" ht="15.75" thickBot="1" x14ac:dyDescent="0.3">
      <c r="B118" s="41" t="s">
        <v>689</v>
      </c>
      <c r="C118" s="154"/>
      <c r="D118" s="10" t="s">
        <v>337</v>
      </c>
      <c r="E118" s="10" t="s">
        <v>674</v>
      </c>
      <c r="F118" s="9"/>
    </row>
    <row r="119" spans="2:6" x14ac:dyDescent="0.25">
      <c r="B119" s="12" t="s">
        <v>690</v>
      </c>
      <c r="C119" s="155" t="s">
        <v>634</v>
      </c>
      <c r="D119" s="54" t="s">
        <v>444</v>
      </c>
      <c r="E119" s="54" t="s">
        <v>682</v>
      </c>
      <c r="F119" s="7"/>
    </row>
    <row r="120" spans="2:6" ht="15.75" thickBot="1" x14ac:dyDescent="0.3">
      <c r="B120" s="9" t="s">
        <v>691</v>
      </c>
      <c r="C120" s="154"/>
      <c r="D120" s="10" t="s">
        <v>445</v>
      </c>
      <c r="E120" s="52" t="s">
        <v>682</v>
      </c>
      <c r="F120" s="9"/>
    </row>
    <row r="121" spans="2:6" x14ac:dyDescent="0.25">
      <c r="B121" s="7" t="s">
        <v>692</v>
      </c>
      <c r="C121" s="155" t="s">
        <v>635</v>
      </c>
      <c r="D121" s="54" t="s">
        <v>294</v>
      </c>
      <c r="E121" s="54" t="s">
        <v>670</v>
      </c>
      <c r="F121" s="7"/>
    </row>
    <row r="122" spans="2:6" ht="15.75" thickBot="1" x14ac:dyDescent="0.3">
      <c r="B122" s="9" t="s">
        <v>693</v>
      </c>
      <c r="C122" s="154"/>
      <c r="D122" s="10" t="s">
        <v>295</v>
      </c>
      <c r="E122" s="10" t="s">
        <v>671</v>
      </c>
      <c r="F122" s="9"/>
    </row>
  </sheetData>
  <mergeCells count="17">
    <mergeCell ref="C117:C118"/>
    <mergeCell ref="C119:C120"/>
    <mergeCell ref="C121:C122"/>
    <mergeCell ref="C3:G3"/>
    <mergeCell ref="H5:K5"/>
    <mergeCell ref="C45:G45"/>
    <mergeCell ref="C107:C108"/>
    <mergeCell ref="C109:C110"/>
    <mergeCell ref="C115:C116"/>
    <mergeCell ref="C49:C50"/>
    <mergeCell ref="C73:C74"/>
    <mergeCell ref="C68:C69"/>
    <mergeCell ref="C81:G81"/>
    <mergeCell ref="C85:C86"/>
    <mergeCell ref="C105:C106"/>
    <mergeCell ref="C111:C112"/>
    <mergeCell ref="C113:C114"/>
  </mergeCells>
  <phoneticPr fontId="3" type="noConversion"/>
  <hyperlinks>
    <hyperlink ref="D7" r:id="rId1" xr:uid="{E3DF3476-EF9E-4F5D-A4EF-89E6BAD8A2EB}"/>
    <hyperlink ref="D39" r:id="rId2" xr:uid="{8DE437EF-42EE-425C-8434-F8DD9ABC46CE}"/>
    <hyperlink ref="D40" r:id="rId3" xr:uid="{CD2A1652-18EC-4666-8F21-513F1B575521}"/>
    <hyperlink ref="D41" r:id="rId4" xr:uid="{0E3BADB8-2C54-4271-9E31-17A787EEA55C}"/>
    <hyperlink ref="D42" r:id="rId5" xr:uid="{5B160582-580B-4083-86BF-4D1DCA259295}"/>
    <hyperlink ref="D8" r:id="rId6" xr:uid="{3DD4B5DA-3E71-4FFB-B776-2B5A337F3F54}"/>
    <hyperlink ref="D35" r:id="rId7" xr:uid="{33A6C24B-0E96-435E-AA34-746BC9F9A852}"/>
    <hyperlink ref="D38" r:id="rId8" xr:uid="{A4525D9E-8C04-4365-A469-591BF03788FF}"/>
    <hyperlink ref="D36" r:id="rId9" xr:uid="{963632F1-8D95-4142-86DA-16565ED95EF8}"/>
    <hyperlink ref="D37" r:id="rId10" xr:uid="{C91A4AC1-F8F1-46DF-ADAF-D3B90D99A34D}"/>
    <hyperlink ref="C49" r:id="rId11" xr:uid="{599716FE-E2AF-4DE0-A182-B4BB2653FBD3}"/>
    <hyperlink ref="C73" r:id="rId12" xr:uid="{93A485AF-3C66-4A2E-82E2-A7E4508C720E}"/>
    <hyperlink ref="C75" r:id="rId13" xr:uid="{516C7593-3A31-45AA-878A-6C08EBFA750B}"/>
    <hyperlink ref="C76" r:id="rId14" xr:uid="{D815D68D-BC2B-4061-84AB-2A4E79FD975B}"/>
    <hyperlink ref="C77" r:id="rId15" xr:uid="{C3BCD800-6375-48F0-8758-9E52ECC5FE8E}"/>
    <hyperlink ref="C51" r:id="rId16" xr:uid="{3765A612-25DE-47FE-85F1-21A267D1C8AF}"/>
    <hyperlink ref="C68" r:id="rId17" xr:uid="{4578FD7E-E883-422E-9DC8-1808DBF5D828}"/>
    <hyperlink ref="C72" r:id="rId18" xr:uid="{ABFEE263-D470-4C5F-8C8B-3D286946BF96}"/>
    <hyperlink ref="C70" r:id="rId19" xr:uid="{8B575E8B-45BB-4C92-A030-EF6AFA75F08C}"/>
    <hyperlink ref="C71" r:id="rId20" xr:uid="{1A0E1362-C46E-4772-AD96-155812C7D798}"/>
    <hyperlink ref="C85" r:id="rId21" xr:uid="{005310AC-7C2C-41E1-B7DC-D72837CBAFB5}"/>
    <hyperlink ref="C105" r:id="rId22" xr:uid="{E0422FAB-A795-4BB8-8FC3-BBD7AA8E42C0}"/>
    <hyperlink ref="C107" r:id="rId23" xr:uid="{43F8ECC8-1C1A-4FBC-9183-0F7491FCEB12}"/>
    <hyperlink ref="C109" r:id="rId24" xr:uid="{A301BB18-7A7E-468B-A35B-B045FF1A3ACF}"/>
    <hyperlink ref="C111" r:id="rId25" xr:uid="{AEFA4650-25DB-40CE-9429-C6985BA2C2B3}"/>
    <hyperlink ref="C113" r:id="rId26" xr:uid="{DF99305F-F3D2-41A1-9330-4980A37E0771}"/>
    <hyperlink ref="C115" r:id="rId27" xr:uid="{1B398632-2CA2-4016-AE90-44343C9DAC94}"/>
    <hyperlink ref="C117" r:id="rId28" xr:uid="{6019E538-E52B-419B-A82B-515015C11EE4}"/>
    <hyperlink ref="C119" r:id="rId29" xr:uid="{892E8273-6399-4A20-BC23-08AEB4AD3580}"/>
    <hyperlink ref="C121" r:id="rId30" xr:uid="{E7215365-DE6B-482D-A2AB-A8F6A2051C27}"/>
    <hyperlink ref="D85" location="AreaAtividade!D85" display="ACCT-006_02_01" xr:uid="{2737CAE1-C20C-4DFA-82A5-725B55549C67}"/>
    <hyperlink ref="E85" location="AreaAtividade!I27" display="GP_004_2" xr:uid="{CC39F630-C2B9-4306-8CBD-829032B5BF3B}"/>
    <hyperlink ref="D86" location="AreaAtividade!D66" display="ACCT-004_01_03" xr:uid="{522363DB-1AA2-4843-8220-7BFDA10BF2EC}"/>
    <hyperlink ref="E86" location="AreaAtividade!I21" display="GP_002_4" xr:uid="{C296255A-4F8F-4D57-B820-C07FBDD2031C}"/>
    <hyperlink ref="D105" location="AreaAtividade!D53" display="ACCT-002_03_02" xr:uid="{383E4ED9-4DEF-4A78-896A-3433FF209961}"/>
    <hyperlink ref="E105" location="AreaAtividade!I17" display="GP_001_3" xr:uid="{27E54C43-E4DC-4DED-B98B-1D56A433CED8}"/>
    <hyperlink ref="D106" location="AreaAtividade!D40" display="ACCT-001_02_01" xr:uid="{C75617A8-E618-49DD-8613-B18CE5D17128}"/>
    <hyperlink ref="E106" location="AreaAtividade!I23" display="GP_003_2" xr:uid="{61B81F88-DDBB-45A3-98EA-6C9483DEEEC8}"/>
    <hyperlink ref="D107" location="AreaAtividade!D43" display="ACCT-001_03_01" xr:uid="{EC00C734-0EB2-46F4-8385-2EFFF83E7A5A}"/>
    <hyperlink ref="E107" location="AreaAtividade!I24" display="GP_003_3" xr:uid="{52FC9070-3670-419D-90D0-D98735D57818}"/>
    <hyperlink ref="D108" location="AreaAtividade!D44" display="ACCT-001_03_02" xr:uid="{2C8AA480-1E97-4428-845E-A7854C727030}"/>
    <hyperlink ref="E108" location="AreaAtividade!I24" display="GP_003_3" xr:uid="{4CBE7555-CC2B-415C-8E2A-1CFEB942F78C}"/>
    <hyperlink ref="D109" location="AreaAtividade!D64" display="ACCT-004_01_01" xr:uid="{DCEA2C4B-3A34-4DDC-A33F-14E09843D70C}"/>
    <hyperlink ref="D110" location="AreaAtividade!D65" display="ACCT-004_01_02" xr:uid="{A30F1F62-377D-4C86-8815-67BE4A93D778}"/>
    <hyperlink ref="E109" location="AreaAtividade!I20" display="GP_002_3" xr:uid="{A62C9BB9-2434-4313-A001-F5E3990B2339}"/>
    <hyperlink ref="E110" location="AreaAtividade!I21" display="GP_002_4" xr:uid="{9BDDC9A8-547E-4CB7-B591-BF576D6A70B5}"/>
    <hyperlink ref="D111" location="AreaAtividade!D59" display="ACCT-003_02_02" xr:uid="{D15EF8B5-7D7E-4F2F-8C8E-3545F6A2FA71}"/>
    <hyperlink ref="D112" location="AreaAtividade!D60" display="ACCT-003_02_03" xr:uid="{E3478ECC-B67C-46D3-B3CE-B3B72060BE6E}"/>
    <hyperlink ref="E111" location="AreaAtividade!I20" display="GP_002_3" xr:uid="{2102C21D-98C2-44A3-A84A-985938EDA6F0}"/>
    <hyperlink ref="E112" location="AreaAtividade!I21" display="GP_002_4" xr:uid="{2755415A-0F99-48C8-A517-218066EF7E61}"/>
    <hyperlink ref="D114" location="AreaAtividade!D66" display="ACCT-004_01_03" xr:uid="{E150D8A5-C346-4A27-B80B-D91619EABD16}"/>
    <hyperlink ref="E114" location="AreaAtividade!I21" display="GP_002_4" xr:uid="{916B3E66-E2D7-426B-B2CA-AE00D7D4E075}"/>
    <hyperlink ref="D113" location="AreaAtividade!D65" display="ACCT-004_01_02" xr:uid="{3B537C1A-5D90-4929-A140-32EB966155D4}"/>
    <hyperlink ref="E113" location="AreaAtividade!I21" display="GP_002_4" xr:uid="{4AE4D774-85A3-4458-BB6E-45645162B44A}"/>
    <hyperlink ref="D115" location="AreaAtividade!D83" display="ACCT-006_01_02" xr:uid="{44CD101A-AD56-43A8-9231-9D31CD939602}"/>
    <hyperlink ref="E115" location="AreaAtividade!I28" display="GP_004_3" xr:uid="{A08D3B0E-76B2-43F8-94FA-005B70BDAA0B}"/>
    <hyperlink ref="D116" location="AreaAtividade!D84" display="ACCT-006_01_03" xr:uid="{2DC27E66-14C6-4481-AEB5-DF99A1E99A4D}"/>
    <hyperlink ref="E116" location="AreaAtividade!I28" display="GP_004_3" xr:uid="{131949C5-35A3-4C14-BE50-898B1221A75D}"/>
    <hyperlink ref="D117" location="AreaAtividade!D55" display="ACCT-003_01_01" xr:uid="{40FB7BFA-9E60-440F-BECC-63C4B4C0F037}"/>
    <hyperlink ref="D118" location="AreaAtividade!D56" display="ACCT-003_01_02" xr:uid="{1418E2C3-DB0F-4F28-881F-3BF4BC20D8A6}"/>
    <hyperlink ref="E118" location="AreaAtividade!I20" display="GP_002_3" xr:uid="{6021B6B3-4742-451F-8FD3-9DAAB4FBA33A}"/>
    <hyperlink ref="E117" location="AreaAtividade!I20" display="GP_002_3" xr:uid="{9433A0D6-21E4-4D59-85C1-EFCACC479C88}"/>
    <hyperlink ref="D119" location="AreaAtividade!D89" display="ACCT-006_03_02" xr:uid="{C5D8E118-F0B9-4A43-9579-8D11E2FCC2D3}"/>
    <hyperlink ref="D120" location="AreaAtividade!D90" display="ACCT-006_03_03" xr:uid="{57BDE666-589D-4406-8E9D-0F0C18F8ACF6}"/>
    <hyperlink ref="E119" location="AreaAtividade!I28" display="GP_004_3" xr:uid="{E160768C-4818-4F05-AA8F-CBD3DBAA63CA}"/>
    <hyperlink ref="E120" location="AreaAtividade!I28" display="GP_004_3" xr:uid="{7BCDC2ED-30FF-438A-A91F-C7C399137195}"/>
    <hyperlink ref="D121" location="AreaAtividade!D49" display="ACCT-002_02_01" xr:uid="{24C84E72-FD12-4C7F-B4E1-A1AA271E25C0}"/>
    <hyperlink ref="D122" location="AreaAtividade!D50" display="ACCT-002_02_02" xr:uid="{093A338E-0EA5-4D3B-AFEA-E4536F10E4EA}"/>
    <hyperlink ref="E121" location="AreaAtividade!I16" display="GP_001_2" xr:uid="{7FE0DF18-D127-496F-84B0-AE21BFDC3FBA}"/>
    <hyperlink ref="E122" location="AreaAtividade!I17" display="GP_001_3" xr:uid="{492283D8-F26B-46CA-AAED-AF9657BF4F74}"/>
    <hyperlink ref="D17" r:id="rId31" xr:uid="{22C4CD37-83C8-4C75-8B2B-42A8D707CA56}"/>
    <hyperlink ref="D18" r:id="rId32" xr:uid="{525F9B87-1DA2-4C63-B0D5-BAB7FBEB70E5}"/>
    <hyperlink ref="D19" r:id="rId33" xr:uid="{95BBF691-AC6F-41B4-8D40-21479FA0AFEE}"/>
    <hyperlink ref="D20" r:id="rId34" xr:uid="{E0AA0551-CAF8-45D5-B580-C82273A570DF}"/>
    <hyperlink ref="D21" r:id="rId35" xr:uid="{18FC201E-10C4-4CCE-8C8D-E5602867325E}"/>
    <hyperlink ref="D22" r:id="rId36" xr:uid="{165C65C8-E906-41EC-B58A-0F9339B2B2C8}"/>
    <hyperlink ref="D23" r:id="rId37" xr:uid="{F2B014C3-2989-4C20-BFA4-FCD25BD17A15}"/>
    <hyperlink ref="D24" r:id="rId38" xr:uid="{8A69BF3A-940E-4789-A2C5-501A04689EAA}"/>
    <hyperlink ref="D25" r:id="rId39" xr:uid="{D06CE5A4-3BB6-40C3-B31D-7C49444A2B93}"/>
    <hyperlink ref="D26" r:id="rId40" xr:uid="{383E7184-29D9-41BF-B2C5-FDDAAC70E628}"/>
    <hyperlink ref="D9" r:id="rId41" xr:uid="{080B637B-0A80-4DBC-8748-3A64CB844F6A}"/>
    <hyperlink ref="D10" r:id="rId42" xr:uid="{28B49E99-37B0-40B2-B51D-DF1583C1685E}"/>
    <hyperlink ref="D11" r:id="rId43" xr:uid="{ACD316D9-7A14-446C-8D77-062EFD7889EA}"/>
    <hyperlink ref="D12" r:id="rId44" xr:uid="{83BFC045-04DA-46E9-B30E-A01A27438AB2}"/>
    <hyperlink ref="D13" r:id="rId45" xr:uid="{41746EA5-196A-46E7-AADD-E73983FF64BD}"/>
    <hyperlink ref="D14" r:id="rId46" xr:uid="{476E59F1-F2DF-42AD-9128-955847FB9E73}"/>
    <hyperlink ref="D15" r:id="rId47" xr:uid="{F3224E14-FD97-45F6-996F-09520A9E1198}"/>
    <hyperlink ref="D16" r:id="rId48" xr:uid="{6CAA7373-F0B2-4C0A-956C-5A9373A5AA2F}"/>
    <hyperlink ref="D27" r:id="rId49" xr:uid="{5B3894A7-7EEC-477D-9180-A2EF71BBB24B}"/>
    <hyperlink ref="D28" r:id="rId50" xr:uid="{C029D1D2-E9A4-4573-9E04-DEFF752FFB97}"/>
    <hyperlink ref="D29" r:id="rId51" xr:uid="{7D264C68-4EEC-41A5-88B5-BE268C1B61AB}"/>
    <hyperlink ref="D30" r:id="rId52" xr:uid="{EF8211AD-0FAD-4159-9CA8-98C7CC401A5A}"/>
    <hyperlink ref="D31" r:id="rId53" xr:uid="{68334D86-0C7D-414F-B16A-7FDE88A915CA}"/>
    <hyperlink ref="D32" r:id="rId54" xr:uid="{F3810B91-B7DE-4F20-9832-AE05AFEC74DB}"/>
    <hyperlink ref="D33" r:id="rId55" xr:uid="{4BEC4F87-49EF-4253-9C98-B7695E7D99DF}"/>
    <hyperlink ref="D34" r:id="rId56" xr:uid="{BA0184C4-B95D-488F-98D0-D378F63EE374}"/>
    <hyperlink ref="C52" r:id="rId57" xr:uid="{9E4C7A6C-5E66-433B-B5A9-AB809F0873E3}"/>
    <hyperlink ref="C53" r:id="rId58" xr:uid="{1D752A2C-708D-48D8-80CA-C15AB33A4FEF}"/>
    <hyperlink ref="C54" r:id="rId59" xr:uid="{333C5759-6C74-40BC-A897-87C2A56B7CA8}"/>
    <hyperlink ref="C55" r:id="rId60" xr:uid="{32B11667-BD58-4818-9463-3C06BC0BE606}"/>
    <hyperlink ref="C56" r:id="rId61" xr:uid="{B9161441-0C0C-4122-8262-F06FDFF4A83D}"/>
    <hyperlink ref="C57" r:id="rId62" xr:uid="{C2102658-9546-41E5-88D7-52C5F0281904}"/>
    <hyperlink ref="C58" r:id="rId63" xr:uid="{26C94143-E437-43C9-9EB8-186BC14792B0}"/>
    <hyperlink ref="C59" r:id="rId64" xr:uid="{EBB187CA-A6A5-4493-A0E6-C153933826AD}"/>
    <hyperlink ref="C60" r:id="rId65" xr:uid="{55023AE4-5E71-4190-8803-08CF2576F167}"/>
    <hyperlink ref="C61" r:id="rId66" xr:uid="{141074DB-123D-4217-88AC-F9D04C23FA61}"/>
    <hyperlink ref="C62" r:id="rId67" xr:uid="{6AF2B6EE-F997-4FC6-991B-D53EAC129A78}"/>
    <hyperlink ref="C63" r:id="rId68" xr:uid="{27FC73B0-6141-4EB1-9E16-401772D69984}"/>
    <hyperlink ref="C64" r:id="rId69" xr:uid="{ADD23882-C54E-47BE-A7C7-D466EBBD6CDB}"/>
    <hyperlink ref="C65" r:id="rId70" xr:uid="{C679F378-1997-49E5-BC7B-A7071DEC7DC0}"/>
    <hyperlink ref="C66" r:id="rId71" xr:uid="{FA15925D-FECC-4D90-974C-F99690D8B86F}"/>
    <hyperlink ref="C67" r:id="rId72" xr:uid="{F27F000B-DF44-475E-83E7-622F54A71B25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207A-FD9A-4441-8D18-CA12DEE5B8C9}">
  <dimension ref="A2:K41"/>
  <sheetViews>
    <sheetView tabSelected="1" topLeftCell="B7" workbookViewId="0">
      <selection activeCell="J16" sqref="J16"/>
    </sheetView>
  </sheetViews>
  <sheetFormatPr defaultRowHeight="15" x14ac:dyDescent="0.25"/>
  <cols>
    <col min="2" max="2" width="11.42578125" bestFit="1" customWidth="1"/>
    <col min="3" max="3" width="15.42578125" bestFit="1" customWidth="1"/>
    <col min="4" max="4" width="35.85546875" bestFit="1" customWidth="1"/>
    <col min="5" max="5" width="74.7109375" bestFit="1" customWidth="1"/>
    <col min="6" max="6" width="12.85546875" bestFit="1" customWidth="1"/>
    <col min="7" max="7" width="15.85546875" bestFit="1" customWidth="1"/>
    <col min="8" max="8" width="12.85546875" bestFit="1" customWidth="1"/>
    <col min="9" max="9" width="15.85546875" bestFit="1" customWidth="1"/>
    <col min="10" max="11" width="9.42578125" bestFit="1" customWidth="1"/>
    <col min="12" max="12" width="26.140625" bestFit="1" customWidth="1"/>
  </cols>
  <sheetData>
    <row r="2" spans="1:11" ht="21" x14ac:dyDescent="0.25">
      <c r="B2" s="128" t="s">
        <v>184</v>
      </c>
      <c r="C2" s="128"/>
      <c r="D2" s="128"/>
      <c r="E2" s="3"/>
    </row>
    <row r="3" spans="1:11" x14ac:dyDescent="0.25">
      <c r="B3" s="1"/>
      <c r="C3" s="1"/>
      <c r="D3" s="1"/>
      <c r="E3" s="1"/>
    </row>
    <row r="4" spans="1:11" x14ac:dyDescent="0.25">
      <c r="C4" s="40" t="s">
        <v>185</v>
      </c>
      <c r="D4" s="40" t="s">
        <v>186</v>
      </c>
      <c r="E4" s="40" t="s">
        <v>187</v>
      </c>
      <c r="G4" t="s">
        <v>897</v>
      </c>
    </row>
    <row r="5" spans="1:11" x14ac:dyDescent="0.25">
      <c r="C5" s="99" t="s">
        <v>204</v>
      </c>
      <c r="D5" s="40" t="s">
        <v>190</v>
      </c>
      <c r="E5" s="40" t="s">
        <v>195</v>
      </c>
      <c r="G5" t="str">
        <f>CONCATENATE(C5,", ",D5,", ",E5)</f>
        <v>AA-001, Design e Tecnologia, AudioVisual, Gráfica e Prototipagem</v>
      </c>
    </row>
    <row r="6" spans="1:11" x14ac:dyDescent="0.25">
      <c r="C6" s="99" t="s">
        <v>205</v>
      </c>
      <c r="D6" s="40" t="s">
        <v>191</v>
      </c>
      <c r="E6" s="40" t="s">
        <v>192</v>
      </c>
      <c r="G6" t="str">
        <f t="shared" ref="G6:G7" si="0">CONCATENATE(C6,", ",D6,", ",E6)</f>
        <v>AA-002, Serviços Domésticos, Cozinha, Limpeza, Segurança</v>
      </c>
    </row>
    <row r="7" spans="1:11" x14ac:dyDescent="0.25">
      <c r="C7" s="99" t="s">
        <v>206</v>
      </c>
      <c r="D7" s="40" t="s">
        <v>196</v>
      </c>
      <c r="E7" s="40" t="s">
        <v>905</v>
      </c>
      <c r="G7" t="str">
        <f t="shared" si="0"/>
        <v>AA-003, Projetos e Reformas, Arquitectura, Construção, Elaboração de Projetos, Instalação, Reparos</v>
      </c>
    </row>
    <row r="9" spans="1:11" ht="21" x14ac:dyDescent="0.25">
      <c r="B9" s="128" t="s">
        <v>211</v>
      </c>
      <c r="C9" s="128"/>
      <c r="D9" s="128"/>
      <c r="E9" s="3"/>
    </row>
    <row r="10" spans="1:11" x14ac:dyDescent="0.25">
      <c r="B10" s="1"/>
      <c r="C10" s="1"/>
      <c r="D10" s="1"/>
      <c r="E10" s="1"/>
    </row>
    <row r="11" spans="1:11" x14ac:dyDescent="0.25">
      <c r="A11" s="96"/>
      <c r="B11" s="97" t="s">
        <v>0</v>
      </c>
      <c r="C11" s="97" t="s">
        <v>212</v>
      </c>
      <c r="D11" s="97" t="s">
        <v>213</v>
      </c>
      <c r="E11" s="97" t="s">
        <v>214</v>
      </c>
      <c r="F11" s="97" t="s">
        <v>826</v>
      </c>
      <c r="G11" s="97" t="s">
        <v>827</v>
      </c>
      <c r="H11" s="97" t="s">
        <v>694</v>
      </c>
      <c r="I11" s="97" t="s">
        <v>697</v>
      </c>
      <c r="K11" t="s">
        <v>897</v>
      </c>
    </row>
    <row r="12" spans="1:11" x14ac:dyDescent="0.25">
      <c r="A12" s="96"/>
      <c r="B12" s="97">
        <v>1</v>
      </c>
      <c r="C12" s="98" t="s">
        <v>204</v>
      </c>
      <c r="D12" s="97" t="s">
        <v>235</v>
      </c>
      <c r="E12" s="97" t="s">
        <v>383</v>
      </c>
      <c r="F12" s="98" t="s">
        <v>822</v>
      </c>
      <c r="G12" s="97" t="s">
        <v>828</v>
      </c>
      <c r="H12" s="5" t="s">
        <v>670</v>
      </c>
      <c r="I12" s="97">
        <v>2</v>
      </c>
      <c r="J12">
        <v>42</v>
      </c>
      <c r="K12" t="str">
        <f>CONCATENATE(C12,", ",D12,", ",E12,", ",F12,", ",G12,", ",H12,", ",I12)</f>
        <v>AA-001, AC-001_01, WebDesign, CC-001, S, GP_001_2, 2</v>
      </c>
    </row>
    <row r="13" spans="1:11" x14ac:dyDescent="0.25">
      <c r="A13" s="96"/>
      <c r="B13" s="97">
        <v>2</v>
      </c>
      <c r="C13" s="98" t="s">
        <v>205</v>
      </c>
      <c r="D13" s="97" t="s">
        <v>238</v>
      </c>
      <c r="E13" s="97" t="s">
        <v>230</v>
      </c>
      <c r="F13" s="98" t="s">
        <v>823</v>
      </c>
      <c r="G13" s="97" t="s">
        <v>829</v>
      </c>
      <c r="H13" s="5" t="s">
        <v>676</v>
      </c>
      <c r="I13" s="97">
        <v>1</v>
      </c>
      <c r="J13">
        <v>46</v>
      </c>
      <c r="K13" t="str">
        <f t="shared" ref="K13:K15" si="1">CONCATENATE(C13,", ",D13,", ",E13,", ",F13,", ",G13,", ",H13,", ",I13)</f>
        <v>AA-002, AC-002_01, Limpeza, CC-002, N, GP_003_1, 1</v>
      </c>
    </row>
    <row r="14" spans="1:11" x14ac:dyDescent="0.25">
      <c r="A14" s="96"/>
      <c r="B14" s="97" t="s">
        <v>80</v>
      </c>
      <c r="C14" s="98" t="s">
        <v>206</v>
      </c>
      <c r="D14" s="97" t="s">
        <v>241</v>
      </c>
      <c r="E14" s="97" t="s">
        <v>234</v>
      </c>
      <c r="F14" s="98" t="s">
        <v>824</v>
      </c>
      <c r="G14" s="97" t="s">
        <v>828</v>
      </c>
      <c r="H14" s="5" t="s">
        <v>673</v>
      </c>
      <c r="I14" s="97">
        <v>2</v>
      </c>
      <c r="J14">
        <v>48</v>
      </c>
      <c r="K14" t="str">
        <f t="shared" si="1"/>
        <v>AA-003, AC-003_01, Arquitetura e Construção, CC-003, S, GP_002_2, 2</v>
      </c>
    </row>
    <row r="15" spans="1:11" x14ac:dyDescent="0.25">
      <c r="A15" s="96"/>
      <c r="B15" s="97" t="s">
        <v>81</v>
      </c>
      <c r="C15" s="98" t="s">
        <v>206</v>
      </c>
      <c r="D15" s="97" t="s">
        <v>242</v>
      </c>
      <c r="E15" s="97" t="s">
        <v>232</v>
      </c>
      <c r="F15" s="98" t="s">
        <v>825</v>
      </c>
      <c r="G15" s="97" t="s">
        <v>828</v>
      </c>
      <c r="H15" s="5" t="s">
        <v>673</v>
      </c>
      <c r="I15" s="97">
        <v>2</v>
      </c>
      <c r="J15">
        <v>52</v>
      </c>
      <c r="K15" t="str">
        <f t="shared" si="1"/>
        <v>AA-003, AC-003_02, Elaboração de projetos, CC-004, S, GP_002_2, 2</v>
      </c>
    </row>
    <row r="18" spans="1:8" ht="21" x14ac:dyDescent="0.25">
      <c r="B18" s="128" t="s">
        <v>253</v>
      </c>
      <c r="C18" s="128"/>
      <c r="D18" s="128"/>
      <c r="E18" s="3"/>
    </row>
    <row r="19" spans="1:8" x14ac:dyDescent="0.25">
      <c r="B19" s="1"/>
      <c r="C19" s="1"/>
      <c r="D19" s="1"/>
      <c r="E19" s="1"/>
    </row>
    <row r="20" spans="1:8" x14ac:dyDescent="0.25">
      <c r="A20" s="97" t="s">
        <v>212</v>
      </c>
      <c r="B20" s="40" t="s">
        <v>0</v>
      </c>
      <c r="C20" s="40" t="s">
        <v>262</v>
      </c>
      <c r="D20" s="40" t="s">
        <v>186</v>
      </c>
      <c r="E20" s="40" t="s">
        <v>187</v>
      </c>
      <c r="F20" s="40" t="s">
        <v>488</v>
      </c>
      <c r="H20" t="s">
        <v>897</v>
      </c>
    </row>
    <row r="21" spans="1:8" x14ac:dyDescent="0.25">
      <c r="A21" s="98" t="s">
        <v>204</v>
      </c>
      <c r="B21" s="40">
        <v>1</v>
      </c>
      <c r="C21" s="97" t="s">
        <v>822</v>
      </c>
      <c r="D21" s="40" t="s">
        <v>383</v>
      </c>
      <c r="E21" s="40" t="s">
        <v>392</v>
      </c>
      <c r="F21" s="5" t="s">
        <v>480</v>
      </c>
      <c r="H21" t="str">
        <f>CONCATENATE(C21,", ",D21,", ",E21,", ",F21)</f>
        <v>CC-001, WebDesign, Experiência em WebDesign, GP_001</v>
      </c>
    </row>
    <row r="22" spans="1:8" x14ac:dyDescent="0.25">
      <c r="A22" s="98" t="s">
        <v>205</v>
      </c>
      <c r="B22" s="40">
        <v>2</v>
      </c>
      <c r="C22" s="97" t="s">
        <v>823</v>
      </c>
      <c r="D22" s="40" t="s">
        <v>542</v>
      </c>
      <c r="E22" s="40" t="s">
        <v>544</v>
      </c>
      <c r="F22" s="5" t="s">
        <v>485</v>
      </c>
      <c r="H22" t="str">
        <f t="shared" ref="H22:H24" si="2">CONCATENATE(C22,", ",D22,", ",E22,", ",F22)</f>
        <v>CC-002, Limpeza de Escritórios, Tempo para Limpeza de Escritórios, GP_003</v>
      </c>
    </row>
    <row r="23" spans="1:8" x14ac:dyDescent="0.25">
      <c r="A23" s="98" t="s">
        <v>206</v>
      </c>
      <c r="B23" s="40">
        <v>3</v>
      </c>
      <c r="C23" s="97" t="s">
        <v>824</v>
      </c>
      <c r="D23" s="40" t="s">
        <v>906</v>
      </c>
      <c r="E23" s="40" t="s">
        <v>908</v>
      </c>
      <c r="F23" s="5" t="s">
        <v>481</v>
      </c>
      <c r="H23" t="str">
        <f t="shared" si="2"/>
        <v>CC-003, Projectos de Arquitetura para Empresas, Experiência em Projectos de Arquitetura para Empresas, GP_002</v>
      </c>
    </row>
    <row r="24" spans="1:8" x14ac:dyDescent="0.25">
      <c r="A24" s="98" t="s">
        <v>206</v>
      </c>
      <c r="B24" s="40">
        <v>4</v>
      </c>
      <c r="C24" s="97" t="s">
        <v>825</v>
      </c>
      <c r="D24" s="40" t="s">
        <v>907</v>
      </c>
      <c r="E24" s="40" t="s">
        <v>909</v>
      </c>
      <c r="F24" s="5" t="s">
        <v>481</v>
      </c>
      <c r="H24" t="str">
        <f t="shared" si="2"/>
        <v>CC-004, Construção de Projectos para Empresas, Experiência em Construção de Projectos para Empresas, GP_002</v>
      </c>
    </row>
    <row r="26" spans="1:8" ht="21" x14ac:dyDescent="0.25">
      <c r="B26" s="132" t="s">
        <v>484</v>
      </c>
      <c r="C26" s="133"/>
      <c r="D26" s="133"/>
      <c r="E26" s="134"/>
    </row>
    <row r="27" spans="1:8" x14ac:dyDescent="0.25">
      <c r="B27" s="1"/>
      <c r="C27" s="1"/>
      <c r="D27" s="1"/>
      <c r="E27" s="1"/>
    </row>
    <row r="28" spans="1:8" ht="15.75" thickBot="1" x14ac:dyDescent="0.3">
      <c r="A28" t="s">
        <v>911</v>
      </c>
      <c r="B28" s="44" t="s">
        <v>479</v>
      </c>
      <c r="C28" s="44" t="s">
        <v>482</v>
      </c>
      <c r="D28" s="60" t="s">
        <v>668</v>
      </c>
      <c r="E28" s="45" t="s">
        <v>483</v>
      </c>
      <c r="F28" s="55" t="s">
        <v>910</v>
      </c>
      <c r="G28" t="s">
        <v>897</v>
      </c>
    </row>
    <row r="29" spans="1:8" x14ac:dyDescent="0.25">
      <c r="B29" s="135" t="s">
        <v>480</v>
      </c>
      <c r="C29" s="7">
        <v>1</v>
      </c>
      <c r="D29" s="63" t="s">
        <v>669</v>
      </c>
      <c r="E29" s="26" t="s">
        <v>467</v>
      </c>
      <c r="F29" s="97" t="s">
        <v>822</v>
      </c>
      <c r="G29" t="str">
        <f>CONCATENATE(D29,", ",C29,", ",E29)</f>
        <v>GP_001_1, 1, Iniciante</v>
      </c>
    </row>
    <row r="30" spans="1:8" x14ac:dyDescent="0.25">
      <c r="A30">
        <v>42</v>
      </c>
      <c r="B30" s="136"/>
      <c r="C30" s="40">
        <v>2</v>
      </c>
      <c r="D30" s="61" t="s">
        <v>670</v>
      </c>
      <c r="E30" s="16" t="s">
        <v>468</v>
      </c>
      <c r="F30" s="97" t="s">
        <v>822</v>
      </c>
      <c r="G30" t="str">
        <f t="shared" ref="G30:G38" si="3">CONCATENATE(D30,", ",C30,", ",E30)</f>
        <v>GP_001_2, 2, Intermediário</v>
      </c>
    </row>
    <row r="31" spans="1:8" x14ac:dyDescent="0.25">
      <c r="B31" s="136"/>
      <c r="C31" s="40">
        <v>3</v>
      </c>
      <c r="D31" s="61" t="s">
        <v>671</v>
      </c>
      <c r="E31" s="16" t="s">
        <v>469</v>
      </c>
      <c r="F31" s="97" t="s">
        <v>822</v>
      </c>
      <c r="G31" t="str">
        <f t="shared" si="3"/>
        <v>GP_001_3, 3, Avançado</v>
      </c>
    </row>
    <row r="32" spans="1:8" ht="15.75" thickBot="1" x14ac:dyDescent="0.3">
      <c r="B32" s="137"/>
      <c r="C32" s="9">
        <v>4</v>
      </c>
      <c r="D32" s="65" t="s">
        <v>821</v>
      </c>
      <c r="E32" s="18" t="s">
        <v>470</v>
      </c>
      <c r="F32" s="97" t="s">
        <v>822</v>
      </c>
      <c r="G32" t="str">
        <f t="shared" si="3"/>
        <v>GP_001_4, 4, Proficiente</v>
      </c>
    </row>
    <row r="33" spans="1:7" x14ac:dyDescent="0.25">
      <c r="B33" s="129" t="s">
        <v>481</v>
      </c>
      <c r="C33" s="12">
        <v>1</v>
      </c>
      <c r="D33" s="12" t="s">
        <v>672</v>
      </c>
      <c r="E33" s="67" t="s">
        <v>473</v>
      </c>
      <c r="F33" s="97" t="s">
        <v>824</v>
      </c>
      <c r="G33" t="str">
        <f t="shared" si="3"/>
        <v>GP_002_1, 1, Pequeno Porte</v>
      </c>
    </row>
    <row r="34" spans="1:7" x14ac:dyDescent="0.25">
      <c r="A34">
        <v>46</v>
      </c>
      <c r="B34" s="130"/>
      <c r="C34" s="40">
        <v>2</v>
      </c>
      <c r="D34" s="61" t="s">
        <v>673</v>
      </c>
      <c r="E34" s="16" t="s">
        <v>474</v>
      </c>
      <c r="F34" s="97" t="s">
        <v>824</v>
      </c>
      <c r="G34" t="str">
        <f t="shared" si="3"/>
        <v>GP_002_2, 2, Médio Porte</v>
      </c>
    </row>
    <row r="35" spans="1:7" ht="15.75" thickBot="1" x14ac:dyDescent="0.3">
      <c r="B35" s="131"/>
      <c r="C35" s="9">
        <v>3</v>
      </c>
      <c r="D35" s="65" t="s">
        <v>674</v>
      </c>
      <c r="E35" s="18" t="s">
        <v>475</v>
      </c>
      <c r="F35" s="97" t="s">
        <v>824</v>
      </c>
      <c r="G35" t="str">
        <f t="shared" si="3"/>
        <v>GP_002_3, 3, Grande Porte</v>
      </c>
    </row>
    <row r="36" spans="1:7" x14ac:dyDescent="0.25">
      <c r="A36">
        <v>48</v>
      </c>
      <c r="B36" s="138" t="s">
        <v>485</v>
      </c>
      <c r="C36" s="7">
        <v>1</v>
      </c>
      <c r="D36" s="12" t="s">
        <v>676</v>
      </c>
      <c r="E36" s="26" t="s">
        <v>476</v>
      </c>
      <c r="F36" s="97" t="s">
        <v>823</v>
      </c>
      <c r="G36" t="str">
        <f t="shared" si="3"/>
        <v>GP_003_1, 1, Rápida (até 4 horas)</v>
      </c>
    </row>
    <row r="37" spans="1:7" x14ac:dyDescent="0.25">
      <c r="B37" s="130"/>
      <c r="C37" s="40">
        <v>2</v>
      </c>
      <c r="D37" s="61" t="s">
        <v>677</v>
      </c>
      <c r="E37" s="16" t="s">
        <v>477</v>
      </c>
      <c r="F37" s="97" t="s">
        <v>823</v>
      </c>
      <c r="G37" t="str">
        <f t="shared" si="3"/>
        <v>GP_003_2, 2, Média Duração (até 6 horas)</v>
      </c>
    </row>
    <row r="38" spans="1:7" ht="15.75" thickBot="1" x14ac:dyDescent="0.3">
      <c r="B38" s="131"/>
      <c r="C38" s="9">
        <v>3</v>
      </c>
      <c r="D38" s="9" t="s">
        <v>678</v>
      </c>
      <c r="E38" s="18" t="s">
        <v>478</v>
      </c>
      <c r="F38" s="97" t="s">
        <v>823</v>
      </c>
      <c r="G38" t="str">
        <f t="shared" si="3"/>
        <v>GP_003_3, 3, Completa (7 horas ou mais)</v>
      </c>
    </row>
    <row r="39" spans="1:7" x14ac:dyDescent="0.25">
      <c r="B39" s="129" t="s">
        <v>481</v>
      </c>
      <c r="C39" s="12">
        <v>1</v>
      </c>
      <c r="D39" s="12" t="s">
        <v>672</v>
      </c>
      <c r="E39" s="67" t="s">
        <v>473</v>
      </c>
      <c r="F39" s="97" t="s">
        <v>825</v>
      </c>
    </row>
    <row r="40" spans="1:7" x14ac:dyDescent="0.25">
      <c r="A40">
        <v>52</v>
      </c>
      <c r="B40" s="130"/>
      <c r="C40" s="55">
        <v>2</v>
      </c>
      <c r="D40" s="61" t="s">
        <v>673</v>
      </c>
      <c r="E40" s="16" t="s">
        <v>474</v>
      </c>
      <c r="F40" s="97" t="s">
        <v>825</v>
      </c>
    </row>
    <row r="41" spans="1:7" ht="15.75" thickBot="1" x14ac:dyDescent="0.3">
      <c r="B41" s="131"/>
      <c r="C41" s="9">
        <v>3</v>
      </c>
      <c r="D41" s="65" t="s">
        <v>674</v>
      </c>
      <c r="E41" s="18" t="s">
        <v>475</v>
      </c>
      <c r="F41" s="97" t="s">
        <v>825</v>
      </c>
    </row>
  </sheetData>
  <mergeCells count="8">
    <mergeCell ref="B2:D2"/>
    <mergeCell ref="B9:D9"/>
    <mergeCell ref="B39:B41"/>
    <mergeCell ref="B26:E26"/>
    <mergeCell ref="B29:B32"/>
    <mergeCell ref="B18:D18"/>
    <mergeCell ref="B33:B35"/>
    <mergeCell ref="B36:B38"/>
  </mergeCells>
  <phoneticPr fontId="3" type="noConversion"/>
  <hyperlinks>
    <hyperlink ref="C12" location="AreaAtividade_BD!C5" display="AA-001" xr:uid="{699F9D32-1B9B-4FD5-9F3B-E2328939CB1E}"/>
    <hyperlink ref="C13" location="AreaAtividade_BD!C6" display="AA-002" xr:uid="{96750C9B-F979-4CF5-A95B-51A7238B23FB}"/>
    <hyperlink ref="F12" location="AreaAtividade_BD!C21" display="CC-001" xr:uid="{7FC7D614-3381-43B0-931D-4D8E9E7015F9}"/>
    <hyperlink ref="F13" location="AreaAtividade_BD!C22" display="CC-002" xr:uid="{84A99E05-3C3C-4E34-A3DC-FC7EED7A6056}"/>
    <hyperlink ref="F14" location="AreaAtividade_BD!C23" display="CC-003" xr:uid="{43FECF25-F353-494E-984A-4DC91D370AAE}"/>
    <hyperlink ref="F15" location="AreaAtividade_BD!C24" display="CC-004" xr:uid="{BDB2625C-EA07-45DF-8465-736602A3155D}"/>
    <hyperlink ref="H12" location="AreaAtividade_BD!D30" display="GP_001_2" xr:uid="{01DBC552-FB8E-4A13-8243-38654841DE29}"/>
    <hyperlink ref="H13" location="AreaAtividade_BD!D36" display="GP_003_1" xr:uid="{7EF706BB-734F-4696-A311-1058B70B258D}"/>
    <hyperlink ref="H14" location="AreaAtividade_BD!D34" display="GP_002_2" xr:uid="{59F2E6D9-4898-46AE-910A-C283EC560416}"/>
    <hyperlink ref="H15" location="AreaAtividade_BD!D34" display="GP_002_2" xr:uid="{F996E9AA-8715-4C6E-ADD7-7C24AFDC2E5F}"/>
    <hyperlink ref="F21" location="AreaAtividade_BD!B29" display="GP_001" xr:uid="{8DE905E0-6831-47C5-B450-AD36DBA86810}"/>
    <hyperlink ref="F23" location="AreaAtividade_BD!B33" display="GP_002" xr:uid="{AE8BB796-BBBB-413F-B835-2681EAB96766}"/>
    <hyperlink ref="F24" location="AreaAtividade_BD!B33" display="GP_002" xr:uid="{696056FF-08C2-4C7C-874D-992515F40895}"/>
    <hyperlink ref="F22" location="AreaAtividade_BD!B36" display="GP_003" xr:uid="{D7D7D0B9-4903-4DBD-BFCB-EFA77E91D75E}"/>
    <hyperlink ref="A21" location="AreaAtividade_BD!C5" display="AA-001" xr:uid="{A0D1EA42-5AE0-4E94-A03B-5E9C65ECE96A}"/>
    <hyperlink ref="A22" location="AreaAtividade_BD!C6" display="AA-002" xr:uid="{7166A81F-5D55-4B9E-A27C-DC050008953B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F754-5158-4E4C-959B-5538D140A16D}">
  <dimension ref="A3:M111"/>
  <sheetViews>
    <sheetView topLeftCell="A66" workbookViewId="0">
      <selection activeCell="F77" sqref="F77"/>
    </sheetView>
  </sheetViews>
  <sheetFormatPr defaultRowHeight="15" x14ac:dyDescent="0.25"/>
  <cols>
    <col min="2" max="2" width="5.140625" bestFit="1" customWidth="1"/>
    <col min="3" max="3" width="21.140625" style="118" bestFit="1" customWidth="1"/>
    <col min="4" max="4" width="22.140625" bestFit="1" customWidth="1"/>
    <col min="5" max="5" width="20.85546875" bestFit="1" customWidth="1"/>
    <col min="6" max="6" width="20.7109375" bestFit="1" customWidth="1"/>
    <col min="7" max="7" width="14.85546875" bestFit="1" customWidth="1"/>
    <col min="8" max="8" width="24.5703125" bestFit="1" customWidth="1"/>
    <col min="9" max="9" width="6.140625" bestFit="1" customWidth="1"/>
    <col min="10" max="10" width="10.42578125" bestFit="1" customWidth="1"/>
    <col min="11" max="11" width="10.28515625" bestFit="1" customWidth="1"/>
  </cols>
  <sheetData>
    <row r="3" spans="1:13" ht="21" x14ac:dyDescent="0.25">
      <c r="B3" s="3"/>
      <c r="C3" s="128" t="s">
        <v>588</v>
      </c>
      <c r="D3" s="128"/>
      <c r="E3" s="128"/>
      <c r="F3" s="128"/>
      <c r="G3" s="128"/>
    </row>
    <row r="4" spans="1:13" ht="21" x14ac:dyDescent="0.25">
      <c r="B4" s="3"/>
      <c r="C4" s="53"/>
      <c r="D4" s="53"/>
      <c r="E4" s="53"/>
      <c r="F4" s="53"/>
      <c r="G4" s="53"/>
    </row>
    <row r="5" spans="1:13" x14ac:dyDescent="0.25">
      <c r="B5" s="3"/>
      <c r="C5" s="3"/>
      <c r="D5" s="3"/>
      <c r="E5" s="3"/>
      <c r="F5" s="3"/>
      <c r="G5" s="3"/>
      <c r="H5" s="126" t="s">
        <v>6</v>
      </c>
      <c r="I5" s="126"/>
      <c r="J5" s="126"/>
      <c r="K5" s="126"/>
    </row>
    <row r="6" spans="1:13" x14ac:dyDescent="0.25">
      <c r="B6" s="40" t="s">
        <v>0</v>
      </c>
      <c r="C6" s="40" t="s">
        <v>589</v>
      </c>
      <c r="D6" s="40" t="s">
        <v>636</v>
      </c>
      <c r="E6" s="40" t="s">
        <v>590</v>
      </c>
      <c r="F6" s="40" t="s">
        <v>4</v>
      </c>
      <c r="G6" s="40" t="s">
        <v>64</v>
      </c>
      <c r="H6" s="40" t="s">
        <v>7</v>
      </c>
      <c r="I6" s="40" t="s">
        <v>8</v>
      </c>
      <c r="J6" s="40" t="s">
        <v>9</v>
      </c>
      <c r="K6" s="40" t="s">
        <v>10</v>
      </c>
      <c r="L6" s="3"/>
      <c r="M6" t="s">
        <v>897</v>
      </c>
    </row>
    <row r="7" spans="1:13" x14ac:dyDescent="0.25">
      <c r="A7" s="66" t="s">
        <v>713</v>
      </c>
      <c r="B7" s="40">
        <v>1</v>
      </c>
      <c r="C7" s="40" t="s">
        <v>615</v>
      </c>
      <c r="D7" s="120" t="s">
        <v>913</v>
      </c>
      <c r="E7" s="40">
        <v>333444555</v>
      </c>
      <c r="F7" s="40">
        <v>999111222</v>
      </c>
      <c r="G7" s="40" t="s">
        <v>591</v>
      </c>
      <c r="H7" s="40" t="s">
        <v>592</v>
      </c>
      <c r="I7" s="40">
        <v>1</v>
      </c>
      <c r="J7" s="40" t="s">
        <v>17</v>
      </c>
      <c r="K7" s="40" t="s">
        <v>605</v>
      </c>
      <c r="L7" s="3">
        <v>47</v>
      </c>
      <c r="M7" t="str">
        <f>CONCATENATE(C7,", ",D7,", ",E7,", ",F7,", ",G7,", ",H7,", ",I7,", ",J7,", ",K7)</f>
        <v>Madalena Rodrigues, madalena@gmails.com, 333444555, 999111222, Freelancer, Rua de Leiria, 1, Porto, 2345-123</v>
      </c>
    </row>
    <row r="8" spans="1:13" x14ac:dyDescent="0.25">
      <c r="A8" s="66" t="s">
        <v>713</v>
      </c>
      <c r="B8" s="40">
        <v>2</v>
      </c>
      <c r="C8" s="40" t="s">
        <v>912</v>
      </c>
      <c r="D8" s="120" t="s">
        <v>914</v>
      </c>
      <c r="E8" s="40">
        <v>333444560</v>
      </c>
      <c r="F8" s="40">
        <v>999111227</v>
      </c>
      <c r="G8" s="40" t="s">
        <v>591</v>
      </c>
      <c r="H8" s="40" t="s">
        <v>597</v>
      </c>
      <c r="I8" s="40">
        <v>6</v>
      </c>
      <c r="J8" s="40" t="s">
        <v>55</v>
      </c>
      <c r="K8" s="40" t="s">
        <v>610</v>
      </c>
      <c r="L8" s="3">
        <v>48</v>
      </c>
      <c r="M8" t="str">
        <f t="shared" ref="M8:M36" si="0">CONCATENATE(C8,", ",D8,", ",E8,", ",F8,", ",G8,", ",H8,", ",I8,", ",J8,", ",K8)</f>
        <v>António Cardoso, antonio@gmails.com, 333444560, 999111227, Freelancer, Rua de Paredes, 6, Lisboa, 2345-128</v>
      </c>
    </row>
    <row r="9" spans="1:13" x14ac:dyDescent="0.25">
      <c r="A9" t="s">
        <v>717</v>
      </c>
      <c r="B9" s="40">
        <v>3</v>
      </c>
      <c r="C9" s="40" t="s">
        <v>714</v>
      </c>
      <c r="D9" s="120" t="s">
        <v>915</v>
      </c>
      <c r="E9" s="40">
        <v>333444575</v>
      </c>
      <c r="F9" s="40">
        <v>999111242</v>
      </c>
      <c r="G9" s="40" t="s">
        <v>591</v>
      </c>
      <c r="H9" s="43" t="s">
        <v>770</v>
      </c>
      <c r="I9" s="40">
        <v>21</v>
      </c>
      <c r="J9" s="40" t="s">
        <v>17</v>
      </c>
      <c r="K9" s="40" t="s">
        <v>796</v>
      </c>
      <c r="L9" s="113">
        <v>49</v>
      </c>
      <c r="M9" t="str">
        <f t="shared" si="0"/>
        <v>Afonso Curado, afonso@gmails.com, 333444575, 999111242, Freelancer, Rua de Alcobaça, 21, Porto, 2345-143</v>
      </c>
    </row>
    <row r="10" spans="1:13" x14ac:dyDescent="0.25">
      <c r="B10" s="40">
        <v>4</v>
      </c>
      <c r="C10" s="40" t="s">
        <v>715</v>
      </c>
      <c r="D10" s="120" t="s">
        <v>916</v>
      </c>
      <c r="E10" s="40">
        <v>333444576</v>
      </c>
      <c r="F10" s="40">
        <v>999111243</v>
      </c>
      <c r="G10" s="40" t="s">
        <v>591</v>
      </c>
      <c r="H10" s="43" t="s">
        <v>771</v>
      </c>
      <c r="I10" s="40">
        <v>22</v>
      </c>
      <c r="J10" s="40" t="s">
        <v>17</v>
      </c>
      <c r="K10" s="40" t="s">
        <v>797</v>
      </c>
      <c r="L10" s="113">
        <v>50</v>
      </c>
      <c r="M10" t="str">
        <f t="shared" si="0"/>
        <v>Alberto Dias, alberto@gmails.com, 333444576, 999111243, Freelancer, Rua de Peniche, 22, Porto, 2345-144</v>
      </c>
    </row>
    <row r="11" spans="1:13" x14ac:dyDescent="0.25">
      <c r="B11" s="40">
        <v>5</v>
      </c>
      <c r="C11" s="40" t="s">
        <v>718</v>
      </c>
      <c r="D11" s="120" t="s">
        <v>917</v>
      </c>
      <c r="E11" s="40">
        <v>333444577</v>
      </c>
      <c r="F11" s="40">
        <v>999111244</v>
      </c>
      <c r="G11" s="40" t="s">
        <v>591</v>
      </c>
      <c r="H11" s="43" t="s">
        <v>772</v>
      </c>
      <c r="I11" s="40">
        <v>23</v>
      </c>
      <c r="J11" s="40" t="s">
        <v>32</v>
      </c>
      <c r="K11" s="40" t="s">
        <v>798</v>
      </c>
      <c r="L11" s="113">
        <v>51</v>
      </c>
      <c r="M11" t="str">
        <f t="shared" si="0"/>
        <v>Carolina Dutra, carolina@gmails.com, 333444577, 999111244, Freelancer, Rua de Cascais, 23, Gaia, 2345-145</v>
      </c>
    </row>
    <row r="12" spans="1:13" x14ac:dyDescent="0.25">
      <c r="B12" s="40">
        <v>6</v>
      </c>
      <c r="C12" s="40" t="s">
        <v>719</v>
      </c>
      <c r="D12" s="120" t="s">
        <v>918</v>
      </c>
      <c r="E12" s="40">
        <v>333444578</v>
      </c>
      <c r="F12" s="40">
        <v>999111245</v>
      </c>
      <c r="G12" s="40" t="s">
        <v>591</v>
      </c>
      <c r="H12" s="43" t="s">
        <v>773</v>
      </c>
      <c r="I12" s="40">
        <v>24</v>
      </c>
      <c r="J12" s="40" t="s">
        <v>32</v>
      </c>
      <c r="K12" s="40" t="s">
        <v>799</v>
      </c>
      <c r="L12" s="113">
        <v>52</v>
      </c>
      <c r="M12" t="str">
        <f t="shared" si="0"/>
        <v>Lourdes Estrada, lourdes@gmails.com, 333444578, 999111245, Freelancer, Rua de Loures, 24, Gaia, 2345-146</v>
      </c>
    </row>
    <row r="13" spans="1:13" x14ac:dyDescent="0.25">
      <c r="B13" s="40">
        <v>7</v>
      </c>
      <c r="C13" s="40" t="s">
        <v>720</v>
      </c>
      <c r="D13" s="120" t="s">
        <v>919</v>
      </c>
      <c r="E13" s="40">
        <v>333444579</v>
      </c>
      <c r="F13" s="40">
        <v>999111246</v>
      </c>
      <c r="G13" s="40" t="s">
        <v>591</v>
      </c>
      <c r="H13" s="43" t="s">
        <v>774</v>
      </c>
      <c r="I13" s="40">
        <v>25</v>
      </c>
      <c r="J13" s="40" t="s">
        <v>47</v>
      </c>
      <c r="K13" s="40" t="s">
        <v>800</v>
      </c>
      <c r="L13" s="113">
        <v>53</v>
      </c>
      <c r="M13" t="str">
        <f t="shared" si="0"/>
        <v>Isabel Feijó, isabel@gmails.com, 333444579, 999111246, Freelancer, Rua de Odivelas, 25, Braga, 2345-147</v>
      </c>
    </row>
    <row r="14" spans="1:13" x14ac:dyDescent="0.25">
      <c r="B14" s="40">
        <v>8</v>
      </c>
      <c r="C14" s="40" t="s">
        <v>721</v>
      </c>
      <c r="D14" s="120" t="s">
        <v>920</v>
      </c>
      <c r="E14" s="40">
        <v>333444580</v>
      </c>
      <c r="F14" s="40">
        <v>999111247</v>
      </c>
      <c r="G14" s="40" t="s">
        <v>591</v>
      </c>
      <c r="H14" s="43" t="s">
        <v>775</v>
      </c>
      <c r="I14" s="40">
        <v>26</v>
      </c>
      <c r="J14" s="40" t="s">
        <v>55</v>
      </c>
      <c r="K14" s="40" t="s">
        <v>801</v>
      </c>
      <c r="L14" s="113">
        <v>54</v>
      </c>
      <c r="M14" t="str">
        <f t="shared" si="0"/>
        <v>Arnaldo Fraga, arnaldo@gmails.com, 333444580, 999111247, Freelancer, Rua de Setúbal, 26, Lisboa, 2345-148</v>
      </c>
    </row>
    <row r="15" spans="1:13" x14ac:dyDescent="0.25">
      <c r="B15" s="40">
        <v>9</v>
      </c>
      <c r="C15" s="40" t="s">
        <v>722</v>
      </c>
      <c r="D15" s="120" t="s">
        <v>921</v>
      </c>
      <c r="E15" s="40">
        <v>333444581</v>
      </c>
      <c r="F15" s="40">
        <v>999111248</v>
      </c>
      <c r="G15" s="40" t="s">
        <v>591</v>
      </c>
      <c r="H15" s="43" t="s">
        <v>776</v>
      </c>
      <c r="I15" s="40">
        <v>27</v>
      </c>
      <c r="J15" s="40" t="s">
        <v>602</v>
      </c>
      <c r="K15" s="40" t="s">
        <v>802</v>
      </c>
      <c r="L15" s="113">
        <v>55</v>
      </c>
      <c r="M15" t="str">
        <f t="shared" si="0"/>
        <v>Alexandre Gama, alexandre@gmails.com, 333444581, 999111248, Freelancer, Rua de Cacilhas, 27, Leiria, 2345-149</v>
      </c>
    </row>
    <row r="16" spans="1:13" x14ac:dyDescent="0.25">
      <c r="A16" t="s">
        <v>717</v>
      </c>
      <c r="B16" s="40">
        <v>10</v>
      </c>
      <c r="C16" s="40" t="s">
        <v>723</v>
      </c>
      <c r="D16" s="120" t="s">
        <v>922</v>
      </c>
      <c r="E16" s="40">
        <v>333444582</v>
      </c>
      <c r="F16" s="40">
        <v>999111249</v>
      </c>
      <c r="G16" s="40" t="s">
        <v>591</v>
      </c>
      <c r="H16" s="43" t="s">
        <v>777</v>
      </c>
      <c r="I16" s="40">
        <v>28</v>
      </c>
      <c r="J16" s="40" t="s">
        <v>603</v>
      </c>
      <c r="K16" s="40" t="s">
        <v>803</v>
      </c>
      <c r="L16" s="113">
        <v>56</v>
      </c>
      <c r="M16" t="str">
        <f t="shared" si="0"/>
        <v>Paulo Guerra, paulo@gmails.com, 333444582, 999111249, Freelancer, Rua de Almada, 28, Coimbra, 2345-150</v>
      </c>
    </row>
    <row r="17" spans="1:13" x14ac:dyDescent="0.25">
      <c r="A17" t="s">
        <v>712</v>
      </c>
      <c r="B17" s="40">
        <v>11</v>
      </c>
      <c r="C17" s="40" t="s">
        <v>702</v>
      </c>
      <c r="D17" s="120" t="s">
        <v>923</v>
      </c>
      <c r="E17" s="40">
        <v>333444565</v>
      </c>
      <c r="F17" s="40">
        <v>999111232</v>
      </c>
      <c r="G17" s="40" t="s">
        <v>591</v>
      </c>
      <c r="H17" s="43" t="s">
        <v>760</v>
      </c>
      <c r="I17" s="40">
        <v>11</v>
      </c>
      <c r="J17" s="40" t="s">
        <v>17</v>
      </c>
      <c r="K17" s="40" t="s">
        <v>786</v>
      </c>
      <c r="L17" s="113">
        <v>57</v>
      </c>
      <c r="M17" t="str">
        <f t="shared" si="0"/>
        <v>Ana Ávila, ana@gmails.com, 333444565, 999111232, Freelancer, Rua de Abrantes, 11, Porto, 2345-133</v>
      </c>
    </row>
    <row r="18" spans="1:13" x14ac:dyDescent="0.25">
      <c r="B18" s="40">
        <v>12</v>
      </c>
      <c r="C18" s="40" t="s">
        <v>703</v>
      </c>
      <c r="D18" s="120" t="s">
        <v>924</v>
      </c>
      <c r="E18" s="40">
        <v>333444566</v>
      </c>
      <c r="F18" s="40">
        <v>999111233</v>
      </c>
      <c r="G18" s="40" t="s">
        <v>591</v>
      </c>
      <c r="H18" s="43" t="s">
        <v>761</v>
      </c>
      <c r="I18" s="40">
        <v>12</v>
      </c>
      <c r="J18" s="40" t="s">
        <v>17</v>
      </c>
      <c r="K18" s="40" t="s">
        <v>787</v>
      </c>
      <c r="L18" s="113">
        <v>58</v>
      </c>
      <c r="M18" t="str">
        <f t="shared" si="0"/>
        <v>Bruno Almeida, bruno@gmails.com, 333444566, 999111233, Freelancer, Rua de Albufeira, 12, Porto, 2345-134</v>
      </c>
    </row>
    <row r="19" spans="1:13" x14ac:dyDescent="0.25">
      <c r="B19" s="40">
        <v>13</v>
      </c>
      <c r="C19" s="40" t="s">
        <v>704</v>
      </c>
      <c r="D19" s="120" t="s">
        <v>925</v>
      </c>
      <c r="E19" s="40">
        <v>333444567</v>
      </c>
      <c r="F19" s="40">
        <v>999111234</v>
      </c>
      <c r="G19" s="40" t="s">
        <v>591</v>
      </c>
      <c r="H19" s="43" t="s">
        <v>762</v>
      </c>
      <c r="I19" s="40">
        <v>13</v>
      </c>
      <c r="J19" s="40" t="s">
        <v>32</v>
      </c>
      <c r="K19" s="40" t="s">
        <v>788</v>
      </c>
      <c r="L19" s="113">
        <v>59</v>
      </c>
      <c r="M19" t="str">
        <f t="shared" si="0"/>
        <v>João Assis, joao@gmails.com, 333444567, 999111234, Freelancer, Rua de Faro, 13, Gaia, 2345-135</v>
      </c>
    </row>
    <row r="20" spans="1:13" x14ac:dyDescent="0.25">
      <c r="B20" s="40">
        <v>14</v>
      </c>
      <c r="C20" s="40" t="s">
        <v>705</v>
      </c>
      <c r="D20" s="120" t="s">
        <v>926</v>
      </c>
      <c r="E20" s="40">
        <v>333444568</v>
      </c>
      <c r="F20" s="40">
        <v>999111235</v>
      </c>
      <c r="G20" s="40" t="s">
        <v>591</v>
      </c>
      <c r="H20" s="43" t="s">
        <v>943</v>
      </c>
      <c r="I20" s="40">
        <v>14</v>
      </c>
      <c r="J20" s="40" t="s">
        <v>32</v>
      </c>
      <c r="K20" s="40" t="s">
        <v>789</v>
      </c>
      <c r="L20" s="113">
        <v>60</v>
      </c>
      <c r="M20" t="str">
        <f t="shared" si="0"/>
        <v>Catarina Barreiros, catarina@gmails.com, 333444568, 999111235, Freelancer, Rua do Algarve, 14, Gaia, 2345-136</v>
      </c>
    </row>
    <row r="21" spans="1:13" x14ac:dyDescent="0.25">
      <c r="B21" s="40">
        <v>15</v>
      </c>
      <c r="C21" s="40" t="s">
        <v>706</v>
      </c>
      <c r="D21" s="120" t="s">
        <v>927</v>
      </c>
      <c r="E21" s="40">
        <v>333444569</v>
      </c>
      <c r="F21" s="40">
        <v>999111236</v>
      </c>
      <c r="G21" s="40" t="s">
        <v>591</v>
      </c>
      <c r="H21" s="43" t="s">
        <v>944</v>
      </c>
      <c r="I21" s="40">
        <v>15</v>
      </c>
      <c r="J21" s="40" t="s">
        <v>47</v>
      </c>
      <c r="K21" s="40" t="s">
        <v>790</v>
      </c>
      <c r="L21" s="113">
        <v>61</v>
      </c>
      <c r="M21" t="str">
        <f t="shared" si="0"/>
        <v>Daniel Borja, daniel@gmails.com, 333444569, 999111236, Freelancer, Rua do Alentejo, 15, Braga, 2345-137</v>
      </c>
    </row>
    <row r="22" spans="1:13" x14ac:dyDescent="0.25">
      <c r="B22" s="40">
        <v>16</v>
      </c>
      <c r="C22" s="40" t="s">
        <v>707</v>
      </c>
      <c r="D22" s="120" t="s">
        <v>928</v>
      </c>
      <c r="E22" s="40">
        <v>333444570</v>
      </c>
      <c r="F22" s="40">
        <v>999111237</v>
      </c>
      <c r="G22" s="40" t="s">
        <v>591</v>
      </c>
      <c r="H22" s="43" t="s">
        <v>765</v>
      </c>
      <c r="I22" s="40">
        <v>16</v>
      </c>
      <c r="J22" s="40" t="s">
        <v>55</v>
      </c>
      <c r="K22" s="40" t="s">
        <v>791</v>
      </c>
      <c r="L22" s="113">
        <v>62</v>
      </c>
      <c r="M22" t="str">
        <f t="shared" si="0"/>
        <v>Fernando Brito, fernando@gmails.com, 333444570, 999111237, Freelancer, Rua de Évora, 16, Lisboa, 2345-138</v>
      </c>
    </row>
    <row r="23" spans="1:13" x14ac:dyDescent="0.25">
      <c r="B23" s="40">
        <v>17</v>
      </c>
      <c r="C23" s="40" t="s">
        <v>708</v>
      </c>
      <c r="D23" s="120" t="s">
        <v>929</v>
      </c>
      <c r="E23" s="40">
        <v>333444571</v>
      </c>
      <c r="F23" s="40">
        <v>999111238</v>
      </c>
      <c r="G23" s="40" t="s">
        <v>591</v>
      </c>
      <c r="H23" s="43" t="s">
        <v>766</v>
      </c>
      <c r="I23" s="40">
        <v>17</v>
      </c>
      <c r="J23" s="40" t="s">
        <v>602</v>
      </c>
      <c r="K23" s="40" t="s">
        <v>792</v>
      </c>
      <c r="L23" s="113">
        <v>63</v>
      </c>
      <c r="M23" t="str">
        <f t="shared" si="0"/>
        <v>Joana Caiado, joana@gmails.com, 333444571, 999111238, Freelancer, Rua de Vigo, 17, Leiria, 2345-139</v>
      </c>
    </row>
    <row r="24" spans="1:13" x14ac:dyDescent="0.25">
      <c r="B24" s="40">
        <v>18</v>
      </c>
      <c r="C24" s="40" t="s">
        <v>709</v>
      </c>
      <c r="D24" s="120" t="s">
        <v>930</v>
      </c>
      <c r="E24" s="40">
        <v>333444572</v>
      </c>
      <c r="F24" s="40">
        <v>999111239</v>
      </c>
      <c r="G24" s="40" t="s">
        <v>591</v>
      </c>
      <c r="H24" s="43" t="s">
        <v>767</v>
      </c>
      <c r="I24" s="40">
        <v>18</v>
      </c>
      <c r="J24" s="40" t="s">
        <v>603</v>
      </c>
      <c r="K24" s="40" t="s">
        <v>793</v>
      </c>
      <c r="L24" s="113">
        <v>64</v>
      </c>
      <c r="M24" t="str">
        <f t="shared" si="0"/>
        <v>Maria Carneiro, maria@gmails.com, 333444572, 999111239, Freelancer, Rua de Viana, 18, Coimbra, 2345-140</v>
      </c>
    </row>
    <row r="25" spans="1:13" x14ac:dyDescent="0.25">
      <c r="B25" s="40">
        <v>19</v>
      </c>
      <c r="C25" s="40" t="s">
        <v>710</v>
      </c>
      <c r="D25" s="120" t="s">
        <v>931</v>
      </c>
      <c r="E25" s="40">
        <v>333444573</v>
      </c>
      <c r="F25" s="40">
        <v>999111240</v>
      </c>
      <c r="G25" s="40" t="s">
        <v>591</v>
      </c>
      <c r="H25" s="43" t="s">
        <v>768</v>
      </c>
      <c r="I25" s="40">
        <v>19</v>
      </c>
      <c r="J25" s="40" t="s">
        <v>47</v>
      </c>
      <c r="K25" s="40" t="s">
        <v>794</v>
      </c>
      <c r="L25" s="113">
        <v>65</v>
      </c>
      <c r="M25" t="str">
        <f t="shared" si="0"/>
        <v>Gonçalo Castilho, goncalo@gmails.com, 333444573, 999111240, Freelancer, Rua de Aveiro, 19, Braga, 2345-141</v>
      </c>
    </row>
    <row r="26" spans="1:13" x14ac:dyDescent="0.25">
      <c r="A26" t="s">
        <v>716</v>
      </c>
      <c r="B26" s="40">
        <v>20</v>
      </c>
      <c r="C26" s="40" t="s">
        <v>711</v>
      </c>
      <c r="D26" s="120" t="s">
        <v>932</v>
      </c>
      <c r="E26" s="40">
        <v>333444574</v>
      </c>
      <c r="F26" s="40">
        <v>999111241</v>
      </c>
      <c r="G26" s="40" t="s">
        <v>591</v>
      </c>
      <c r="H26" s="43" t="s">
        <v>769</v>
      </c>
      <c r="I26" s="40">
        <v>20</v>
      </c>
      <c r="J26" s="40" t="s">
        <v>604</v>
      </c>
      <c r="K26" s="40" t="s">
        <v>795</v>
      </c>
      <c r="L26" s="113">
        <v>66</v>
      </c>
      <c r="M26" t="str">
        <f t="shared" si="0"/>
        <v>Matias Couto, matias@gmails.com, 333444574, 999111241, Freelancer, Rua de Batalha, 20, Guimarães, 2345-142</v>
      </c>
    </row>
    <row r="27" spans="1:13" x14ac:dyDescent="0.25">
      <c r="A27" t="s">
        <v>724</v>
      </c>
      <c r="B27" s="40">
        <v>21</v>
      </c>
      <c r="C27" s="40" t="s">
        <v>725</v>
      </c>
      <c r="D27" s="120" t="s">
        <v>933</v>
      </c>
      <c r="E27" s="40">
        <v>333444583</v>
      </c>
      <c r="F27" s="40">
        <v>999111250</v>
      </c>
      <c r="G27" s="40" t="s">
        <v>591</v>
      </c>
      <c r="H27" s="43" t="s">
        <v>778</v>
      </c>
      <c r="I27" s="40">
        <v>29</v>
      </c>
      <c r="J27" s="40" t="s">
        <v>47</v>
      </c>
      <c r="K27" s="40" t="s">
        <v>804</v>
      </c>
      <c r="L27" s="113">
        <v>67</v>
      </c>
      <c r="M27" t="str">
        <f t="shared" si="0"/>
        <v>Jorge Henriques, jorge@gmails.com, 333444583, 999111250, Freelancer, Rua da Graça, 29, Braga, 2345-151</v>
      </c>
    </row>
    <row r="28" spans="1:13" x14ac:dyDescent="0.25">
      <c r="B28" s="40">
        <v>22</v>
      </c>
      <c r="C28" s="40" t="s">
        <v>726</v>
      </c>
      <c r="D28" s="120" t="s">
        <v>934</v>
      </c>
      <c r="E28" s="40">
        <v>333444584</v>
      </c>
      <c r="F28" s="40">
        <v>999111251</v>
      </c>
      <c r="G28" s="40" t="s">
        <v>591</v>
      </c>
      <c r="H28" s="43" t="s">
        <v>779</v>
      </c>
      <c r="I28" s="40">
        <v>30</v>
      </c>
      <c r="J28" s="40" t="s">
        <v>604</v>
      </c>
      <c r="K28" s="40" t="s">
        <v>805</v>
      </c>
      <c r="L28" s="113">
        <v>68</v>
      </c>
      <c r="M28" t="str">
        <f t="shared" si="0"/>
        <v>Júlio Lacerda, julio@gmails.com, 333444584, 999111251, Freelancer, Rua de Monsanto, 30, Guimarães, 2345-152</v>
      </c>
    </row>
    <row r="29" spans="1:13" x14ac:dyDescent="0.25">
      <c r="B29" s="40">
        <v>23</v>
      </c>
      <c r="C29" s="40" t="s">
        <v>727</v>
      </c>
      <c r="D29" s="120" t="s">
        <v>935</v>
      </c>
      <c r="E29" s="40">
        <v>333444585</v>
      </c>
      <c r="F29" s="40">
        <v>999111252</v>
      </c>
      <c r="G29" s="40" t="s">
        <v>591</v>
      </c>
      <c r="H29" s="43" t="s">
        <v>780</v>
      </c>
      <c r="I29" s="40">
        <v>31</v>
      </c>
      <c r="J29" s="40" t="s">
        <v>17</v>
      </c>
      <c r="K29" s="40" t="s">
        <v>806</v>
      </c>
      <c r="L29" s="113">
        <v>69</v>
      </c>
      <c r="M29" t="str">
        <f t="shared" si="0"/>
        <v>Emanuel Lima, emanuel@gmails.com, 333444585, 999111252, Freelancer, Rua de Ramada, 31, Porto, 2345-153</v>
      </c>
    </row>
    <row r="30" spans="1:13" x14ac:dyDescent="0.25">
      <c r="B30" s="40">
        <v>24</v>
      </c>
      <c r="C30" s="40" t="s">
        <v>731</v>
      </c>
      <c r="D30" s="120" t="s">
        <v>936</v>
      </c>
      <c r="E30" s="40">
        <v>333444586</v>
      </c>
      <c r="F30" s="40">
        <v>999111253</v>
      </c>
      <c r="G30" s="40" t="s">
        <v>591</v>
      </c>
      <c r="H30" s="43" t="s">
        <v>781</v>
      </c>
      <c r="I30" s="40">
        <v>32</v>
      </c>
      <c r="J30" s="40" t="s">
        <v>17</v>
      </c>
      <c r="K30" s="40" t="s">
        <v>807</v>
      </c>
      <c r="L30" s="113">
        <v>70</v>
      </c>
      <c r="M30" t="str">
        <f t="shared" si="0"/>
        <v>Rosa Macedo, rosa@gmails.com, 333444586, 999111253, Freelancer, Rua de Nazaré, 32, Porto, 2345-154</v>
      </c>
    </row>
    <row r="31" spans="1:13" x14ac:dyDescent="0.25">
      <c r="B31" s="40">
        <v>25</v>
      </c>
      <c r="C31" s="40" t="s">
        <v>732</v>
      </c>
      <c r="D31" s="120" t="s">
        <v>937</v>
      </c>
      <c r="E31" s="40">
        <v>333444587</v>
      </c>
      <c r="F31" s="40">
        <v>999111254</v>
      </c>
      <c r="G31" s="40" t="s">
        <v>591</v>
      </c>
      <c r="H31" s="43" t="s">
        <v>782</v>
      </c>
      <c r="I31" s="40">
        <v>33</v>
      </c>
      <c r="J31" s="40" t="s">
        <v>32</v>
      </c>
      <c r="K31" s="40" t="s">
        <v>808</v>
      </c>
      <c r="L31" s="113">
        <v>71</v>
      </c>
      <c r="M31" t="str">
        <f t="shared" si="0"/>
        <v>Rita Medeiros, rita@gmails.com, 333444587, 999111254, Freelancer, Rua de Leça, 33, Gaia, 2345-155</v>
      </c>
    </row>
    <row r="32" spans="1:13" x14ac:dyDescent="0.25">
      <c r="B32" s="40">
        <v>26</v>
      </c>
      <c r="C32" s="40" t="s">
        <v>733</v>
      </c>
      <c r="D32" s="120" t="s">
        <v>938</v>
      </c>
      <c r="E32" s="40">
        <v>333444588</v>
      </c>
      <c r="F32" s="40">
        <v>999111255</v>
      </c>
      <c r="G32" s="40" t="s">
        <v>591</v>
      </c>
      <c r="H32" s="43" t="s">
        <v>783</v>
      </c>
      <c r="I32" s="40">
        <v>34</v>
      </c>
      <c r="J32" s="40" t="s">
        <v>32</v>
      </c>
      <c r="K32" s="40" t="s">
        <v>809</v>
      </c>
      <c r="L32" s="113">
        <v>72</v>
      </c>
      <c r="M32" t="str">
        <f t="shared" si="0"/>
        <v>Francisca Morais, francisca@gmails.com, 333444588, 999111255, Freelancer, Rua de Sobreira, 34, Gaia, 2345-156</v>
      </c>
    </row>
    <row r="33" spans="1:13" x14ac:dyDescent="0.25">
      <c r="B33" s="40">
        <v>27</v>
      </c>
      <c r="C33" s="40" t="s">
        <v>734</v>
      </c>
      <c r="D33" s="120" t="s">
        <v>939</v>
      </c>
      <c r="E33" s="40">
        <v>333444589</v>
      </c>
      <c r="F33" s="40">
        <v>999111256</v>
      </c>
      <c r="G33" s="40" t="s">
        <v>591</v>
      </c>
      <c r="H33" s="43" t="s">
        <v>784</v>
      </c>
      <c r="I33" s="40">
        <v>35</v>
      </c>
      <c r="J33" s="40" t="s">
        <v>47</v>
      </c>
      <c r="K33" s="40" t="s">
        <v>810</v>
      </c>
      <c r="L33" s="113">
        <v>73</v>
      </c>
      <c r="M33" t="str">
        <f t="shared" si="0"/>
        <v>Carla Muniz, carla@gmails.com, 333444589, 999111256, Freelancer, Rua de Alfragide, 35, Braga, 2345-157</v>
      </c>
    </row>
    <row r="34" spans="1:13" x14ac:dyDescent="0.25">
      <c r="A34" t="s">
        <v>724</v>
      </c>
      <c r="B34" s="40">
        <v>28</v>
      </c>
      <c r="C34" s="40" t="s">
        <v>735</v>
      </c>
      <c r="D34" s="120" t="s">
        <v>940</v>
      </c>
      <c r="E34" s="40">
        <v>333444590</v>
      </c>
      <c r="F34" s="40">
        <v>999111257</v>
      </c>
      <c r="G34" s="40" t="s">
        <v>591</v>
      </c>
      <c r="H34" s="43" t="s">
        <v>785</v>
      </c>
      <c r="I34" s="40">
        <v>36</v>
      </c>
      <c r="J34" s="40" t="s">
        <v>55</v>
      </c>
      <c r="K34" s="40" t="s">
        <v>811</v>
      </c>
      <c r="L34" s="113">
        <v>74</v>
      </c>
      <c r="M34" t="str">
        <f t="shared" si="0"/>
        <v>Armando Novais, armando@gmails.com, 333444590, 999111257, Freelancer, Rua de Felgueiras, 36, Lisboa, 2345-158</v>
      </c>
    </row>
    <row r="35" spans="1:13" x14ac:dyDescent="0.25">
      <c r="A35" s="66" t="s">
        <v>724</v>
      </c>
      <c r="B35" s="40">
        <v>29</v>
      </c>
      <c r="C35" s="40" t="s">
        <v>621</v>
      </c>
      <c r="D35" s="120" t="s">
        <v>941</v>
      </c>
      <c r="E35" s="40">
        <v>333444561</v>
      </c>
      <c r="F35" s="40">
        <v>999111228</v>
      </c>
      <c r="G35" s="40" t="s">
        <v>591</v>
      </c>
      <c r="H35" s="43" t="s">
        <v>598</v>
      </c>
      <c r="I35" s="40">
        <v>7</v>
      </c>
      <c r="J35" s="40" t="s">
        <v>602</v>
      </c>
      <c r="K35" s="40" t="s">
        <v>611</v>
      </c>
      <c r="L35" s="113">
        <v>75</v>
      </c>
      <c r="M35" t="str">
        <f t="shared" si="0"/>
        <v>José Ferreira, jose@gmails.com, 333444561, 999111228, Freelancer, Rua de Ermesinde, 7, Leiria, 2345-129</v>
      </c>
    </row>
    <row r="36" spans="1:13" x14ac:dyDescent="0.25">
      <c r="A36" s="66" t="s">
        <v>724</v>
      </c>
      <c r="B36" s="40">
        <v>30</v>
      </c>
      <c r="C36" s="40" t="s">
        <v>623</v>
      </c>
      <c r="D36" s="120" t="s">
        <v>942</v>
      </c>
      <c r="E36" s="40">
        <v>333444563</v>
      </c>
      <c r="F36" s="40">
        <v>999111230</v>
      </c>
      <c r="G36" s="40" t="s">
        <v>591</v>
      </c>
      <c r="H36" s="43" t="s">
        <v>600</v>
      </c>
      <c r="I36" s="40">
        <v>9</v>
      </c>
      <c r="J36" s="40" t="s">
        <v>47</v>
      </c>
      <c r="K36" s="40" t="s">
        <v>613</v>
      </c>
      <c r="L36" s="113">
        <v>76</v>
      </c>
      <c r="M36" t="str">
        <f t="shared" si="0"/>
        <v>Joaquim Rodrigues, joaquim@gmails.com, 333444563, 999111230, Freelancer, Rua de Vila do Conde, 9, Braga, 2345-131</v>
      </c>
    </row>
    <row r="37" spans="1:13" x14ac:dyDescent="0.25">
      <c r="B37" s="1"/>
      <c r="C37" s="1"/>
      <c r="D37" s="59"/>
      <c r="E37" s="1"/>
      <c r="F37" s="1"/>
      <c r="G37" s="1"/>
      <c r="H37" s="66"/>
      <c r="I37" s="66"/>
      <c r="J37" s="66"/>
      <c r="K37" s="66"/>
      <c r="L37" s="3"/>
    </row>
    <row r="39" spans="1:13" ht="21" x14ac:dyDescent="0.25">
      <c r="B39" s="3"/>
      <c r="C39" s="128" t="s">
        <v>625</v>
      </c>
      <c r="D39" s="128"/>
      <c r="E39" s="128"/>
      <c r="F39" s="128"/>
      <c r="G39" s="128"/>
    </row>
    <row r="40" spans="1:13" ht="21" x14ac:dyDescent="0.25">
      <c r="B40" s="3"/>
      <c r="C40" s="53"/>
      <c r="D40" s="53"/>
      <c r="E40" s="53"/>
      <c r="F40" s="53"/>
      <c r="G40" s="53"/>
    </row>
    <row r="41" spans="1:13" x14ac:dyDescent="0.25">
      <c r="B41" s="3"/>
      <c r="C41" s="3"/>
      <c r="D41" s="3"/>
      <c r="E41" s="3"/>
      <c r="F41" s="3"/>
      <c r="G41" s="3"/>
    </row>
    <row r="42" spans="1:13" x14ac:dyDescent="0.25">
      <c r="A42" t="s">
        <v>945</v>
      </c>
      <c r="B42" s="40" t="s">
        <v>0</v>
      </c>
      <c r="C42" s="40" t="s">
        <v>636</v>
      </c>
      <c r="D42" s="40" t="s">
        <v>637</v>
      </c>
      <c r="E42" s="40" t="s">
        <v>483</v>
      </c>
      <c r="F42" s="40" t="s">
        <v>638</v>
      </c>
      <c r="G42" s="40" t="s">
        <v>639</v>
      </c>
      <c r="I42" t="s">
        <v>897</v>
      </c>
    </row>
    <row r="43" spans="1:13" x14ac:dyDescent="0.25">
      <c r="A43">
        <v>59</v>
      </c>
      <c r="B43" s="40" t="s">
        <v>68</v>
      </c>
      <c r="C43" s="120" t="s">
        <v>728</v>
      </c>
      <c r="D43" s="40" t="s">
        <v>642</v>
      </c>
      <c r="E43" s="40" t="s">
        <v>646</v>
      </c>
      <c r="F43" s="40" t="s">
        <v>649</v>
      </c>
      <c r="G43" s="40">
        <v>12</v>
      </c>
      <c r="I43" t="str">
        <f>CONCATENATE(C43,", ",D43,", ",E43,", ",F43,", ",G43)</f>
        <v>madalena@gmail.com, Licenciatura, Engenharia, ISEL, 12</v>
      </c>
    </row>
    <row r="44" spans="1:13" x14ac:dyDescent="0.25">
      <c r="A44">
        <v>60</v>
      </c>
      <c r="B44" s="40" t="s">
        <v>69</v>
      </c>
      <c r="C44" s="120" t="s">
        <v>728</v>
      </c>
      <c r="D44" s="40" t="s">
        <v>643</v>
      </c>
      <c r="E44" s="40" t="s">
        <v>648</v>
      </c>
      <c r="F44" s="40" t="s">
        <v>647</v>
      </c>
      <c r="G44" s="40">
        <v>14</v>
      </c>
      <c r="I44" t="str">
        <f t="shared" ref="I44:I64" si="1">CONCATENATE(C44,", ",D44,", ",E44,", ",F44,", ",G44)</f>
        <v>madalena@gmail.com, Mestrado, Informática, IPP, 14</v>
      </c>
    </row>
    <row r="45" spans="1:13" x14ac:dyDescent="0.25">
      <c r="A45">
        <v>61</v>
      </c>
      <c r="B45" s="40">
        <v>2</v>
      </c>
      <c r="C45" s="120" t="s">
        <v>631</v>
      </c>
      <c r="D45" s="40" t="s">
        <v>651</v>
      </c>
      <c r="E45" s="40" t="s">
        <v>658</v>
      </c>
      <c r="F45" s="40" t="s">
        <v>647</v>
      </c>
      <c r="G45" s="40">
        <v>17</v>
      </c>
      <c r="I45" t="str">
        <f t="shared" si="1"/>
        <v>antonio@gmail.com, Técnico, Design Gráfico, IPP, 17</v>
      </c>
    </row>
    <row r="46" spans="1:13" x14ac:dyDescent="0.25">
      <c r="A46">
        <v>62</v>
      </c>
      <c r="B46" s="40">
        <v>3</v>
      </c>
      <c r="C46" s="120" t="s">
        <v>744</v>
      </c>
      <c r="D46" s="40" t="s">
        <v>642</v>
      </c>
      <c r="E46" s="40" t="s">
        <v>648</v>
      </c>
      <c r="F46" s="40" t="s">
        <v>662</v>
      </c>
      <c r="G46" s="40">
        <v>13</v>
      </c>
      <c r="I46" t="str">
        <f t="shared" si="1"/>
        <v>afonso@gmail.com, Licenciatura, Informática, UC, 13</v>
      </c>
    </row>
    <row r="47" spans="1:13" x14ac:dyDescent="0.25">
      <c r="A47">
        <v>63</v>
      </c>
      <c r="B47" s="40">
        <v>4</v>
      </c>
      <c r="C47" s="120" t="s">
        <v>745</v>
      </c>
      <c r="D47" s="40" t="s">
        <v>642</v>
      </c>
      <c r="E47" s="40" t="s">
        <v>648</v>
      </c>
      <c r="F47" s="40" t="s">
        <v>655</v>
      </c>
      <c r="G47" s="40">
        <v>12</v>
      </c>
      <c r="I47" t="str">
        <f t="shared" si="1"/>
        <v>alberto@gmail.com, Licenciatura, Informática, UL, 12</v>
      </c>
    </row>
    <row r="48" spans="1:13" x14ac:dyDescent="0.25">
      <c r="A48">
        <v>64</v>
      </c>
      <c r="B48" s="40">
        <v>5</v>
      </c>
      <c r="C48" s="120" t="s">
        <v>746</v>
      </c>
      <c r="D48" s="40" t="s">
        <v>812</v>
      </c>
      <c r="E48" s="40" t="s">
        <v>648</v>
      </c>
      <c r="F48" s="40" t="s">
        <v>813</v>
      </c>
      <c r="G48" s="40">
        <v>11</v>
      </c>
      <c r="I48" t="str">
        <f t="shared" si="1"/>
        <v>carolina@gmail.com, Mestrado Integrado, Informática, UNL, 11</v>
      </c>
    </row>
    <row r="49" spans="1:9" x14ac:dyDescent="0.25">
      <c r="A49">
        <v>65</v>
      </c>
      <c r="B49" s="40">
        <v>6</v>
      </c>
      <c r="C49" s="120" t="s">
        <v>747</v>
      </c>
      <c r="D49" s="40" t="s">
        <v>642</v>
      </c>
      <c r="E49" s="40" t="s">
        <v>646</v>
      </c>
      <c r="F49" s="40" t="s">
        <v>649</v>
      </c>
      <c r="G49" s="40">
        <v>15</v>
      </c>
      <c r="I49" t="str">
        <f t="shared" si="1"/>
        <v>lourdes@gmail.com, Licenciatura, Engenharia, ISEL, 15</v>
      </c>
    </row>
    <row r="50" spans="1:9" x14ac:dyDescent="0.25">
      <c r="A50">
        <v>66</v>
      </c>
      <c r="B50" s="40">
        <v>7</v>
      </c>
      <c r="C50" s="120" t="s">
        <v>748</v>
      </c>
      <c r="D50" s="40" t="s">
        <v>651</v>
      </c>
      <c r="E50" s="40" t="s">
        <v>648</v>
      </c>
      <c r="F50" s="40" t="s">
        <v>663</v>
      </c>
      <c r="G50" s="40">
        <v>18</v>
      </c>
      <c r="I50" t="str">
        <f t="shared" si="1"/>
        <v>isabel@gmail.com, Técnico, Informática, UP, 18</v>
      </c>
    </row>
    <row r="51" spans="1:9" x14ac:dyDescent="0.25">
      <c r="A51">
        <v>67</v>
      </c>
      <c r="B51" s="40">
        <v>8</v>
      </c>
      <c r="C51" s="120" t="s">
        <v>749</v>
      </c>
      <c r="D51" s="40" t="s">
        <v>651</v>
      </c>
      <c r="E51" s="40" t="s">
        <v>646</v>
      </c>
      <c r="F51" s="40" t="s">
        <v>663</v>
      </c>
      <c r="G51" s="40">
        <v>17</v>
      </c>
      <c r="I51" t="str">
        <f t="shared" si="1"/>
        <v>arnaldo@gmail.com, Técnico, Engenharia, UP, 17</v>
      </c>
    </row>
    <row r="52" spans="1:9" x14ac:dyDescent="0.25">
      <c r="A52">
        <v>68</v>
      </c>
      <c r="B52" s="40">
        <v>9</v>
      </c>
      <c r="C52" s="120" t="s">
        <v>750</v>
      </c>
      <c r="D52" s="40" t="s">
        <v>814</v>
      </c>
      <c r="E52" s="40" t="s">
        <v>648</v>
      </c>
      <c r="F52" s="40" t="s">
        <v>662</v>
      </c>
      <c r="G52" s="40">
        <v>15</v>
      </c>
      <c r="I52" t="str">
        <f t="shared" si="1"/>
        <v>alexandre@gmail.com, Pós-Graduação, Informática, UC, 15</v>
      </c>
    </row>
    <row r="53" spans="1:9" x14ac:dyDescent="0.25">
      <c r="A53">
        <v>69</v>
      </c>
      <c r="B53" s="40">
        <v>10</v>
      </c>
      <c r="C53" s="120" t="s">
        <v>751</v>
      </c>
      <c r="D53" s="40" t="s">
        <v>814</v>
      </c>
      <c r="E53" s="40" t="s">
        <v>646</v>
      </c>
      <c r="F53" s="40" t="s">
        <v>655</v>
      </c>
      <c r="G53" s="40">
        <v>14</v>
      </c>
      <c r="I53" t="str">
        <f t="shared" si="1"/>
        <v>paulo@gmail.com, Pós-Graduação, Engenharia, UL, 14</v>
      </c>
    </row>
    <row r="54" spans="1:9" x14ac:dyDescent="0.25">
      <c r="A54">
        <v>70</v>
      </c>
      <c r="B54" s="40">
        <v>21</v>
      </c>
      <c r="C54" s="120" t="s">
        <v>752</v>
      </c>
      <c r="D54" s="40" t="s">
        <v>642</v>
      </c>
      <c r="E54" s="40" t="s">
        <v>660</v>
      </c>
      <c r="F54" s="40" t="s">
        <v>647</v>
      </c>
      <c r="G54" s="40">
        <v>12</v>
      </c>
      <c r="I54" t="str">
        <f t="shared" si="1"/>
        <v>jorge@gmail.com, Licenciatura, Arquitetura, IPP, 12</v>
      </c>
    </row>
    <row r="55" spans="1:9" x14ac:dyDescent="0.25">
      <c r="A55">
        <v>71</v>
      </c>
      <c r="B55" s="40">
        <v>22</v>
      </c>
      <c r="C55" s="120" t="s">
        <v>878</v>
      </c>
      <c r="D55" s="40" t="s">
        <v>812</v>
      </c>
      <c r="E55" s="40" t="s">
        <v>819</v>
      </c>
      <c r="F55" s="40" t="s">
        <v>662</v>
      </c>
      <c r="G55" s="40">
        <v>11</v>
      </c>
      <c r="I55" t="str">
        <f t="shared" si="1"/>
        <v>julio@gmail.com, Mestrado Integrado, Civil, UC, 11</v>
      </c>
    </row>
    <row r="56" spans="1:9" x14ac:dyDescent="0.25">
      <c r="A56">
        <v>72</v>
      </c>
      <c r="B56" s="40">
        <v>23</v>
      </c>
      <c r="C56" s="120" t="s">
        <v>754</v>
      </c>
      <c r="D56" s="40" t="s">
        <v>812</v>
      </c>
      <c r="E56" s="40" t="s">
        <v>819</v>
      </c>
      <c r="F56" s="40" t="s">
        <v>655</v>
      </c>
      <c r="G56" s="40">
        <v>14</v>
      </c>
      <c r="I56" t="str">
        <f t="shared" si="1"/>
        <v>emanuel@gmail.com, Mestrado Integrado, Civil, UL, 14</v>
      </c>
    </row>
    <row r="57" spans="1:9" x14ac:dyDescent="0.25">
      <c r="A57">
        <v>73</v>
      </c>
      <c r="B57" s="40">
        <v>24</v>
      </c>
      <c r="C57" s="120" t="s">
        <v>755</v>
      </c>
      <c r="D57" s="40" t="s">
        <v>651</v>
      </c>
      <c r="E57" s="40" t="s">
        <v>820</v>
      </c>
      <c r="F57" s="40" t="s">
        <v>813</v>
      </c>
      <c r="G57" s="40">
        <v>16</v>
      </c>
      <c r="I57" t="str">
        <f t="shared" si="1"/>
        <v>rosa@gmail.com, Técnico, Edificações, UNL, 16</v>
      </c>
    </row>
    <row r="58" spans="1:9" x14ac:dyDescent="0.25">
      <c r="A58">
        <v>74</v>
      </c>
      <c r="B58" s="40">
        <v>25</v>
      </c>
      <c r="C58" s="120" t="s">
        <v>756</v>
      </c>
      <c r="D58" s="40" t="s">
        <v>651</v>
      </c>
      <c r="E58" s="40" t="s">
        <v>820</v>
      </c>
      <c r="F58" s="40" t="s">
        <v>649</v>
      </c>
      <c r="G58" s="40">
        <v>12</v>
      </c>
      <c r="I58" t="str">
        <f t="shared" si="1"/>
        <v>rita@gmail.com, Técnico, Edificações, ISEL, 12</v>
      </c>
    </row>
    <row r="59" spans="1:9" x14ac:dyDescent="0.25">
      <c r="A59">
        <v>75</v>
      </c>
      <c r="B59" s="40">
        <v>26</v>
      </c>
      <c r="C59" s="120" t="s">
        <v>757</v>
      </c>
      <c r="D59" s="40" t="s">
        <v>642</v>
      </c>
      <c r="E59" s="40" t="s">
        <v>946</v>
      </c>
      <c r="F59" s="40" t="s">
        <v>663</v>
      </c>
      <c r="G59" s="40">
        <v>13</v>
      </c>
      <c r="I59" t="str">
        <f t="shared" si="1"/>
        <v>francisca@gmail.com, Licenciatura, Arquitectura, UP, 13</v>
      </c>
    </row>
    <row r="60" spans="1:9" x14ac:dyDescent="0.25">
      <c r="A60">
        <v>76</v>
      </c>
      <c r="B60" s="40">
        <v>27</v>
      </c>
      <c r="C60" s="120" t="s">
        <v>758</v>
      </c>
      <c r="D60" s="40" t="s">
        <v>651</v>
      </c>
      <c r="E60" s="40" t="s">
        <v>820</v>
      </c>
      <c r="F60" s="40" t="s">
        <v>663</v>
      </c>
      <c r="G60" s="40">
        <v>14</v>
      </c>
      <c r="I60" t="str">
        <f t="shared" si="1"/>
        <v>carla@gmail.com, Técnico, Edificações, UP, 14</v>
      </c>
    </row>
    <row r="61" spans="1:9" x14ac:dyDescent="0.25">
      <c r="A61">
        <v>77</v>
      </c>
      <c r="B61" s="40">
        <v>28</v>
      </c>
      <c r="C61" s="120" t="s">
        <v>759</v>
      </c>
      <c r="D61" s="40" t="s">
        <v>812</v>
      </c>
      <c r="E61" s="40" t="s">
        <v>819</v>
      </c>
      <c r="F61" s="40" t="s">
        <v>655</v>
      </c>
      <c r="G61" s="40">
        <v>15</v>
      </c>
      <c r="I61" t="str">
        <f t="shared" si="1"/>
        <v>armando@gmail.com, Mestrado Integrado, Civil, UL, 15</v>
      </c>
    </row>
    <row r="62" spans="1:9" x14ac:dyDescent="0.25">
      <c r="A62">
        <v>78</v>
      </c>
      <c r="B62" s="40" t="s">
        <v>817</v>
      </c>
      <c r="C62" s="120" t="s">
        <v>632</v>
      </c>
      <c r="D62" s="40" t="s">
        <v>642</v>
      </c>
      <c r="E62" s="40" t="s">
        <v>946</v>
      </c>
      <c r="F62" s="40" t="s">
        <v>662</v>
      </c>
      <c r="G62" s="40">
        <v>18</v>
      </c>
      <c r="I62" t="str">
        <f t="shared" si="1"/>
        <v>jose@gmail.com, Licenciatura, Arquitectura, UC, 18</v>
      </c>
    </row>
    <row r="63" spans="1:9" x14ac:dyDescent="0.25">
      <c r="A63">
        <v>79</v>
      </c>
      <c r="B63" s="40" t="s">
        <v>818</v>
      </c>
      <c r="C63" s="119" t="s">
        <v>632</v>
      </c>
      <c r="D63" s="40" t="s">
        <v>645</v>
      </c>
      <c r="E63" s="40" t="s">
        <v>947</v>
      </c>
      <c r="F63" s="40" t="s">
        <v>662</v>
      </c>
      <c r="G63" s="40">
        <v>18</v>
      </c>
      <c r="I63" t="str">
        <f t="shared" si="1"/>
        <v>jose@gmail.com, MBA, Projectos, UC, 18</v>
      </c>
    </row>
    <row r="64" spans="1:9" x14ac:dyDescent="0.25">
      <c r="A64">
        <v>80</v>
      </c>
      <c r="B64" s="40">
        <v>30</v>
      </c>
      <c r="C64" s="120" t="s">
        <v>634</v>
      </c>
      <c r="D64" s="40" t="s">
        <v>812</v>
      </c>
      <c r="E64" s="40" t="s">
        <v>646</v>
      </c>
      <c r="F64" s="40" t="s">
        <v>663</v>
      </c>
      <c r="G64" s="40">
        <v>15</v>
      </c>
      <c r="I64" t="str">
        <f t="shared" si="1"/>
        <v>joaquim@gmail.com, Mestrado Integrado, Engenharia, UP, 15</v>
      </c>
    </row>
    <row r="68" spans="2:8" ht="21" x14ac:dyDescent="0.25">
      <c r="B68" s="3"/>
      <c r="C68" s="128" t="s">
        <v>664</v>
      </c>
      <c r="D68" s="128"/>
      <c r="E68" s="128"/>
      <c r="F68" s="128"/>
      <c r="G68" s="128"/>
    </row>
    <row r="69" spans="2:8" ht="21" x14ac:dyDescent="0.25">
      <c r="B69" s="3"/>
      <c r="C69" s="53"/>
      <c r="D69" s="53"/>
      <c r="E69" s="53"/>
      <c r="F69" s="53"/>
      <c r="G69" s="53"/>
    </row>
    <row r="70" spans="2:8" x14ac:dyDescent="0.25">
      <c r="B70" s="3"/>
      <c r="C70" s="3"/>
      <c r="D70" s="3"/>
      <c r="E70" s="3"/>
      <c r="F70" s="3"/>
      <c r="G70" s="3"/>
    </row>
    <row r="71" spans="2:8" x14ac:dyDescent="0.25">
      <c r="B71" s="40" t="s">
        <v>0</v>
      </c>
      <c r="C71" s="40" t="s">
        <v>636</v>
      </c>
      <c r="D71" s="40" t="s">
        <v>665</v>
      </c>
      <c r="E71" s="40" t="s">
        <v>666</v>
      </c>
      <c r="G71" s="40" t="s">
        <v>667</v>
      </c>
      <c r="H71" t="s">
        <v>897</v>
      </c>
    </row>
    <row r="72" spans="2:8" x14ac:dyDescent="0.25">
      <c r="B72" s="40">
        <v>1</v>
      </c>
      <c r="C72" s="120" t="s">
        <v>728</v>
      </c>
      <c r="D72" s="5" t="s">
        <v>822</v>
      </c>
      <c r="E72" s="5" t="s">
        <v>821</v>
      </c>
      <c r="F72">
        <v>44</v>
      </c>
      <c r="G72" s="122">
        <v>44197</v>
      </c>
      <c r="H72" t="str">
        <f t="shared" ref="H72:H111" si="2">CONCATENATE(C72,", ",D72,", ",E72,", ",TEXT(G72,"DD/MM/AAAA"))</f>
        <v>madalena@gmail.com, CC-001, GP_001_4, 01/01/Friday</v>
      </c>
    </row>
    <row r="73" spans="2:8" x14ac:dyDescent="0.25">
      <c r="B73" s="40">
        <v>2</v>
      </c>
      <c r="C73" s="120" t="s">
        <v>631</v>
      </c>
      <c r="D73" s="5" t="s">
        <v>822</v>
      </c>
      <c r="E73" s="5" t="s">
        <v>821</v>
      </c>
      <c r="F73">
        <v>44</v>
      </c>
      <c r="G73" s="122">
        <v>44198</v>
      </c>
      <c r="H73" t="str">
        <f t="shared" si="2"/>
        <v>antonio@gmail.com, CC-001, GP_001_4, 02/01/Saturday</v>
      </c>
    </row>
    <row r="74" spans="2:8" x14ac:dyDescent="0.25">
      <c r="B74" s="40">
        <v>3</v>
      </c>
      <c r="C74" s="120" t="s">
        <v>744</v>
      </c>
      <c r="D74" s="5" t="s">
        <v>822</v>
      </c>
      <c r="E74" s="5" t="s">
        <v>821</v>
      </c>
      <c r="F74">
        <v>44</v>
      </c>
      <c r="G74" s="122">
        <v>44199</v>
      </c>
      <c r="H74" t="str">
        <f t="shared" si="2"/>
        <v>afonso@gmail.com, CC-001, GP_001_4, 03/01/Sunday</v>
      </c>
    </row>
    <row r="75" spans="2:8" x14ac:dyDescent="0.25">
      <c r="B75" s="40">
        <v>4</v>
      </c>
      <c r="C75" s="120" t="s">
        <v>745</v>
      </c>
      <c r="D75" s="5" t="s">
        <v>822</v>
      </c>
      <c r="E75" s="5" t="s">
        <v>821</v>
      </c>
      <c r="F75">
        <v>44</v>
      </c>
      <c r="G75" s="122">
        <v>44200</v>
      </c>
      <c r="H75" t="str">
        <f t="shared" si="2"/>
        <v>alberto@gmail.com, CC-001, GP_001_4, 04/01/Monday</v>
      </c>
    </row>
    <row r="76" spans="2:8" x14ac:dyDescent="0.25">
      <c r="B76" s="40">
        <v>5</v>
      </c>
      <c r="C76" s="120" t="s">
        <v>746</v>
      </c>
      <c r="D76" s="5" t="s">
        <v>822</v>
      </c>
      <c r="E76" s="5" t="s">
        <v>671</v>
      </c>
      <c r="F76">
        <v>43</v>
      </c>
      <c r="G76" s="122">
        <v>44201</v>
      </c>
      <c r="H76" t="str">
        <f t="shared" si="2"/>
        <v>carolina@gmail.com, CC-001, GP_001_3, 05/01/Tuesday</v>
      </c>
    </row>
    <row r="77" spans="2:8" x14ac:dyDescent="0.25">
      <c r="B77" s="40">
        <v>6</v>
      </c>
      <c r="C77" s="120" t="s">
        <v>747</v>
      </c>
      <c r="D77" s="5" t="s">
        <v>822</v>
      </c>
      <c r="E77" s="5" t="s">
        <v>671</v>
      </c>
      <c r="F77">
        <v>43</v>
      </c>
      <c r="G77" s="122">
        <v>44202</v>
      </c>
      <c r="H77" t="str">
        <f t="shared" si="2"/>
        <v>lourdes@gmail.com, CC-001, GP_001_3, 06/01/Wednesday</v>
      </c>
    </row>
    <row r="78" spans="2:8" x14ac:dyDescent="0.25">
      <c r="B78" s="40">
        <v>7</v>
      </c>
      <c r="C78" s="120" t="s">
        <v>748</v>
      </c>
      <c r="D78" s="5" t="s">
        <v>822</v>
      </c>
      <c r="E78" s="5" t="s">
        <v>670</v>
      </c>
      <c r="F78">
        <v>42</v>
      </c>
      <c r="G78" s="122">
        <v>44203</v>
      </c>
      <c r="H78" t="str">
        <f t="shared" si="2"/>
        <v>isabel@gmail.com, CC-001, GP_001_2, 07/01/Thursday</v>
      </c>
    </row>
    <row r="79" spans="2:8" x14ac:dyDescent="0.25">
      <c r="B79" s="40">
        <v>8</v>
      </c>
      <c r="C79" s="120" t="s">
        <v>749</v>
      </c>
      <c r="D79" s="5" t="s">
        <v>822</v>
      </c>
      <c r="E79" s="5" t="s">
        <v>670</v>
      </c>
      <c r="F79">
        <v>42</v>
      </c>
      <c r="G79" s="122">
        <v>44204</v>
      </c>
      <c r="H79" t="str">
        <f t="shared" si="2"/>
        <v>arnaldo@gmail.com, CC-001, GP_001_2, 08/01/Friday</v>
      </c>
    </row>
    <row r="80" spans="2:8" x14ac:dyDescent="0.25">
      <c r="B80" s="40">
        <v>9</v>
      </c>
      <c r="C80" s="120" t="s">
        <v>750</v>
      </c>
      <c r="D80" s="5" t="s">
        <v>822</v>
      </c>
      <c r="E80" s="5" t="s">
        <v>669</v>
      </c>
      <c r="F80">
        <v>41</v>
      </c>
      <c r="G80" s="122">
        <v>44205</v>
      </c>
      <c r="H80" t="str">
        <f t="shared" si="2"/>
        <v>alexandre@gmail.com, CC-001, GP_001_1, 09/01/Saturday</v>
      </c>
    </row>
    <row r="81" spans="2:8" x14ac:dyDescent="0.25">
      <c r="B81" s="40">
        <v>10</v>
      </c>
      <c r="C81" s="120" t="s">
        <v>751</v>
      </c>
      <c r="D81" s="5" t="s">
        <v>822</v>
      </c>
      <c r="E81" s="5" t="s">
        <v>669</v>
      </c>
      <c r="F81">
        <v>41</v>
      </c>
      <c r="G81" s="122">
        <v>44206</v>
      </c>
      <c r="H81" t="str">
        <f t="shared" si="2"/>
        <v>paulo@gmail.com, CC-001, GP_001_1, 10/01/Sunday</v>
      </c>
    </row>
    <row r="82" spans="2:8" x14ac:dyDescent="0.25">
      <c r="B82" s="40">
        <v>11</v>
      </c>
      <c r="C82" s="120" t="s">
        <v>736</v>
      </c>
      <c r="D82" s="5" t="s">
        <v>823</v>
      </c>
      <c r="E82" s="5" t="s">
        <v>676</v>
      </c>
      <c r="F82">
        <v>48</v>
      </c>
      <c r="G82" s="122">
        <v>44207</v>
      </c>
      <c r="H82" t="str">
        <f t="shared" si="2"/>
        <v>ana@gmail.com, CC-002, GP_003_1, 11/01/Monday</v>
      </c>
    </row>
    <row r="83" spans="2:8" x14ac:dyDescent="0.25">
      <c r="B83" s="40">
        <v>12</v>
      </c>
      <c r="C83" s="120" t="s">
        <v>737</v>
      </c>
      <c r="D83" s="5" t="s">
        <v>823</v>
      </c>
      <c r="E83" s="5" t="s">
        <v>676</v>
      </c>
      <c r="F83">
        <v>48</v>
      </c>
      <c r="G83" s="122">
        <v>44208</v>
      </c>
      <c r="H83" t="str">
        <f t="shared" si="2"/>
        <v>bruno@gmail.com, CC-002, GP_003_1, 12/01/Tuesday</v>
      </c>
    </row>
    <row r="84" spans="2:8" x14ac:dyDescent="0.25">
      <c r="B84" s="40">
        <v>13</v>
      </c>
      <c r="C84" s="120" t="s">
        <v>877</v>
      </c>
      <c r="D84" s="5" t="s">
        <v>823</v>
      </c>
      <c r="E84" s="5" t="s">
        <v>676</v>
      </c>
      <c r="F84">
        <v>48</v>
      </c>
      <c r="G84" s="122">
        <v>44209</v>
      </c>
      <c r="H84" t="str">
        <f t="shared" si="2"/>
        <v>joao@gmail.com, CC-002, GP_003_1, 13/01/Wednesday</v>
      </c>
    </row>
    <row r="85" spans="2:8" x14ac:dyDescent="0.25">
      <c r="B85" s="40">
        <v>14</v>
      </c>
      <c r="C85" s="120" t="s">
        <v>739</v>
      </c>
      <c r="D85" s="5" t="s">
        <v>823</v>
      </c>
      <c r="E85" s="5" t="s">
        <v>676</v>
      </c>
      <c r="F85">
        <v>48</v>
      </c>
      <c r="G85" s="122">
        <v>44210</v>
      </c>
      <c r="H85" t="str">
        <f t="shared" si="2"/>
        <v>catarina@gmail.com, CC-002, GP_003_1, 14/01/Thursday</v>
      </c>
    </row>
    <row r="86" spans="2:8" x14ac:dyDescent="0.25">
      <c r="B86" s="40">
        <v>15</v>
      </c>
      <c r="C86" s="120" t="s">
        <v>740</v>
      </c>
      <c r="D86" s="5" t="s">
        <v>823</v>
      </c>
      <c r="E86" s="5" t="s">
        <v>677</v>
      </c>
      <c r="F86">
        <v>49</v>
      </c>
      <c r="G86" s="122">
        <v>44211</v>
      </c>
      <c r="H86" t="str">
        <f t="shared" si="2"/>
        <v>daniel@gmail.com, CC-002, GP_003_2, 15/01/Friday</v>
      </c>
    </row>
    <row r="87" spans="2:8" x14ac:dyDescent="0.25">
      <c r="B87" s="40">
        <v>16</v>
      </c>
      <c r="C87" s="120" t="s">
        <v>741</v>
      </c>
      <c r="D87" s="5" t="s">
        <v>823</v>
      </c>
      <c r="E87" s="5" t="s">
        <v>677</v>
      </c>
      <c r="F87">
        <v>49</v>
      </c>
      <c r="G87" s="122">
        <v>44212</v>
      </c>
      <c r="H87" t="str">
        <f t="shared" si="2"/>
        <v>fernando@gmail.com, CC-002, GP_003_2, 16/01/Saturday</v>
      </c>
    </row>
    <row r="88" spans="2:8" x14ac:dyDescent="0.25">
      <c r="B88" s="40">
        <v>17</v>
      </c>
      <c r="C88" s="120" t="s">
        <v>742</v>
      </c>
      <c r="D88" s="5" t="s">
        <v>823</v>
      </c>
      <c r="E88" s="5" t="s">
        <v>677</v>
      </c>
      <c r="F88">
        <v>49</v>
      </c>
      <c r="G88" s="122">
        <v>44213</v>
      </c>
      <c r="H88" t="str">
        <f t="shared" si="2"/>
        <v>joana@gmail.com, CC-002, GP_003_2, 17/01/Sunday</v>
      </c>
    </row>
    <row r="89" spans="2:8" x14ac:dyDescent="0.25">
      <c r="B89" s="40">
        <v>18</v>
      </c>
      <c r="C89" s="120" t="s">
        <v>729</v>
      </c>
      <c r="D89" s="5" t="s">
        <v>823</v>
      </c>
      <c r="E89" s="5" t="s">
        <v>678</v>
      </c>
      <c r="F89">
        <v>49</v>
      </c>
      <c r="G89" s="122">
        <v>44214</v>
      </c>
      <c r="H89" t="str">
        <f t="shared" si="2"/>
        <v>maria@gmail.com, CC-002, GP_003_3, 18/01/Monday</v>
      </c>
    </row>
    <row r="90" spans="2:8" x14ac:dyDescent="0.25">
      <c r="B90" s="40">
        <v>19</v>
      </c>
      <c r="C90" s="120" t="s">
        <v>879</v>
      </c>
      <c r="D90" s="5" t="s">
        <v>823</v>
      </c>
      <c r="E90" s="5" t="s">
        <v>678</v>
      </c>
      <c r="F90">
        <v>49</v>
      </c>
      <c r="G90" s="122">
        <v>44215</v>
      </c>
      <c r="H90" t="str">
        <f t="shared" si="2"/>
        <v>goncalo@gmail.com, CC-002, GP_003_3, 19/01/Tuesday</v>
      </c>
    </row>
    <row r="91" spans="2:8" x14ac:dyDescent="0.25">
      <c r="B91" s="40">
        <v>20</v>
      </c>
      <c r="C91" s="120" t="s">
        <v>730</v>
      </c>
      <c r="D91" s="5" t="s">
        <v>823</v>
      </c>
      <c r="E91" s="5" t="s">
        <v>678</v>
      </c>
      <c r="F91">
        <v>49</v>
      </c>
      <c r="G91" s="122">
        <v>44216</v>
      </c>
      <c r="H91" t="str">
        <f t="shared" si="2"/>
        <v>matias@gmail.com, CC-002, GP_003_3, 20/01/Wednesday</v>
      </c>
    </row>
    <row r="92" spans="2:8" x14ac:dyDescent="0.25">
      <c r="B92" s="139">
        <v>21</v>
      </c>
      <c r="C92" s="120" t="s">
        <v>752</v>
      </c>
      <c r="D92" s="5" t="s">
        <v>824</v>
      </c>
      <c r="E92" s="5" t="s">
        <v>672</v>
      </c>
      <c r="F92">
        <v>45</v>
      </c>
      <c r="G92" s="122">
        <v>44217</v>
      </c>
      <c r="H92" t="str">
        <f t="shared" si="2"/>
        <v>jorge@gmail.com, CC-003, GP_002_1, 21/01/Thursday</v>
      </c>
    </row>
    <row r="93" spans="2:8" x14ac:dyDescent="0.25">
      <c r="B93" s="140"/>
      <c r="C93" s="120" t="s">
        <v>752</v>
      </c>
      <c r="D93" s="5" t="s">
        <v>825</v>
      </c>
      <c r="E93" s="5" t="s">
        <v>674</v>
      </c>
      <c r="F93">
        <v>53</v>
      </c>
      <c r="G93" s="122">
        <v>44217</v>
      </c>
      <c r="H93" t="str">
        <f t="shared" si="2"/>
        <v>jorge@gmail.com, CC-004, GP_002_3, 21/01/Thursday</v>
      </c>
    </row>
    <row r="94" spans="2:8" x14ac:dyDescent="0.25">
      <c r="B94" s="139">
        <v>22</v>
      </c>
      <c r="C94" s="120" t="s">
        <v>878</v>
      </c>
      <c r="D94" s="5" t="s">
        <v>824</v>
      </c>
      <c r="E94" s="5" t="s">
        <v>672</v>
      </c>
      <c r="F94">
        <v>45</v>
      </c>
      <c r="G94" s="122">
        <v>44219</v>
      </c>
      <c r="H94" t="str">
        <f t="shared" si="2"/>
        <v>julio@gmail.com, CC-003, GP_002_1, 23/01/Saturday</v>
      </c>
    </row>
    <row r="95" spans="2:8" x14ac:dyDescent="0.25">
      <c r="B95" s="140"/>
      <c r="C95" s="120" t="s">
        <v>753</v>
      </c>
      <c r="D95" s="5" t="s">
        <v>825</v>
      </c>
      <c r="E95" s="5" t="s">
        <v>674</v>
      </c>
      <c r="F95">
        <v>53</v>
      </c>
      <c r="G95" s="122">
        <v>44219</v>
      </c>
      <c r="H95" t="str">
        <f t="shared" si="2"/>
        <v>júlio@gmail.com, CC-004, GP_002_3, 23/01/Saturday</v>
      </c>
    </row>
    <row r="96" spans="2:8" x14ac:dyDescent="0.25">
      <c r="B96" s="139">
        <v>23</v>
      </c>
      <c r="C96" s="120" t="s">
        <v>754</v>
      </c>
      <c r="D96" s="5" t="s">
        <v>824</v>
      </c>
      <c r="E96" s="5" t="s">
        <v>672</v>
      </c>
      <c r="F96">
        <v>45</v>
      </c>
      <c r="G96" s="122">
        <v>44221</v>
      </c>
      <c r="H96" t="str">
        <f t="shared" si="2"/>
        <v>emanuel@gmail.com, CC-003, GP_002_1, 25/01/Monday</v>
      </c>
    </row>
    <row r="97" spans="2:8" x14ac:dyDescent="0.25">
      <c r="B97" s="140"/>
      <c r="C97" s="120" t="s">
        <v>754</v>
      </c>
      <c r="D97" s="5" t="s">
        <v>825</v>
      </c>
      <c r="E97" s="5" t="s">
        <v>674</v>
      </c>
      <c r="F97">
        <v>53</v>
      </c>
      <c r="G97" s="122">
        <v>44221</v>
      </c>
      <c r="H97" t="str">
        <f t="shared" si="2"/>
        <v>emanuel@gmail.com, CC-004, GP_002_3, 25/01/Monday</v>
      </c>
    </row>
    <row r="98" spans="2:8" x14ac:dyDescent="0.25">
      <c r="B98" s="139">
        <v>24</v>
      </c>
      <c r="C98" s="120" t="s">
        <v>755</v>
      </c>
      <c r="D98" s="5" t="s">
        <v>824</v>
      </c>
      <c r="E98" s="5" t="s">
        <v>673</v>
      </c>
      <c r="F98">
        <v>46</v>
      </c>
      <c r="G98" s="122">
        <v>44223</v>
      </c>
      <c r="H98" t="str">
        <f t="shared" si="2"/>
        <v>rosa@gmail.com, CC-003, GP_002_2, 27/01/Wednesday</v>
      </c>
    </row>
    <row r="99" spans="2:8" x14ac:dyDescent="0.25">
      <c r="B99" s="140"/>
      <c r="C99" s="120" t="s">
        <v>755</v>
      </c>
      <c r="D99" s="5" t="s">
        <v>825</v>
      </c>
      <c r="E99" s="5" t="s">
        <v>673</v>
      </c>
      <c r="F99">
        <v>52</v>
      </c>
      <c r="G99" s="122">
        <v>44223</v>
      </c>
      <c r="H99" t="str">
        <f t="shared" si="2"/>
        <v>rosa@gmail.com, CC-004, GP_002_2, 27/01/Wednesday</v>
      </c>
    </row>
    <row r="100" spans="2:8" x14ac:dyDescent="0.25">
      <c r="B100" s="139">
        <v>25</v>
      </c>
      <c r="C100" s="120" t="s">
        <v>756</v>
      </c>
      <c r="D100" s="5" t="s">
        <v>824</v>
      </c>
      <c r="E100" s="5" t="s">
        <v>673</v>
      </c>
      <c r="F100">
        <v>46</v>
      </c>
      <c r="G100" s="122">
        <v>44225</v>
      </c>
      <c r="H100" t="str">
        <f t="shared" si="2"/>
        <v>rita@gmail.com, CC-003, GP_002_2, 29/01/Friday</v>
      </c>
    </row>
    <row r="101" spans="2:8" x14ac:dyDescent="0.25">
      <c r="B101" s="140"/>
      <c r="C101" s="120" t="s">
        <v>756</v>
      </c>
      <c r="D101" s="5" t="s">
        <v>825</v>
      </c>
      <c r="E101" s="5" t="s">
        <v>673</v>
      </c>
      <c r="F101">
        <v>52</v>
      </c>
      <c r="G101" s="122">
        <v>44225</v>
      </c>
      <c r="H101" t="str">
        <f t="shared" si="2"/>
        <v>rita@gmail.com, CC-004, GP_002_2, 29/01/Friday</v>
      </c>
    </row>
    <row r="102" spans="2:8" x14ac:dyDescent="0.25">
      <c r="B102" s="139">
        <v>26</v>
      </c>
      <c r="C102" s="120" t="s">
        <v>757</v>
      </c>
      <c r="D102" s="5" t="s">
        <v>824</v>
      </c>
      <c r="E102" s="5" t="s">
        <v>673</v>
      </c>
      <c r="F102">
        <v>46</v>
      </c>
      <c r="G102" s="122">
        <v>44227</v>
      </c>
      <c r="H102" t="str">
        <f t="shared" si="2"/>
        <v>francisca@gmail.com, CC-003, GP_002_2, 31/01/Sunday</v>
      </c>
    </row>
    <row r="103" spans="2:8" x14ac:dyDescent="0.25">
      <c r="B103" s="140"/>
      <c r="C103" s="120" t="s">
        <v>757</v>
      </c>
      <c r="D103" s="5" t="s">
        <v>825</v>
      </c>
      <c r="E103" s="5" t="s">
        <v>673</v>
      </c>
      <c r="F103">
        <v>52</v>
      </c>
      <c r="G103" s="122">
        <v>44227</v>
      </c>
      <c r="H103" t="str">
        <f t="shared" si="2"/>
        <v>francisca@gmail.com, CC-004, GP_002_2, 31/01/Sunday</v>
      </c>
    </row>
    <row r="104" spans="2:8" x14ac:dyDescent="0.25">
      <c r="B104" s="139">
        <v>27</v>
      </c>
      <c r="C104" s="120" t="s">
        <v>758</v>
      </c>
      <c r="D104" s="5" t="s">
        <v>824</v>
      </c>
      <c r="E104" s="5" t="s">
        <v>673</v>
      </c>
      <c r="F104">
        <v>46</v>
      </c>
      <c r="G104" s="122">
        <v>44229</v>
      </c>
      <c r="H104" t="str">
        <f t="shared" si="2"/>
        <v>carla@gmail.com, CC-003, GP_002_2, 02/02/Tuesday</v>
      </c>
    </row>
    <row r="105" spans="2:8" x14ac:dyDescent="0.25">
      <c r="B105" s="140"/>
      <c r="C105" s="120" t="s">
        <v>758</v>
      </c>
      <c r="D105" s="5" t="s">
        <v>825</v>
      </c>
      <c r="E105" s="5" t="s">
        <v>672</v>
      </c>
      <c r="F105">
        <v>51</v>
      </c>
      <c r="G105" s="122">
        <v>44229</v>
      </c>
      <c r="H105" t="str">
        <f t="shared" si="2"/>
        <v>carla@gmail.com, CC-004, GP_002_1, 02/02/Tuesday</v>
      </c>
    </row>
    <row r="106" spans="2:8" x14ac:dyDescent="0.25">
      <c r="B106" s="139">
        <v>28</v>
      </c>
      <c r="C106" s="120" t="s">
        <v>759</v>
      </c>
      <c r="D106" s="5" t="s">
        <v>824</v>
      </c>
      <c r="E106" s="5" t="s">
        <v>674</v>
      </c>
      <c r="F106">
        <v>47</v>
      </c>
      <c r="G106" s="122">
        <v>44231</v>
      </c>
      <c r="H106" t="str">
        <f t="shared" si="2"/>
        <v>armando@gmail.com, CC-003, GP_002_3, 04/02/Thursday</v>
      </c>
    </row>
    <row r="107" spans="2:8" x14ac:dyDescent="0.25">
      <c r="B107" s="140"/>
      <c r="C107" s="120" t="s">
        <v>759</v>
      </c>
      <c r="D107" s="5" t="s">
        <v>825</v>
      </c>
      <c r="E107" s="5" t="s">
        <v>672</v>
      </c>
      <c r="F107">
        <v>51</v>
      </c>
      <c r="G107" s="122">
        <v>44231</v>
      </c>
      <c r="H107" t="str">
        <f t="shared" si="2"/>
        <v>armando@gmail.com, CC-004, GP_002_1, 04/02/Thursday</v>
      </c>
    </row>
    <row r="108" spans="2:8" x14ac:dyDescent="0.25">
      <c r="B108" s="139">
        <v>29</v>
      </c>
      <c r="C108" s="120" t="s">
        <v>632</v>
      </c>
      <c r="D108" s="5" t="s">
        <v>824</v>
      </c>
      <c r="E108" s="5" t="s">
        <v>674</v>
      </c>
      <c r="F108">
        <v>47</v>
      </c>
      <c r="G108" s="122">
        <v>44233</v>
      </c>
      <c r="H108" t="str">
        <f t="shared" si="2"/>
        <v>jose@gmail.com, CC-003, GP_002_3, 06/02/Saturday</v>
      </c>
    </row>
    <row r="109" spans="2:8" x14ac:dyDescent="0.25">
      <c r="B109" s="140"/>
      <c r="C109" s="120" t="s">
        <v>632</v>
      </c>
      <c r="D109" s="5" t="s">
        <v>825</v>
      </c>
      <c r="E109" s="5" t="s">
        <v>672</v>
      </c>
      <c r="F109">
        <v>51</v>
      </c>
      <c r="G109" s="122">
        <v>44233</v>
      </c>
      <c r="H109" t="str">
        <f t="shared" si="2"/>
        <v>jose@gmail.com, CC-004, GP_002_1, 06/02/Saturday</v>
      </c>
    </row>
    <row r="110" spans="2:8" x14ac:dyDescent="0.25">
      <c r="B110" s="139">
        <v>30</v>
      </c>
      <c r="C110" s="120" t="s">
        <v>634</v>
      </c>
      <c r="D110" s="5" t="s">
        <v>824</v>
      </c>
      <c r="E110" s="5" t="s">
        <v>674</v>
      </c>
      <c r="F110">
        <v>47</v>
      </c>
      <c r="G110" s="122">
        <v>44235</v>
      </c>
      <c r="H110" t="str">
        <f t="shared" si="2"/>
        <v>joaquim@gmail.com, CC-003, GP_002_3, 08/02/Monday</v>
      </c>
    </row>
    <row r="111" spans="2:8" x14ac:dyDescent="0.25">
      <c r="B111" s="140"/>
      <c r="C111" s="120" t="s">
        <v>634</v>
      </c>
      <c r="D111" s="5" t="s">
        <v>825</v>
      </c>
      <c r="E111" s="5" t="s">
        <v>674</v>
      </c>
      <c r="F111">
        <v>53</v>
      </c>
      <c r="G111" s="122">
        <v>44235</v>
      </c>
      <c r="H111" t="str">
        <f t="shared" si="2"/>
        <v>joaquim@gmail.com, CC-004, GP_002_3, 08/02/Monday</v>
      </c>
    </row>
  </sheetData>
  <autoFilter ref="B71:F111" xr:uid="{DE5F5F80-836B-41FC-A793-6D21B74ED654}"/>
  <mergeCells count="14">
    <mergeCell ref="B92:B93"/>
    <mergeCell ref="C68:G68"/>
    <mergeCell ref="C3:G3"/>
    <mergeCell ref="H5:K5"/>
    <mergeCell ref="C39:G39"/>
    <mergeCell ref="B110:B111"/>
    <mergeCell ref="B94:B95"/>
    <mergeCell ref="B96:B97"/>
    <mergeCell ref="B98:B99"/>
    <mergeCell ref="B100:B101"/>
    <mergeCell ref="B102:B103"/>
    <mergeCell ref="B104:B105"/>
    <mergeCell ref="B106:B107"/>
    <mergeCell ref="B108:B109"/>
  </mergeCells>
  <phoneticPr fontId="3" type="noConversion"/>
  <hyperlinks>
    <hyperlink ref="D72" location="AreaAtividade_BD!C21" display="CC-001" xr:uid="{FE20F8CB-2F12-42A2-A7AD-47CE6B7466E2}"/>
    <hyperlink ref="D73" location="AreaAtividade_BD!C21" display="CC-001" xr:uid="{BF96E352-70A4-4072-8867-2EE1530C0A1B}"/>
    <hyperlink ref="D74" location="AreaAtividade_BD!C21" display="CC-001" xr:uid="{6CD287D8-1B2C-435F-BAF6-4EEC17E89AFE}"/>
    <hyperlink ref="D75" location="AreaAtividade_BD!C21" display="CC-001" xr:uid="{5A3B5FDF-0586-47CD-B8E1-6375633076E6}"/>
    <hyperlink ref="D76" location="AreaAtividade_BD!C21" display="CC-001" xr:uid="{51B668B6-FE65-45F7-B6D6-7E6F2357D4FA}"/>
    <hyperlink ref="D77" location="AreaAtividade_BD!C21" display="CC-001" xr:uid="{41D76343-74A9-4B1C-99FF-0756C2D01F83}"/>
    <hyperlink ref="D78" location="AreaAtividade_BD!C21" display="CC-001" xr:uid="{66C133B9-1E17-4588-8EBD-909515DF1B3E}"/>
    <hyperlink ref="D79" location="AreaAtividade_BD!C21" display="CC-001" xr:uid="{220BA7DD-3499-474D-A51C-840FFCC8E6C3}"/>
    <hyperlink ref="D80" location="AreaAtividade_BD!C21" display="CC-001" xr:uid="{EB7AAA45-4F08-4A1A-87E7-B0DAD73A9E8C}"/>
    <hyperlink ref="D81" location="AreaAtividade_BD!C21" display="CC-001" xr:uid="{6A6ABFD2-C907-49E5-A537-1A2FDA7C7E3D}"/>
    <hyperlink ref="D82" location="AreaAtividade_BD!C22" display="CC-002" xr:uid="{F229DA2A-15BD-4728-B933-C3C8BB0DF6F2}"/>
    <hyperlink ref="D83" location="AreaAtividade_BD!C22" display="CC-002" xr:uid="{8C464E32-BB72-47EC-8E83-C25FECF3F081}"/>
    <hyperlink ref="D84" location="AreaAtividade_BD!C22" display="CC-002" xr:uid="{722267CE-33C8-4D28-A4DC-EE05950CA218}"/>
    <hyperlink ref="D85" location="AreaAtividade_BD!C22" display="CC-002" xr:uid="{80E0922F-229C-4F2F-AAC0-2CF2FFCBA179}"/>
    <hyperlink ref="D86" location="AreaAtividade_BD!C22" display="CC-002" xr:uid="{EC3C211D-DB24-4840-9F0E-62D93CB48897}"/>
    <hyperlink ref="D87" location="AreaAtividade_BD!C22" display="CC-002" xr:uid="{97FC527B-5BAF-445B-BA61-80FF47685731}"/>
    <hyperlink ref="D88" location="AreaAtividade_BD!C22" display="CC-002" xr:uid="{409C7E52-0AA9-4384-B4B9-772532FE1FA5}"/>
    <hyperlink ref="D89" location="AreaAtividade_BD!C22" display="CC-002" xr:uid="{3295F8A7-ECB2-4A13-BD7F-1A6457A8978A}"/>
    <hyperlink ref="D90" location="AreaAtividade_BD!C22" display="CC-002" xr:uid="{DDE9147D-F481-4F5E-AC11-CE6DFC906287}"/>
    <hyperlink ref="D91" location="AreaAtividade_BD!C22" display="CC-002" xr:uid="{38CE29C8-04EF-41AC-99B3-597AE82C568A}"/>
    <hyperlink ref="D92" location="AreaAtividade_BD!C23" display="CC-003" xr:uid="{C4772F8B-6278-4710-8D69-4BF1B1E8E895}"/>
    <hyperlink ref="D93" location="AreaAtividade_BD!C24" display="CC-004" xr:uid="{2B679A3E-EFD3-46C5-8CCF-AF9F101B9AB3}"/>
    <hyperlink ref="D94" location="AreaAtividade_BD!C23" display="CC-003" xr:uid="{FD8949C8-9EC5-419D-8409-3AB05F0EB765}"/>
    <hyperlink ref="D95" location="AreaAtividade_BD!C24" display="CC-004" xr:uid="{F7540C55-82F7-4F49-BF39-4D7DF9A1FB4D}"/>
    <hyperlink ref="D96" location="AreaAtividade_BD!C23" display="CC-003" xr:uid="{1DF8DAE9-71F9-446C-A48D-85ECBEA94B33}"/>
    <hyperlink ref="D97" location="AreaAtividade_BD!C24" display="CC-004" xr:uid="{C257305D-7940-4E1A-8CC0-919F504F274C}"/>
    <hyperlink ref="D98" location="AreaAtividade_BD!C23" display="CC-003" xr:uid="{7E9C5371-E4AA-4187-933F-EA3B9ED98ABD}"/>
    <hyperlink ref="D99" location="AreaAtividade_BD!C24" display="CC-004" xr:uid="{446201BA-9F01-4FA2-BEF6-3D20A3D3F1AC}"/>
    <hyperlink ref="D100" location="AreaAtividade_BD!C23" display="CC-003" xr:uid="{ED51E8C1-F511-404D-8BFF-386A43DD6AAD}"/>
    <hyperlink ref="D101" location="AreaAtividade_BD!C24" display="CC-004" xr:uid="{9671E9FA-5D88-473C-B51A-EFB896A029E9}"/>
    <hyperlink ref="D102" location="AreaAtividade_BD!C23" display="CC-003" xr:uid="{51B009AA-22EF-4CA0-9463-755FEDAAE1D6}"/>
    <hyperlink ref="D103" location="AreaAtividade_BD!C24" display="CC-004" xr:uid="{314A3A9B-77E7-4DDC-9D50-357FEA50CFB5}"/>
    <hyperlink ref="D104" location="AreaAtividade_BD!C23" display="CC-003" xr:uid="{84534AE1-F6C5-4C7F-9752-7DCC9693504B}"/>
    <hyperlink ref="D105" location="AreaAtividade_BD!C24" display="CC-004" xr:uid="{53C09EFF-B4C5-47DB-9D58-51CF2D04BE26}"/>
    <hyperlink ref="D106" location="AreaAtividade_BD!C23" display="CC-003" xr:uid="{3064657C-DBF5-4885-A671-5785307D1C0D}"/>
    <hyperlink ref="D107" location="AreaAtividade_BD!C24" display="CC-004" xr:uid="{A6D34AA6-FE73-432D-839F-198935B5D0B5}"/>
    <hyperlink ref="D108" location="AreaAtividade_BD!C23" display="CC-003" xr:uid="{A38F68B1-CAB3-4BE4-B3C9-A6C923D9BBE4}"/>
    <hyperlink ref="D109" location="AreaAtividade_BD!C24" display="CC-004" xr:uid="{76164526-FCA3-43CF-B735-E41C5144BB74}"/>
    <hyperlink ref="D110" location="AreaAtividade_BD!C23" display="CC-003" xr:uid="{4EB77464-99C3-4A15-A6F7-8413F024D4BC}"/>
    <hyperlink ref="D111" location="AreaAtividade_BD!C24" display="CC-004" xr:uid="{7F4B88F6-B1FF-4272-BE93-8B7CF7E6665F}"/>
    <hyperlink ref="E82" location="AreaAtividade_BD!D36" display="GP_003_1" xr:uid="{D169FE91-7A38-49C5-B31D-5329F347FB15}"/>
    <hyperlink ref="E83" location="AreaAtividade_BD!D36" display="GP_003_1" xr:uid="{517156F7-1D47-4FAE-8D5C-17C13A6D503E}"/>
    <hyperlink ref="E84" location="AreaAtividade_BD!D36" display="GP_003_1" xr:uid="{0B006F4D-7A26-4650-AD79-4CC996D71500}"/>
    <hyperlink ref="E85" location="AreaAtividade_BD!D36" display="GP_003_1" xr:uid="{982537FD-839D-4ED4-8A68-03E4EDF515D2}"/>
    <hyperlink ref="E86" location="AreaAtividade_BD!D37" display="GP_003_2" xr:uid="{8189E820-C7FD-47E1-BF83-079A1B5E7732}"/>
    <hyperlink ref="E87" location="AreaAtividade_BD!D37" display="GP_003_2" xr:uid="{23F86C8A-4A49-4E82-955E-585AC3BA7F1F}"/>
    <hyperlink ref="E88" location="AreaAtividade_BD!D37" display="GP_003_2" xr:uid="{CF608AC0-30C6-4EA1-8BC3-AB6181D5D726}"/>
    <hyperlink ref="E89" location="AreaAtividade_BD!D38" display="GP_003_3" xr:uid="{FC930B16-70A3-4BBB-93BE-307D1ADD7CF1}"/>
    <hyperlink ref="E90" location="AreaAtividade_BD!D38" display="GP_003_3" xr:uid="{847091AD-2683-472B-8D4D-9787E6EF9E08}"/>
    <hyperlink ref="E91" location="AreaAtividade_BD!D38" display="GP_003_3" xr:uid="{7F3B8FC8-B20E-4173-B31E-CB2D774BAAEA}"/>
    <hyperlink ref="E80" location="AreaAtividade_BD!D29" display="GP_001_1" xr:uid="{618E2138-344D-4485-B136-3C79C0CD7936}"/>
    <hyperlink ref="E81" location="AreaAtividade_BD!D29" display="GP_001_1" xr:uid="{3A3919BC-A194-4B03-B176-FE119E9AAF34}"/>
    <hyperlink ref="E78" location="AreaAtividade_BD!D30" display="GP_001_2" xr:uid="{125A9A40-6041-4123-A1FD-CDA2C6A3EE28}"/>
    <hyperlink ref="E79" location="AreaAtividade_BD!D30" display="GP_001_2" xr:uid="{47A5E0BD-4740-470B-A3B9-3044EB8A7C9F}"/>
    <hyperlink ref="E76" location="AreaAtividade_BD!D31" display="GP_001_3" xr:uid="{49BE39E6-229C-43CE-83AB-7218939E2037}"/>
    <hyperlink ref="E77" location="AreaAtividade_BD!D31" display="GP_001_3" xr:uid="{E480193C-0EE5-41BB-9210-6D004E65F1ED}"/>
    <hyperlink ref="E72" location="AreaAtividade_BD!D32" display="GP_001_4" xr:uid="{9FED3E47-0002-463B-A4F5-1242BFB62E94}"/>
    <hyperlink ref="E73" location="AreaAtividade_BD!D32" display="GP_001_4" xr:uid="{370CEB3C-474B-47FF-84CD-7D577615FD8E}"/>
    <hyperlink ref="E74" location="AreaAtividade_BD!D32" display="GP_001_4" xr:uid="{9B7928B6-228B-4353-9D4C-5D355859D7EB}"/>
    <hyperlink ref="E75" location="AreaAtividade_BD!D32" display="GP_001_4" xr:uid="{AAC334C3-6F0D-48F3-AAB9-E3785A82D724}"/>
    <hyperlink ref="E92" location="AreaAtividade_BD!D33" display="GP_002_1" xr:uid="{9A9B2986-C132-4C18-BA74-7FB33C894864}"/>
    <hyperlink ref="E94" location="AreaAtividade_BD!D33" display="GP_002_1" xr:uid="{4C69EEB7-460B-4EB9-8698-7F6C8144D41A}"/>
    <hyperlink ref="E96" location="AreaAtividade_BD!D33" display="GP_002_1" xr:uid="{75DCDFD9-DCBD-4CCB-9781-F733DABF743F}"/>
    <hyperlink ref="E98" location="AreaAtividade_BD!D34" display="GP_002_2" xr:uid="{E94A206F-B8B6-4CDC-BB69-95F66945D0A1}"/>
    <hyperlink ref="E100" location="AreaAtividade_BD!D34" display="GP_002_2" xr:uid="{C95361D7-6A18-439E-8CDC-1E7B54B3C80B}"/>
    <hyperlink ref="E102" location="AreaAtividade_BD!D34" display="GP_002_2" xr:uid="{1B7F6941-03D4-4ED8-9F7E-E9F8FC4F906B}"/>
    <hyperlink ref="E104" location="AreaAtividade_BD!D34" display="GP_002_2" xr:uid="{C6ED1493-9FED-4310-8CA5-FF940527BB5B}"/>
    <hyperlink ref="E106" location="AreaAtividade_BD!D35" display="GP_002_3" xr:uid="{B11778A9-0E12-47CB-BDDC-3BD74796699E}"/>
    <hyperlink ref="E108" location="AreaAtividade_BD!D35" display="GP_002_3" xr:uid="{B9BC26C2-4FD7-430D-AE08-AD02C1319678}"/>
    <hyperlink ref="E110" location="AreaAtividade_BD!D35" display="GP_002_3" xr:uid="{5C1B664F-E39B-43E8-8536-4F2BFB7C34A7}"/>
    <hyperlink ref="E93" location="AreaAtividade_BD!D35" display="GP_002_3" xr:uid="{C3522244-CA7D-4DD8-865B-833CD5160078}"/>
    <hyperlink ref="E95" location="AreaAtividade_BD!D35" display="GP_002_3" xr:uid="{C7B8385D-3EDC-4EC1-9639-9A86D93AD628}"/>
    <hyperlink ref="E97" location="AreaAtividade_BD!D35" display="GP_002_3" xr:uid="{392ACF74-0C35-49F4-B797-5373F478D966}"/>
    <hyperlink ref="E99" location="AreaAtividade_BD!D34" display="GP_002_2" xr:uid="{53E0B4CA-46F5-49FE-9F29-5CB3AFC820D6}"/>
    <hyperlink ref="E101" location="AreaAtividade_BD!D34" display="GP_002_2" xr:uid="{311126E2-BEB5-41A2-AC82-3180E9162A64}"/>
    <hyperlink ref="E103" location="AreaAtividade_BD!D34" display="GP_002_2" xr:uid="{4DE276E6-15D1-4B80-A1EC-FB901C0D5E1F}"/>
    <hyperlink ref="E105" location="AreaAtividade_BD!D33" display="GP_002_1" xr:uid="{AB44F508-EEBB-48E6-AE61-5A3D52365BE6}"/>
    <hyperlink ref="E107" location="AreaAtividade_BD!D33" display="GP_002_1" xr:uid="{CF3B8548-89EE-4877-B974-F57C8D459A2B}"/>
    <hyperlink ref="E109" location="AreaAtividade_BD!D33" display="GP_002_1" xr:uid="{F79EBF94-00E1-4756-A316-F8F608127960}"/>
    <hyperlink ref="E111" location="AreaAtividade_BD!D35" display="GP_002_3" xr:uid="{46F5F09E-8301-483B-A662-84181CCD9DBB}"/>
    <hyperlink ref="D7" r:id="rId1" xr:uid="{10C8B368-A445-424D-B2F1-72595C58F28E}"/>
    <hyperlink ref="D8" r:id="rId2" xr:uid="{8487EF32-FAF9-4C96-AD59-B206070A9BA4}"/>
    <hyperlink ref="D9" r:id="rId3" xr:uid="{06CDF1A7-EF19-48F0-84B1-9A24EC809CBA}"/>
    <hyperlink ref="D10" r:id="rId4" xr:uid="{05F79617-4ADF-4DC4-9DD6-1166E90CE203}"/>
    <hyperlink ref="D11" r:id="rId5" xr:uid="{1E2203D2-86DD-4481-A2B5-2B41256D80A2}"/>
    <hyperlink ref="D12" r:id="rId6" xr:uid="{6D35F942-72E7-4235-99CD-1458273C6A71}"/>
    <hyperlink ref="D13" r:id="rId7" xr:uid="{FC5AD4E9-B803-4532-9B09-69D10AF850DC}"/>
    <hyperlink ref="D14" r:id="rId8" xr:uid="{CD20EFC2-2AD8-4A9C-B31F-03B94DBC61D8}"/>
    <hyperlink ref="D15" r:id="rId9" xr:uid="{D0FB8A0B-9CD9-4D13-B4B6-B4830E2FC76B}"/>
    <hyperlink ref="D16" r:id="rId10" xr:uid="{2821F25F-F498-4461-B519-9308FA595A5E}"/>
    <hyperlink ref="D17" r:id="rId11" xr:uid="{23DDF736-6D8E-4149-AF9A-4F7B3BB09818}"/>
    <hyperlink ref="D18" r:id="rId12" xr:uid="{D5E8225D-4DCD-4BA0-A3B5-97C9115B6B13}"/>
    <hyperlink ref="D19" r:id="rId13" xr:uid="{77FB8095-A911-452A-82D6-6C066538C234}"/>
    <hyperlink ref="D20" r:id="rId14" xr:uid="{8B9F8F69-2415-4B4A-8AA3-B809A36C99B1}"/>
    <hyperlink ref="D21" r:id="rId15" xr:uid="{F917D135-B509-4541-A4BD-0D52308BCB2B}"/>
    <hyperlink ref="D22" r:id="rId16" xr:uid="{5DF54EC8-24D7-458E-9F36-C497C5F7160A}"/>
    <hyperlink ref="D23" r:id="rId17" xr:uid="{E42EDCEC-29F2-43BE-8DEF-DB3AF925469D}"/>
    <hyperlink ref="D24" r:id="rId18" xr:uid="{BE4335A6-BC5A-4910-BF6B-6E5840AEAC4E}"/>
    <hyperlink ref="D25" r:id="rId19" xr:uid="{0345B6F1-185B-4412-95D2-A73529E0373C}"/>
    <hyperlink ref="D26" r:id="rId20" xr:uid="{AC3BBCD4-5441-4E0E-92CB-7047D73653AA}"/>
    <hyperlink ref="D27" r:id="rId21" xr:uid="{C7C78400-4E3D-4B79-B2EE-3234F2263A4F}"/>
    <hyperlink ref="D28" r:id="rId22" xr:uid="{CD42E94C-30D3-40A8-A8C1-47D799FA4CE5}"/>
    <hyperlink ref="D29" r:id="rId23" xr:uid="{DFE9B89E-F345-43AA-9F58-5F6D6F0E6C15}"/>
    <hyperlink ref="D30" r:id="rId24" xr:uid="{6A2D050C-0B98-488F-922D-D2ED82FC9724}"/>
    <hyperlink ref="D31" r:id="rId25" xr:uid="{A52E1122-BF87-48B6-A9C1-F0D0F84A8262}"/>
    <hyperlink ref="D32" r:id="rId26" xr:uid="{9CF483C6-5A52-4AC3-9448-C82E5085F14F}"/>
    <hyperlink ref="D33" r:id="rId27" xr:uid="{3816D31A-B110-4D11-A02F-3E781561674B}"/>
    <hyperlink ref="D34" r:id="rId28" xr:uid="{01A08DED-B652-4819-B85E-8F057D5A3726}"/>
    <hyperlink ref="D35" r:id="rId29" xr:uid="{AC55CF8A-413E-4A6C-8A5A-8C561C68967A}"/>
    <hyperlink ref="D36" r:id="rId30" xr:uid="{7503C753-EA56-4C00-B014-C8C897A5C069}"/>
    <hyperlink ref="C43" r:id="rId31" xr:uid="{86518630-5531-4263-928F-E1B88189DD57}"/>
    <hyperlink ref="C44" r:id="rId32" xr:uid="{D5B8A3FF-E819-413C-927B-4BA2D18962CF}"/>
    <hyperlink ref="C45" r:id="rId33" xr:uid="{9F99327F-F66B-476A-95E7-2F4BD758FDCA}"/>
    <hyperlink ref="C46" r:id="rId34" xr:uid="{3F3ACF8D-4EF6-4CD9-9CD2-0FA9A327C041}"/>
    <hyperlink ref="C47" r:id="rId35" xr:uid="{C2F16E95-FD89-440D-9859-BC2FB074A26C}"/>
    <hyperlink ref="C48" r:id="rId36" xr:uid="{AC5DCE36-B82D-4042-BB67-2365EBFC7F3F}"/>
    <hyperlink ref="C49" r:id="rId37" xr:uid="{BBEEA3FB-0E45-4482-AF1A-87E5D837E14B}"/>
    <hyperlink ref="C50" r:id="rId38" xr:uid="{6B1B6FA6-C857-471A-ADC5-313D467767C0}"/>
    <hyperlink ref="C51" r:id="rId39" xr:uid="{669ADDFE-4A2A-4632-95DF-74023B48ADB6}"/>
    <hyperlink ref="C52" r:id="rId40" xr:uid="{D22EF704-4FB2-400C-8886-3183279858B1}"/>
    <hyperlink ref="C53" r:id="rId41" xr:uid="{EBEA1E4B-0603-4C96-81DA-5D6FEFC0A788}"/>
    <hyperlink ref="C54" r:id="rId42" xr:uid="{BFD0A85D-E54E-43CE-BE8B-31F907614856}"/>
    <hyperlink ref="C55" r:id="rId43" xr:uid="{31B244AE-EDED-4214-A781-BB1ADFB92B50}"/>
    <hyperlink ref="C56" r:id="rId44" xr:uid="{3E9807E3-DCDC-4BCF-97C9-269A06689F51}"/>
    <hyperlink ref="C57" r:id="rId45" xr:uid="{D6CFA9F1-450D-4CBC-9C90-1CCCDF815F03}"/>
    <hyperlink ref="C58" r:id="rId46" xr:uid="{1FC8F5AA-2BF8-4A74-8371-B1434CF7A5C1}"/>
    <hyperlink ref="C59" r:id="rId47" xr:uid="{3B8A70AD-5C8A-48A3-B074-A5FA20E3B34B}"/>
    <hyperlink ref="C60" r:id="rId48" xr:uid="{F1324AEF-9E5F-43C0-92D6-32F48D96F684}"/>
    <hyperlink ref="C61" r:id="rId49" xr:uid="{FAA1F5BB-CF80-4751-B146-6236B22F8922}"/>
    <hyperlink ref="C62" r:id="rId50" xr:uid="{742D89B3-9956-4890-960F-93F703314DBD}"/>
    <hyperlink ref="C64" r:id="rId51" xr:uid="{EDF08013-430E-4BE6-878B-FD6D7D995889}"/>
    <hyperlink ref="C72" r:id="rId52" xr:uid="{1E410812-F00A-4C14-90AF-2F67B75D7FF9}"/>
    <hyperlink ref="C73" r:id="rId53" xr:uid="{ED061D6D-3784-434D-8E09-040397789A2D}"/>
    <hyperlink ref="C74" r:id="rId54" xr:uid="{1FFB289A-937A-4A6F-9794-1B0AB617962B}"/>
    <hyperlink ref="C75" r:id="rId55" xr:uid="{3BD189ED-F88F-45A4-9E24-9D8DCBEA4128}"/>
    <hyperlink ref="C76" r:id="rId56" xr:uid="{C9C41C06-E35F-443F-8939-35C9333F1AB5}"/>
    <hyperlink ref="C77" r:id="rId57" xr:uid="{0532BB9A-7F1D-435F-A92C-007FB22A0E5B}"/>
    <hyperlink ref="C78" r:id="rId58" xr:uid="{E3A5A663-8947-426B-8633-D71953BC308C}"/>
    <hyperlink ref="C79" r:id="rId59" xr:uid="{95251D1B-EB82-4CF4-BFA0-E6624F23EC4D}"/>
    <hyperlink ref="C80" r:id="rId60" xr:uid="{8545C5AC-84F6-4173-856A-CFAA7075AC4F}"/>
    <hyperlink ref="C81" r:id="rId61" xr:uid="{6CEF6FEE-9999-42DD-87C3-1E2D70EF9E4E}"/>
    <hyperlink ref="C82" r:id="rId62" xr:uid="{0829DE97-5ACF-424E-866E-941401F1655B}"/>
    <hyperlink ref="C83" r:id="rId63" xr:uid="{8A26E801-8663-4E52-8508-D5590744A49D}"/>
    <hyperlink ref="C84" r:id="rId64" xr:uid="{E9E7CBA9-D100-42E0-A3DF-42F5098C9D5E}"/>
    <hyperlink ref="C85" r:id="rId65" xr:uid="{BFCAE8B0-2595-4060-9CC8-AF04CB2EA298}"/>
    <hyperlink ref="C86" r:id="rId66" xr:uid="{8B28109F-54B3-4E04-8B24-AE8F2EEE1149}"/>
    <hyperlink ref="C87" r:id="rId67" xr:uid="{9B794E3F-DDCF-4128-BCE5-CFD138760760}"/>
    <hyperlink ref="C88" r:id="rId68" xr:uid="{6A11B82E-5EE2-4DA3-8599-E1D5BCAD6B47}"/>
    <hyperlink ref="C89" r:id="rId69" xr:uid="{21259CE9-0D6C-4B52-B65C-B66722E0AE60}"/>
    <hyperlink ref="C90" r:id="rId70" xr:uid="{7BA34CA6-0D3F-400C-AB42-AD365572719D}"/>
    <hyperlink ref="C91" r:id="rId71" xr:uid="{4717299D-D0A7-42C8-8B0C-9BA40A3F4B41}"/>
    <hyperlink ref="C92" r:id="rId72" xr:uid="{1092CAFF-C1A2-4C6B-B2D7-6509ABBB3E2C}"/>
    <hyperlink ref="C93" r:id="rId73" xr:uid="{F6BCEC5E-A6D5-4EA2-96FE-B3CE55F1B1A1}"/>
    <hyperlink ref="C94" r:id="rId74" xr:uid="{D69A8B16-F1BE-45CE-BDC8-DF6D92FA7F74}"/>
    <hyperlink ref="C95" r:id="rId75" xr:uid="{AEC8E6C2-2790-46A1-B366-CA0E8655E805}"/>
    <hyperlink ref="C96" r:id="rId76" xr:uid="{8FF157BF-3A1B-47CC-ACCC-DA592A9754CE}"/>
    <hyperlink ref="C97" r:id="rId77" xr:uid="{FBC28D00-51C5-4BD0-962B-5B42C1ACF7DF}"/>
    <hyperlink ref="C98" r:id="rId78" xr:uid="{341875CE-42D7-4D32-B284-6041494DD290}"/>
    <hyperlink ref="C99" r:id="rId79" xr:uid="{E53079AB-BC74-4E51-B1F9-3D30FE549533}"/>
    <hyperlink ref="C100" r:id="rId80" xr:uid="{3571B0E2-0F93-4305-9BE8-4470A17E4A79}"/>
    <hyperlink ref="C101" r:id="rId81" xr:uid="{34C0B207-E618-41AB-B718-CB3B2D37DD6B}"/>
    <hyperlink ref="C102" r:id="rId82" xr:uid="{9DF807DC-5D0D-40B9-832F-CEC0C482801D}"/>
    <hyperlink ref="C103" r:id="rId83" xr:uid="{36A8A77D-905C-4274-8A57-11BDE5E379C8}"/>
    <hyperlink ref="C104" r:id="rId84" xr:uid="{8DABB1F7-B9B3-4F69-9228-0CDCBC8F00BF}"/>
    <hyperlink ref="C105" r:id="rId85" xr:uid="{3865308F-93E5-4D0A-B87F-4FD43552557C}"/>
    <hyperlink ref="C106" r:id="rId86" xr:uid="{8D9F0841-75CC-4FB8-B5D5-6AE53F433378}"/>
    <hyperlink ref="C107" r:id="rId87" xr:uid="{43020A98-99C3-4A18-83DA-0523F51DC476}"/>
    <hyperlink ref="C108" r:id="rId88" xr:uid="{496AF478-FCAC-41F4-80DD-EF79EBB6A355}"/>
    <hyperlink ref="C109" r:id="rId89" xr:uid="{1D793182-7B3D-44FE-8619-02957818220E}"/>
    <hyperlink ref="C110" r:id="rId90" xr:uid="{38809CCB-6409-4AA5-8CD6-6CC861675014}"/>
    <hyperlink ref="C111" r:id="rId91" xr:uid="{431970E0-3A44-4AF2-9A7D-D18D63AED538}"/>
  </hyperlinks>
  <pageMargins left="0.511811024" right="0.511811024" top="0.78740157499999996" bottom="0.78740157499999996" header="0.31496062000000002" footer="0.31496062000000002"/>
  <pageSetup orientation="portrait" r:id="rId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E736-883E-4A37-A72B-B2DEEBCE0549}">
  <dimension ref="B2:P10"/>
  <sheetViews>
    <sheetView workbookViewId="0">
      <selection activeCell="I9" sqref="I9"/>
    </sheetView>
  </sheetViews>
  <sheetFormatPr defaultRowHeight="15" x14ac:dyDescent="0.25"/>
  <cols>
    <col min="1" max="1" width="9.140625" style="3"/>
    <col min="2" max="2" width="15.28515625" style="3" bestFit="1" customWidth="1"/>
    <col min="3" max="3" width="30.85546875" style="3" bestFit="1" customWidth="1"/>
    <col min="4" max="4" width="18.42578125" style="3" bestFit="1" customWidth="1"/>
    <col min="5" max="5" width="7.85546875" style="3" bestFit="1" customWidth="1"/>
    <col min="6" max="6" width="15.7109375" style="3" bestFit="1" customWidth="1"/>
    <col min="7" max="7" width="12.85546875" style="3" bestFit="1" customWidth="1"/>
    <col min="8" max="8" width="15.85546875" style="3" bestFit="1" customWidth="1"/>
    <col min="9" max="9" width="10.5703125" style="3" bestFit="1" customWidth="1"/>
    <col min="10" max="10" width="45.140625" style="3" customWidth="1"/>
    <col min="11" max="11" width="38.85546875" style="3" bestFit="1" customWidth="1"/>
    <col min="12" max="12" width="85.140625" style="3" bestFit="1" customWidth="1"/>
    <col min="13" max="13" width="16.7109375" style="3" bestFit="1" customWidth="1"/>
    <col min="14" max="14" width="14.42578125" style="3" bestFit="1" customWidth="1"/>
    <col min="15" max="16384" width="9.140625" style="3"/>
  </cols>
  <sheetData>
    <row r="2" spans="2:16" ht="21" x14ac:dyDescent="0.25">
      <c r="K2" s="128" t="s">
        <v>490</v>
      </c>
      <c r="L2" s="128"/>
      <c r="M2" s="128"/>
    </row>
    <row r="3" spans="2:16" x14ac:dyDescent="0.25">
      <c r="B3" s="1"/>
      <c r="C3" s="1"/>
      <c r="D3" s="1"/>
      <c r="E3" s="1"/>
      <c r="F3" s="1"/>
      <c r="G3" s="1"/>
      <c r="H3" s="1"/>
      <c r="I3" s="1"/>
      <c r="J3" s="1"/>
      <c r="K3" s="1"/>
    </row>
    <row r="4" spans="2:16" ht="15.75" thickBot="1" x14ac:dyDescent="0.3">
      <c r="B4" s="41" t="s">
        <v>60</v>
      </c>
      <c r="C4" s="41" t="s">
        <v>62</v>
      </c>
      <c r="D4" s="41" t="s">
        <v>497</v>
      </c>
      <c r="E4" s="97" t="s">
        <v>826</v>
      </c>
      <c r="F4" s="97" t="s">
        <v>827</v>
      </c>
      <c r="G4" s="97" t="s">
        <v>694</v>
      </c>
      <c r="H4" s="97" t="s">
        <v>697</v>
      </c>
      <c r="I4" s="41" t="s">
        <v>491</v>
      </c>
      <c r="J4" s="41" t="s">
        <v>483</v>
      </c>
      <c r="K4" s="41" t="s">
        <v>492</v>
      </c>
      <c r="L4" s="41" t="s">
        <v>493</v>
      </c>
      <c r="M4" s="41" t="s">
        <v>494</v>
      </c>
      <c r="N4" s="41" t="s">
        <v>495</v>
      </c>
      <c r="P4" t="s">
        <v>897</v>
      </c>
    </row>
    <row r="5" spans="2:16" x14ac:dyDescent="0.25">
      <c r="B5" s="119">
        <v>111222666</v>
      </c>
      <c r="C5" s="120" t="s">
        <v>173</v>
      </c>
      <c r="D5" s="119" t="s">
        <v>242</v>
      </c>
      <c r="E5" s="119" t="s">
        <v>825</v>
      </c>
      <c r="F5" s="97" t="s">
        <v>828</v>
      </c>
      <c r="G5" s="119" t="s">
        <v>673</v>
      </c>
      <c r="H5" s="97">
        <v>2</v>
      </c>
      <c r="I5" s="102" t="s">
        <v>496</v>
      </c>
      <c r="J5" s="12" t="s">
        <v>948</v>
      </c>
      <c r="K5" s="12" t="s">
        <v>949</v>
      </c>
      <c r="L5" s="12" t="s">
        <v>950</v>
      </c>
      <c r="M5" s="12">
        <v>20</v>
      </c>
      <c r="N5" s="14">
        <v>20000</v>
      </c>
      <c r="P5" s="117" t="str">
        <f>CONCATENATE(B5,", ",C5,", ",D5,", ",E5,", ",F5,", ",G5,", ",H5,", ",I5,", ",J5,", ",K5,", ",L5,", ",M5,", ",N5)</f>
        <v>111222666, tomas@marcelo.advogados.pt, AC-003_02, CC-004, S, GP_002_2, 2, T_01_01, Projecto de Sala de Reunião, Projecto de Sala de Reunião Anexa, Projecto de Sala de Reunião Anexa para 30 pessoas, 20, 20000</v>
      </c>
    </row>
    <row r="6" spans="2:16" x14ac:dyDescent="0.25">
      <c r="B6" s="119">
        <v>111222666</v>
      </c>
      <c r="C6" s="120" t="s">
        <v>173</v>
      </c>
      <c r="D6" s="119" t="s">
        <v>241</v>
      </c>
      <c r="E6" s="119" t="s">
        <v>824</v>
      </c>
      <c r="F6" s="97" t="s">
        <v>828</v>
      </c>
      <c r="G6" s="119" t="s">
        <v>673</v>
      </c>
      <c r="H6" s="97">
        <v>2</v>
      </c>
      <c r="I6" s="4" t="s">
        <v>506</v>
      </c>
      <c r="J6" s="40" t="s">
        <v>553</v>
      </c>
      <c r="K6" s="40" t="s">
        <v>555</v>
      </c>
      <c r="L6" s="40" t="s">
        <v>557</v>
      </c>
      <c r="M6" s="40">
        <v>60</v>
      </c>
      <c r="N6" s="16">
        <v>250000</v>
      </c>
      <c r="P6" s="117" t="str">
        <f t="shared" ref="P6:P9" si="0">CONCATENATE(B6,", ",C6,", ",D6,", ",E6,", ",F6,", ",G6,", ",H6,", ",I6,", ",J6,", ",K6,", ",L6,", ",M6,", ",N6)</f>
        <v>111222666, tomas@marcelo.advogados.pt, AC-003_01, CC-003, S, GP_002_2, 2, T_01_02, Construção de Sala de Reunião, Construção de Sala de Reunião Anexa, Construção de Sala de Reunião Anexa para 30 pessoas, 60, 250000</v>
      </c>
    </row>
    <row r="7" spans="2:16" ht="15.75" thickBot="1" x14ac:dyDescent="0.3">
      <c r="B7" s="119">
        <v>111222666</v>
      </c>
      <c r="C7" s="120" t="s">
        <v>172</v>
      </c>
      <c r="D7" s="119" t="s">
        <v>238</v>
      </c>
      <c r="E7" s="119" t="s">
        <v>823</v>
      </c>
      <c r="F7" s="97" t="s">
        <v>829</v>
      </c>
      <c r="G7" s="119" t="s">
        <v>676</v>
      </c>
      <c r="H7" s="97">
        <v>1</v>
      </c>
      <c r="I7" s="24" t="s">
        <v>507</v>
      </c>
      <c r="J7" s="9" t="s">
        <v>561</v>
      </c>
      <c r="K7" s="9" t="s">
        <v>562</v>
      </c>
      <c r="L7" s="9" t="s">
        <v>563</v>
      </c>
      <c r="M7" s="9">
        <v>2</v>
      </c>
      <c r="N7" s="18">
        <v>1000</v>
      </c>
      <c r="P7" s="117" t="str">
        <f t="shared" si="0"/>
        <v>111222666, francisca@marcelo.advogados.pt, AC-002_01, CC-002, N, GP_003_1, 1, T_01_03, Limpeza Pós-Obra, Limpeza de Sede da Empresa, Limpeza de Sede da Empresa Pós-obra, 2, 1000</v>
      </c>
    </row>
    <row r="8" spans="2:16" x14ac:dyDescent="0.25">
      <c r="B8" s="119">
        <v>111222888</v>
      </c>
      <c r="C8" s="120" t="s">
        <v>179</v>
      </c>
      <c r="D8" s="119" t="s">
        <v>238</v>
      </c>
      <c r="E8" s="119" t="s">
        <v>823</v>
      </c>
      <c r="F8" s="97" t="s">
        <v>829</v>
      </c>
      <c r="G8" s="119" t="s">
        <v>676</v>
      </c>
      <c r="H8" s="97">
        <v>1</v>
      </c>
      <c r="I8" s="102" t="s">
        <v>514</v>
      </c>
      <c r="J8" s="12" t="s">
        <v>545</v>
      </c>
      <c r="K8" s="12" t="s">
        <v>546</v>
      </c>
      <c r="L8" s="12" t="s">
        <v>547</v>
      </c>
      <c r="M8" s="12">
        <v>2</v>
      </c>
      <c r="N8" s="14">
        <v>2000</v>
      </c>
      <c r="P8" s="117" t="str">
        <f t="shared" si="0"/>
        <v>111222888, matilde@inesengenharia.com, AC-002_01, CC-002, N, GP_003_1, 1, T_02_01, Limpeza de Escritório, Limpeza de Escritório da Empresa, Limpeza de Escritório da Empresa para evento, 2, 2000</v>
      </c>
    </row>
    <row r="9" spans="2:16" ht="15.75" thickBot="1" x14ac:dyDescent="0.3">
      <c r="B9" s="119">
        <v>111222888</v>
      </c>
      <c r="C9" s="120" t="s">
        <v>182</v>
      </c>
      <c r="D9" s="119" t="s">
        <v>235</v>
      </c>
      <c r="E9" s="119" t="s">
        <v>822</v>
      </c>
      <c r="F9" s="97" t="s">
        <v>828</v>
      </c>
      <c r="G9" s="119" t="s">
        <v>670</v>
      </c>
      <c r="H9" s="97">
        <v>2</v>
      </c>
      <c r="I9" s="24" t="s">
        <v>515</v>
      </c>
      <c r="J9" s="9" t="s">
        <v>699</v>
      </c>
      <c r="K9" s="9" t="s">
        <v>700</v>
      </c>
      <c r="L9" s="9" t="s">
        <v>701</v>
      </c>
      <c r="M9" s="9">
        <v>10</v>
      </c>
      <c r="N9" s="18">
        <v>5000</v>
      </c>
      <c r="P9" s="117" t="str">
        <f t="shared" si="0"/>
        <v>111222888, eduardo@inesengenharia.com, AC-001_01, CC-001, S, GP_001_2, 2, T_02_02, Remodelação de Website, Remodelação de Website da Empresa, Remodelação de Website da Empresa com nova paleta de cores, 10, 5000</v>
      </c>
    </row>
    <row r="10" spans="2:16" x14ac:dyDescent="0.25">
      <c r="B10" s="1"/>
      <c r="G10" s="1"/>
      <c r="K10" s="1"/>
      <c r="M10" s="1"/>
      <c r="N10" s="1"/>
    </row>
  </sheetData>
  <mergeCells count="1">
    <mergeCell ref="K2:M2"/>
  </mergeCells>
  <phoneticPr fontId="3" type="noConversion"/>
  <hyperlinks>
    <hyperlink ref="C5" r:id="rId1" xr:uid="{4CE19952-F37B-4C15-BEC4-0CBDD6A3950E}"/>
    <hyperlink ref="C6" r:id="rId2" xr:uid="{8CF67CE5-8778-4B1F-8CD5-A83B6EBF84F8}"/>
    <hyperlink ref="C7" r:id="rId3" xr:uid="{5DCF71E5-ABA3-4E0B-97D8-DB544A4DBD75}"/>
    <hyperlink ref="C8" r:id="rId4" xr:uid="{FB2D2E7C-BFF1-4F84-BD82-3971B78B83FA}"/>
    <hyperlink ref="C9" r:id="rId5" xr:uid="{FAA788A2-A7A9-4000-BB02-4D8EAE93FBC2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A9011-4F7D-4949-BA51-785306AAE4EA}">
  <dimension ref="B2:N18"/>
  <sheetViews>
    <sheetView workbookViewId="0">
      <selection activeCell="E7" sqref="E7"/>
    </sheetView>
  </sheetViews>
  <sheetFormatPr defaultRowHeight="15" x14ac:dyDescent="0.25"/>
  <cols>
    <col min="1" max="1" width="9.140625" style="3"/>
    <col min="2" max="2" width="15.28515625" style="3" bestFit="1" customWidth="1"/>
    <col min="3" max="3" width="52.7109375" style="3" bestFit="1" customWidth="1"/>
    <col min="4" max="4" width="31.42578125" style="3" bestFit="1" customWidth="1"/>
    <col min="5" max="5" width="11.28515625" style="3" customWidth="1"/>
    <col min="6" max="6" width="10.7109375" style="3" bestFit="1" customWidth="1"/>
    <col min="7" max="7" width="12.85546875" style="3" bestFit="1" customWidth="1"/>
    <col min="8" max="8" width="15.85546875" style="3" bestFit="1" customWidth="1"/>
    <col min="9" max="9" width="10.5703125" style="3" bestFit="1" customWidth="1"/>
    <col min="10" max="10" width="17.28515625" style="3" customWidth="1"/>
    <col min="11" max="11" width="15.140625" style="3" bestFit="1" customWidth="1"/>
    <col min="12" max="12" width="10.28515625" style="3" bestFit="1" customWidth="1"/>
    <col min="13" max="16384" width="9.140625" style="3"/>
  </cols>
  <sheetData>
    <row r="2" spans="2:14" ht="21" x14ac:dyDescent="0.25">
      <c r="C2" s="128" t="s">
        <v>841</v>
      </c>
      <c r="D2" s="128"/>
      <c r="E2" s="128"/>
    </row>
    <row r="3" spans="2:14" ht="21" x14ac:dyDescent="0.25">
      <c r="C3" s="53"/>
      <c r="D3" s="53"/>
    </row>
    <row r="4" spans="2:14" x14ac:dyDescent="0.25">
      <c r="B4" s="1"/>
      <c r="C4" s="1"/>
      <c r="D4" s="1"/>
      <c r="E4" s="126" t="s">
        <v>842</v>
      </c>
      <c r="F4" s="126"/>
      <c r="G4" s="126" t="s">
        <v>843</v>
      </c>
      <c r="H4" s="126"/>
      <c r="I4" s="126" t="s">
        <v>844</v>
      </c>
      <c r="J4" s="126"/>
      <c r="K4" s="1"/>
      <c r="L4" s="108"/>
    </row>
    <row r="5" spans="2:14" ht="15.75" thickBot="1" x14ac:dyDescent="0.3">
      <c r="B5" s="41" t="s">
        <v>60</v>
      </c>
      <c r="C5" s="41" t="s">
        <v>62</v>
      </c>
      <c r="D5" s="41" t="s">
        <v>840</v>
      </c>
      <c r="E5" s="104" t="s">
        <v>846</v>
      </c>
      <c r="F5" s="104" t="s">
        <v>847</v>
      </c>
      <c r="G5" s="104" t="s">
        <v>846</v>
      </c>
      <c r="H5" s="104" t="s">
        <v>847</v>
      </c>
      <c r="I5" s="104" t="s">
        <v>846</v>
      </c>
      <c r="J5" s="104" t="s">
        <v>847</v>
      </c>
      <c r="K5" s="41" t="s">
        <v>845</v>
      </c>
      <c r="L5" s="3" t="s">
        <v>850</v>
      </c>
      <c r="M5" s="109"/>
      <c r="N5" t="s">
        <v>897</v>
      </c>
    </row>
    <row r="6" spans="2:14" ht="15.75" thickBot="1" x14ac:dyDescent="0.3">
      <c r="B6" s="119">
        <v>111222666</v>
      </c>
      <c r="C6" s="13" t="s">
        <v>173</v>
      </c>
      <c r="D6" s="13" t="s">
        <v>496</v>
      </c>
      <c r="E6" s="123">
        <v>44237</v>
      </c>
      <c r="F6" s="123">
        <v>44252</v>
      </c>
      <c r="G6" s="123">
        <v>44238</v>
      </c>
      <c r="H6" s="123">
        <v>44247</v>
      </c>
      <c r="I6" s="123">
        <v>44248</v>
      </c>
      <c r="J6" s="123">
        <v>44251</v>
      </c>
      <c r="K6" s="110" t="s">
        <v>837</v>
      </c>
      <c r="L6" s="29" t="s">
        <v>851</v>
      </c>
      <c r="N6" s="117" t="str">
        <f>CONCATENATE(B6,", ",C6,", ",D6,", ",TEXT(E6,"DD/MM/AAAA"),", ",TEXT(F6,"DD/MM/AAAA"),", ",TEXT(G6,"DD/MM/AAAA"),", ",TEXT(H6,"DD/MM/AAAA"),", ",TEXT(I6,"DD/MM/AAAA"),", ",TEXT(J6,"DD/MM/AAAA"),", ",K6,", ",L6)</f>
        <v>111222666, tomas@marcelo.advogados.pt, T_01_01, 10/02/Wednesday, 25/02/Thursday, 11/02/Thursday, 20/02/Saturday, 21/02/Sunday, 24/02/Wednesday, TR_01, A_T_01_01</v>
      </c>
    </row>
    <row r="7" spans="2:14" x14ac:dyDescent="0.25">
      <c r="B7" s="119">
        <v>111222666</v>
      </c>
      <c r="C7" s="5" t="s">
        <v>173</v>
      </c>
      <c r="D7" s="5" t="s">
        <v>506</v>
      </c>
      <c r="E7" s="124">
        <v>44237</v>
      </c>
      <c r="F7" s="124">
        <v>44252</v>
      </c>
      <c r="G7" s="123">
        <v>44238</v>
      </c>
      <c r="H7" s="123">
        <v>44247</v>
      </c>
      <c r="I7" s="123">
        <v>44248</v>
      </c>
      <c r="J7" s="123">
        <v>44251</v>
      </c>
      <c r="K7" s="111" t="s">
        <v>837</v>
      </c>
      <c r="L7" s="107" t="s">
        <v>852</v>
      </c>
      <c r="N7" s="117" t="str">
        <f t="shared" ref="N7:N10" si="0">CONCATENATE(B7,", ",C7,", ",D7,", ",TEXT(E7,"DD/MM/AAAA"),", ",TEXT(F7,"DD/MM/AAAA"),", ",TEXT(G7,"DD/MM/AAAA"),", ",TEXT(H7,"DD/MM/AAAA"),", ",TEXT(I7,"DD/MM/AAAA"),", ",TEXT(J7,"DD/MM/AAAA"),", ",K7,", ",L7)</f>
        <v>111222666, tomas@marcelo.advogados.pt, T_01_02, 10/02/Wednesday, 25/02/Thursday, 11/02/Thursday, 20/02/Saturday, 21/02/Sunday, 24/02/Wednesday, TR_01, A_T_01_02</v>
      </c>
    </row>
    <row r="8" spans="2:14" ht="15.75" thickBot="1" x14ac:dyDescent="0.3">
      <c r="B8" s="119">
        <v>111222666</v>
      </c>
      <c r="C8" s="10" t="s">
        <v>172</v>
      </c>
      <c r="D8" s="10" t="s">
        <v>507</v>
      </c>
      <c r="E8" s="125">
        <v>44236</v>
      </c>
      <c r="F8" s="125">
        <v>44253</v>
      </c>
      <c r="G8" s="125">
        <v>44237</v>
      </c>
      <c r="H8" s="125">
        <v>44246</v>
      </c>
      <c r="I8" s="125">
        <v>44247</v>
      </c>
      <c r="J8" s="125">
        <v>44250</v>
      </c>
      <c r="K8" s="112" t="s">
        <v>839</v>
      </c>
      <c r="L8" s="105" t="s">
        <v>853</v>
      </c>
      <c r="N8" s="117" t="str">
        <f t="shared" si="0"/>
        <v>111222666, francisca@marcelo.advogados.pt, T_01_03, 09/02/Tuesday, 26/02/Friday, 10/02/Wednesday, 19/02/Friday, 20/02/Saturday, 23/02/Tuesday, TR_03, A_T_01_03</v>
      </c>
    </row>
    <row r="9" spans="2:14" x14ac:dyDescent="0.25">
      <c r="B9" s="119">
        <v>111222888</v>
      </c>
      <c r="C9" s="13" t="s">
        <v>179</v>
      </c>
      <c r="D9" s="13" t="s">
        <v>514</v>
      </c>
      <c r="E9" s="123">
        <v>44237</v>
      </c>
      <c r="F9" s="123">
        <v>44252</v>
      </c>
      <c r="G9" s="123">
        <v>44238</v>
      </c>
      <c r="H9" s="123">
        <v>44247</v>
      </c>
      <c r="I9" s="123">
        <v>44248</v>
      </c>
      <c r="J9" s="123">
        <v>44251</v>
      </c>
      <c r="K9" s="114" t="s">
        <v>839</v>
      </c>
      <c r="L9" s="107" t="s">
        <v>854</v>
      </c>
      <c r="N9" s="117" t="str">
        <f t="shared" si="0"/>
        <v>111222888, matilde@inesengenharia.com, T_02_01, 10/02/Wednesday, 25/02/Thursday, 11/02/Thursday, 20/02/Saturday, 21/02/Sunday, 24/02/Wednesday, TR_03, A_T_02_01</v>
      </c>
    </row>
    <row r="10" spans="2:14" ht="15.75" thickBot="1" x14ac:dyDescent="0.3">
      <c r="B10" s="119">
        <v>111222888</v>
      </c>
      <c r="C10" s="10" t="s">
        <v>182</v>
      </c>
      <c r="D10" s="10" t="s">
        <v>515</v>
      </c>
      <c r="E10" s="125">
        <v>44236</v>
      </c>
      <c r="F10" s="125">
        <v>44253</v>
      </c>
      <c r="G10" s="125">
        <v>44237</v>
      </c>
      <c r="H10" s="125">
        <v>44246</v>
      </c>
      <c r="I10" s="125">
        <v>44247</v>
      </c>
      <c r="J10" s="125">
        <v>44250</v>
      </c>
      <c r="K10" s="115" t="s">
        <v>838</v>
      </c>
      <c r="L10" s="106" t="s">
        <v>887</v>
      </c>
      <c r="N10" s="117" t="str">
        <f t="shared" si="0"/>
        <v>111222888, eduardo@inesengenharia.com, T_02_02, 09/02/Tuesday, 26/02/Friday, 10/02/Wednesday, 19/02/Friday, 20/02/Saturday, 23/02/Tuesday, TR_02, A_T_02_02</v>
      </c>
    </row>
    <row r="11" spans="2:14" x14ac:dyDescent="0.25">
      <c r="B11" s="1"/>
      <c r="G11" s="1"/>
      <c r="K11" s="100"/>
    </row>
    <row r="13" spans="2:14" ht="21" x14ac:dyDescent="0.25">
      <c r="B13" s="128" t="s">
        <v>830</v>
      </c>
      <c r="C13" s="128"/>
      <c r="D13" s="128"/>
    </row>
    <row r="14" spans="2:14" x14ac:dyDescent="0.25">
      <c r="B14" s="1"/>
    </row>
    <row r="15" spans="2:14" x14ac:dyDescent="0.25">
      <c r="B15" s="40" t="s">
        <v>836</v>
      </c>
      <c r="C15" s="40" t="s">
        <v>831</v>
      </c>
      <c r="D15" s="40" t="s">
        <v>832</v>
      </c>
      <c r="F15" t="s">
        <v>897</v>
      </c>
    </row>
    <row r="16" spans="2:14" x14ac:dyDescent="0.25">
      <c r="B16" s="40" t="s">
        <v>837</v>
      </c>
      <c r="C16" s="40" t="s">
        <v>833</v>
      </c>
      <c r="D16" s="40" t="s">
        <v>895</v>
      </c>
      <c r="F16" s="117" t="str">
        <f>CONCATENATE(B16,", ",C16,", ",D16)</f>
        <v>TR_01, SERIACAO_SUBJETIVA_ATRIBUICAO_OPCIONAL, Menos dias e depois menor preço</v>
      </c>
    </row>
    <row r="17" spans="2:6" x14ac:dyDescent="0.25">
      <c r="B17" s="40" t="s">
        <v>838</v>
      </c>
      <c r="C17" s="40" t="s">
        <v>834</v>
      </c>
      <c r="D17" s="40" t="s">
        <v>896</v>
      </c>
      <c r="F17" s="117" t="str">
        <f t="shared" ref="F17:F18" si="1">CONCATENATE(B17,", ",C17,", ",D17)</f>
        <v>TR_02, SERIACAO_SUBJETIVA_ATRIBUICAO_OBRIGATORIA, Maior GP e menor preço</v>
      </c>
    </row>
    <row r="18" spans="2:6" x14ac:dyDescent="0.25">
      <c r="B18" s="40" t="s">
        <v>839</v>
      </c>
      <c r="C18" s="40" t="s">
        <v>835</v>
      </c>
      <c r="D18" s="40" t="s">
        <v>849</v>
      </c>
      <c r="F18" s="117" t="str">
        <f t="shared" si="1"/>
        <v>TR_03, SERIACAO_E_ATRIBUICAO_AUTOMATICA_MENOR_PRECO, Menor preço</v>
      </c>
    </row>
  </sheetData>
  <mergeCells count="5">
    <mergeCell ref="C2:E2"/>
    <mergeCell ref="B13:D13"/>
    <mergeCell ref="E4:F4"/>
    <mergeCell ref="G4:H4"/>
    <mergeCell ref="I4:J4"/>
  </mergeCells>
  <phoneticPr fontId="3" type="noConversion"/>
  <hyperlinks>
    <hyperlink ref="C6" location="Organização!E40" display="tomas@marcelo.advogados.pt" xr:uid="{B9865BC6-09F4-4959-9C4E-35821712AA6B}"/>
    <hyperlink ref="C7" location="Organização!E40" display="tomas@marcelo.advogados.pt" xr:uid="{0553601D-1790-4DAB-9E96-798261B33436}"/>
    <hyperlink ref="C8" location="Organização!E39" display="francisca@marcelo.advogados.pt" xr:uid="{1A4DFB7E-A0FC-461D-869E-8A9ECFC93021}"/>
    <hyperlink ref="C9" location="Organização!E48" display="matilde@inesengenharia.com" xr:uid="{8F0F1467-0B3A-4338-B1CF-94F2D855D664}"/>
    <hyperlink ref="C10" location="Organização!E51" display="eduardo@inesengenharia.com" xr:uid="{4CDF9151-A45D-408E-B5AD-60E60B677068}"/>
    <hyperlink ref="D6" location="Tarefa_Criada_BD!I5" display="T_01_01" xr:uid="{7D17C910-0304-40A3-98E7-3D8FC8BA5600}"/>
    <hyperlink ref="D7" location="Tarefa_Criada_BD!I6" display="T_01_02" xr:uid="{A2D2543A-7E57-48A3-A587-1B6E11BF183C}"/>
    <hyperlink ref="D8" location="Tarefa_Criada_BD!I7" display="T_01_03" xr:uid="{692E32C5-49C5-4FA2-9CCD-6837A287B909}"/>
    <hyperlink ref="D9" location="Tarefa_Criada_BD!I8" display="T_02_01" xr:uid="{6A4023BC-5DC6-40AB-92F2-6997F0BCC554}"/>
    <hyperlink ref="D10" location="Tarefa_Criada_BD!I9" display="T_02_02" xr:uid="{D0097AD3-6D53-4C54-BDD1-C454FA7FB911}"/>
    <hyperlink ref="K6" location="Anuncio_BD!B16" display="TR_01" xr:uid="{B71B50F6-C9EC-432F-A163-A59AE5A8E177}"/>
    <hyperlink ref="K7" location="Anuncio_BD!B16" display="TR_01" xr:uid="{783B547D-6723-4C7D-B73D-C50AD6D4361A}"/>
    <hyperlink ref="K8" location="Anuncio_BD!B18" display="TR_03" xr:uid="{C8098E61-125E-4AD9-B8CB-66D63CC6FF35}"/>
    <hyperlink ref="K10" location="Anuncio_BD!B17" display="TR_02" xr:uid="{47CB5CDE-3B09-499B-B080-C04C3FB91BF7}"/>
    <hyperlink ref="K9" location="Anuncio_BD!B18" display="TR_03" xr:uid="{710F663D-D6A8-4B0D-AB2D-88C1FFA53A22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93B3-14D4-48E7-A18B-0180BDCD32C0}">
  <dimension ref="B2:O63"/>
  <sheetViews>
    <sheetView topLeftCell="A27" workbookViewId="0">
      <selection activeCell="M64" sqref="M64"/>
    </sheetView>
  </sheetViews>
  <sheetFormatPr defaultRowHeight="15" x14ac:dyDescent="0.25"/>
  <cols>
    <col min="1" max="1" width="9.140625" style="3"/>
    <col min="2" max="2" width="10.5703125" style="3" bestFit="1" customWidth="1"/>
    <col min="3" max="3" width="9.140625" style="3"/>
    <col min="4" max="4" width="21.140625" style="3" bestFit="1" customWidth="1"/>
    <col min="5" max="5" width="35.140625" style="3" bestFit="1" customWidth="1"/>
    <col min="6" max="6" width="15.28515625" style="3" bestFit="1" customWidth="1"/>
    <col min="7" max="7" width="17.7109375" style="3" customWidth="1"/>
    <col min="8" max="8" width="18.42578125" style="3" bestFit="1" customWidth="1"/>
    <col min="9" max="9" width="12.42578125" style="3" bestFit="1" customWidth="1"/>
    <col min="10" max="10" width="13.28515625" style="3" bestFit="1" customWidth="1"/>
    <col min="11" max="11" width="12.85546875" style="3" bestFit="1" customWidth="1"/>
    <col min="12" max="12" width="7.140625" style="3" customWidth="1"/>
    <col min="14" max="14" width="17.28515625" style="3" customWidth="1"/>
    <col min="15" max="15" width="15.140625" style="3" bestFit="1" customWidth="1"/>
    <col min="16" max="16384" width="9.140625" style="3"/>
  </cols>
  <sheetData>
    <row r="2" spans="2:15" ht="21" x14ac:dyDescent="0.25">
      <c r="E2" s="42" t="s">
        <v>848</v>
      </c>
      <c r="F2" s="42"/>
      <c r="G2" s="42"/>
    </row>
    <row r="3" spans="2:15" ht="21" x14ac:dyDescent="0.25">
      <c r="G3" s="53"/>
      <c r="H3" s="53"/>
      <c r="I3" s="53"/>
    </row>
    <row r="4" spans="2:15" ht="21" x14ac:dyDescent="0.25">
      <c r="B4" s="116" t="s">
        <v>844</v>
      </c>
      <c r="E4" s="141" t="s">
        <v>856</v>
      </c>
      <c r="F4" s="141"/>
      <c r="G4" s="141"/>
      <c r="H4" s="53"/>
    </row>
    <row r="5" spans="2:15" x14ac:dyDescent="0.25">
      <c r="B5" s="40" t="s">
        <v>894</v>
      </c>
      <c r="D5" s="40" t="s">
        <v>855</v>
      </c>
      <c r="E5" s="40" t="s">
        <v>857</v>
      </c>
      <c r="F5" s="40" t="s">
        <v>850</v>
      </c>
      <c r="G5" s="40" t="s">
        <v>859</v>
      </c>
      <c r="H5" s="40" t="s">
        <v>860</v>
      </c>
      <c r="I5" s="40" t="s">
        <v>861</v>
      </c>
      <c r="J5" s="40" t="s">
        <v>862</v>
      </c>
      <c r="K5" s="40" t="s">
        <v>863</v>
      </c>
      <c r="M5" t="s">
        <v>897</v>
      </c>
      <c r="O5" s="1"/>
    </row>
    <row r="6" spans="2:15" x14ac:dyDescent="0.25">
      <c r="B6" s="40">
        <v>5</v>
      </c>
      <c r="D6" s="5" t="s">
        <v>752</v>
      </c>
      <c r="E6" s="103">
        <v>44239</v>
      </c>
      <c r="F6" s="5" t="s">
        <v>851</v>
      </c>
      <c r="G6" s="103">
        <v>44240</v>
      </c>
      <c r="H6" s="40">
        <v>21000</v>
      </c>
      <c r="I6" s="40">
        <v>30</v>
      </c>
      <c r="J6" s="40" t="s">
        <v>864</v>
      </c>
      <c r="K6" s="40" t="s">
        <v>873</v>
      </c>
      <c r="M6" t="str">
        <f>CONCATENATE(D6,", ",TEXT(E6,"DD/MM/AAAA"),", ",F6,", ",TEXT(G6,"DD/MM/AAAA"),", ",H6,", ",I6,", ",J6,", ",K6)</f>
        <v>jorge@gmail.com, 12/02/Friday, A_T_01_01, 13/02/Saturday, 21000, 30, Sou Jorge, Desafios</v>
      </c>
    </row>
    <row r="7" spans="2:15" x14ac:dyDescent="0.25">
      <c r="B7" s="40">
        <v>3</v>
      </c>
      <c r="D7" s="5" t="s">
        <v>753</v>
      </c>
      <c r="E7" s="103">
        <v>44240</v>
      </c>
      <c r="F7" s="5" t="s">
        <v>851</v>
      </c>
      <c r="G7" s="103">
        <v>44241</v>
      </c>
      <c r="H7" s="40">
        <v>22000</v>
      </c>
      <c r="I7" s="40">
        <v>29</v>
      </c>
      <c r="J7" s="40" t="s">
        <v>865</v>
      </c>
      <c r="K7" s="40" t="s">
        <v>873</v>
      </c>
      <c r="M7" t="str">
        <f t="shared" ref="M7:M61" si="0">CONCATENATE(D7,", ",TEXT(E7,"DD/MM/AAAA"),", ",F7,", ",TEXT(G7,"DD/MM/AAAA"),", ",H7,", ",I7,", ",J7,", ",K7)</f>
        <v>júlio@gmail.com, 13/02/Saturday, A_T_01_01, 14/02/Sunday, 22000, 29, Sou Júlio, Desafios</v>
      </c>
    </row>
    <row r="8" spans="2:15" x14ac:dyDescent="0.25">
      <c r="B8" s="40">
        <v>2</v>
      </c>
      <c r="D8" s="5" t="s">
        <v>754</v>
      </c>
      <c r="E8" s="103">
        <v>44241</v>
      </c>
      <c r="F8" s="5" t="s">
        <v>851</v>
      </c>
      <c r="G8" s="103">
        <v>44242</v>
      </c>
      <c r="H8" s="40">
        <v>23000</v>
      </c>
      <c r="I8" s="40">
        <v>28</v>
      </c>
      <c r="J8" s="40" t="s">
        <v>866</v>
      </c>
      <c r="K8" s="40" t="s">
        <v>873</v>
      </c>
      <c r="M8" t="str">
        <f t="shared" si="0"/>
        <v>emanuel@gmail.com, 14/02/Sunday, A_T_01_01, 15/02/Monday, 23000, 28, Sou Emanuel, Desafios</v>
      </c>
    </row>
    <row r="9" spans="2:15" x14ac:dyDescent="0.25">
      <c r="B9" s="40">
        <v>1</v>
      </c>
      <c r="D9" s="5" t="s">
        <v>755</v>
      </c>
      <c r="E9" s="103">
        <v>44242</v>
      </c>
      <c r="F9" s="5" t="s">
        <v>851</v>
      </c>
      <c r="G9" s="103">
        <v>44243</v>
      </c>
      <c r="H9" s="40">
        <v>24000</v>
      </c>
      <c r="I9" s="40">
        <v>27</v>
      </c>
      <c r="J9" s="40" t="s">
        <v>867</v>
      </c>
      <c r="K9" s="40" t="s">
        <v>873</v>
      </c>
      <c r="M9" t="str">
        <f t="shared" si="0"/>
        <v>rosa@gmail.com, 15/02/Monday, A_T_01_01, 16/02/Tuesday, 24000, 27, Sou Rosa, Desafios</v>
      </c>
    </row>
    <row r="10" spans="2:15" x14ac:dyDescent="0.25">
      <c r="B10" s="40">
        <v>6</v>
      </c>
      <c r="D10" s="5" t="s">
        <v>756</v>
      </c>
      <c r="E10" s="103">
        <v>44243</v>
      </c>
      <c r="F10" s="5" t="s">
        <v>851</v>
      </c>
      <c r="G10" s="103">
        <v>44244</v>
      </c>
      <c r="H10" s="40">
        <v>21500</v>
      </c>
      <c r="I10" s="40">
        <v>30</v>
      </c>
      <c r="J10" s="40" t="s">
        <v>868</v>
      </c>
      <c r="K10" s="40" t="s">
        <v>873</v>
      </c>
      <c r="M10" t="str">
        <f t="shared" si="0"/>
        <v>rita@gmail.com, 16/02/Tuesday, A_T_01_01, 17/02/Wednesday, 21500, 30, Sou Rita, Desafios</v>
      </c>
    </row>
    <row r="11" spans="2:15" x14ac:dyDescent="0.25">
      <c r="B11" s="40">
        <v>4</v>
      </c>
      <c r="D11" s="5" t="s">
        <v>757</v>
      </c>
      <c r="E11" s="103">
        <v>44244</v>
      </c>
      <c r="F11" s="5" t="s">
        <v>851</v>
      </c>
      <c r="G11" s="103">
        <v>44245</v>
      </c>
      <c r="H11" s="40">
        <v>22500</v>
      </c>
      <c r="I11" s="40">
        <v>29</v>
      </c>
      <c r="J11" s="40" t="s">
        <v>869</v>
      </c>
      <c r="K11" s="40" t="s">
        <v>873</v>
      </c>
      <c r="M11" t="str">
        <f t="shared" si="0"/>
        <v>francisca@gmail.com, 17/02/Wednesday, A_T_01_01, 18/02/Thursday, 22500, 29, Sou Francisca, Desafios</v>
      </c>
    </row>
    <row r="12" spans="2:15" x14ac:dyDescent="0.25">
      <c r="B12" s="40" t="s">
        <v>858</v>
      </c>
      <c r="D12" s="5" t="s">
        <v>758</v>
      </c>
      <c r="E12" s="103">
        <v>44245</v>
      </c>
      <c r="F12" s="40" t="s">
        <v>858</v>
      </c>
      <c r="G12" s="40" t="s">
        <v>858</v>
      </c>
      <c r="H12" s="40" t="s">
        <v>858</v>
      </c>
      <c r="I12" s="40" t="s">
        <v>858</v>
      </c>
      <c r="J12" s="40" t="s">
        <v>858</v>
      </c>
      <c r="K12" s="40" t="s">
        <v>858</v>
      </c>
    </row>
    <row r="13" spans="2:15" x14ac:dyDescent="0.25">
      <c r="B13" s="40" t="s">
        <v>858</v>
      </c>
      <c r="D13" s="5" t="s">
        <v>759</v>
      </c>
      <c r="E13" s="103">
        <v>44246</v>
      </c>
      <c r="F13" s="40" t="s">
        <v>858</v>
      </c>
      <c r="G13" s="40" t="s">
        <v>858</v>
      </c>
      <c r="H13" s="40" t="s">
        <v>858</v>
      </c>
      <c r="I13" s="40" t="s">
        <v>858</v>
      </c>
      <c r="J13" s="40" t="s">
        <v>858</v>
      </c>
      <c r="K13" s="40" t="s">
        <v>858</v>
      </c>
    </row>
    <row r="14" spans="2:15" x14ac:dyDescent="0.25">
      <c r="B14" s="40" t="s">
        <v>858</v>
      </c>
      <c r="D14" s="5" t="s">
        <v>632</v>
      </c>
      <c r="E14" s="103">
        <v>44247</v>
      </c>
      <c r="F14" s="40" t="s">
        <v>858</v>
      </c>
      <c r="G14" s="40" t="s">
        <v>858</v>
      </c>
      <c r="H14" s="40" t="s">
        <v>858</v>
      </c>
      <c r="I14" s="40" t="s">
        <v>858</v>
      </c>
      <c r="J14" s="40" t="s">
        <v>858</v>
      </c>
      <c r="K14" s="40" t="s">
        <v>858</v>
      </c>
    </row>
    <row r="15" spans="2:15" x14ac:dyDescent="0.25">
      <c r="B15" s="40" t="s">
        <v>858</v>
      </c>
      <c r="D15" s="5" t="s">
        <v>634</v>
      </c>
      <c r="E15" s="103">
        <v>44247</v>
      </c>
      <c r="F15" s="5" t="s">
        <v>851</v>
      </c>
      <c r="G15" s="40" t="s">
        <v>858</v>
      </c>
      <c r="H15" s="40" t="s">
        <v>858</v>
      </c>
      <c r="I15" s="40" t="s">
        <v>858</v>
      </c>
      <c r="J15" s="40" t="s">
        <v>858</v>
      </c>
      <c r="K15" s="40" t="s">
        <v>858</v>
      </c>
    </row>
    <row r="17" spans="2:13" x14ac:dyDescent="0.25">
      <c r="B17" s="40" t="s">
        <v>894</v>
      </c>
      <c r="D17" s="40" t="s">
        <v>855</v>
      </c>
      <c r="E17" s="40" t="s">
        <v>857</v>
      </c>
      <c r="F17" s="40" t="s">
        <v>850</v>
      </c>
      <c r="G17" s="40" t="s">
        <v>859</v>
      </c>
      <c r="H17" s="40" t="s">
        <v>860</v>
      </c>
      <c r="I17" s="40" t="s">
        <v>861</v>
      </c>
      <c r="J17" s="40" t="s">
        <v>862</v>
      </c>
      <c r="K17" s="40" t="s">
        <v>863</v>
      </c>
    </row>
    <row r="18" spans="2:13" x14ac:dyDescent="0.25">
      <c r="B18" s="40" t="s">
        <v>858</v>
      </c>
      <c r="D18" s="5" t="s">
        <v>752</v>
      </c>
      <c r="E18" s="103">
        <v>44239</v>
      </c>
      <c r="F18" s="40" t="s">
        <v>858</v>
      </c>
      <c r="G18" s="103" t="s">
        <v>858</v>
      </c>
      <c r="H18" s="103" t="s">
        <v>858</v>
      </c>
      <c r="I18" s="103" t="s">
        <v>858</v>
      </c>
      <c r="J18" s="103" t="s">
        <v>858</v>
      </c>
      <c r="K18" s="103" t="s">
        <v>858</v>
      </c>
    </row>
    <row r="19" spans="2:13" x14ac:dyDescent="0.25">
      <c r="B19" s="40" t="s">
        <v>858</v>
      </c>
      <c r="D19" s="5" t="s">
        <v>753</v>
      </c>
      <c r="E19" s="103">
        <v>44240</v>
      </c>
      <c r="F19" s="40" t="s">
        <v>858</v>
      </c>
      <c r="G19" s="103" t="s">
        <v>858</v>
      </c>
      <c r="H19" s="103" t="s">
        <v>858</v>
      </c>
      <c r="I19" s="103" t="s">
        <v>858</v>
      </c>
      <c r="J19" s="103" t="s">
        <v>858</v>
      </c>
      <c r="K19" s="103" t="s">
        <v>858</v>
      </c>
    </row>
    <row r="20" spans="2:13" x14ac:dyDescent="0.25">
      <c r="B20" s="40" t="s">
        <v>858</v>
      </c>
      <c r="D20" s="5" t="s">
        <v>754</v>
      </c>
      <c r="E20" s="103">
        <v>44241</v>
      </c>
      <c r="F20" s="40" t="s">
        <v>858</v>
      </c>
      <c r="G20" s="103" t="s">
        <v>858</v>
      </c>
      <c r="H20" s="103" t="s">
        <v>858</v>
      </c>
      <c r="I20" s="103" t="s">
        <v>858</v>
      </c>
      <c r="J20" s="103" t="s">
        <v>858</v>
      </c>
      <c r="K20" s="103" t="s">
        <v>858</v>
      </c>
      <c r="M20" t="str">
        <f t="shared" si="0"/>
        <v>emanuel@gmail.com, 14/02/Sunday, X, X, X, X, X, X</v>
      </c>
    </row>
    <row r="21" spans="2:13" x14ac:dyDescent="0.25">
      <c r="B21" s="40">
        <v>5</v>
      </c>
      <c r="D21" s="5" t="s">
        <v>755</v>
      </c>
      <c r="E21" s="103">
        <v>44242</v>
      </c>
      <c r="F21" s="5" t="s">
        <v>852</v>
      </c>
      <c r="G21" s="103">
        <v>44243</v>
      </c>
      <c r="H21" s="40">
        <v>255000</v>
      </c>
      <c r="I21" s="40">
        <v>90</v>
      </c>
      <c r="J21" s="40" t="s">
        <v>867</v>
      </c>
      <c r="K21" s="40" t="s">
        <v>873</v>
      </c>
      <c r="M21" t="str">
        <f t="shared" si="0"/>
        <v>rosa@gmail.com, 15/02/Monday, A_T_01_02, 16/02/Tuesday, 255000, 90, Sou Rosa, Desafios</v>
      </c>
    </row>
    <row r="22" spans="2:13" x14ac:dyDescent="0.25">
      <c r="B22" s="40">
        <v>4</v>
      </c>
      <c r="D22" s="5" t="s">
        <v>756</v>
      </c>
      <c r="E22" s="103">
        <v>44243</v>
      </c>
      <c r="F22" s="5" t="s">
        <v>852</v>
      </c>
      <c r="G22" s="103">
        <v>44244</v>
      </c>
      <c r="H22" s="40">
        <v>260000</v>
      </c>
      <c r="I22" s="40">
        <v>85</v>
      </c>
      <c r="J22" s="40" t="s">
        <v>868</v>
      </c>
      <c r="K22" s="40" t="s">
        <v>873</v>
      </c>
      <c r="M22" t="str">
        <f t="shared" si="0"/>
        <v>rita@gmail.com, 16/02/Tuesday, A_T_01_02, 17/02/Wednesday, 260000, 85, Sou Rita, Desafios</v>
      </c>
    </row>
    <row r="23" spans="2:13" x14ac:dyDescent="0.25">
      <c r="B23" s="40">
        <v>3</v>
      </c>
      <c r="D23" s="5" t="s">
        <v>757</v>
      </c>
      <c r="E23" s="103">
        <v>44244</v>
      </c>
      <c r="F23" s="5" t="s">
        <v>852</v>
      </c>
      <c r="G23" s="103">
        <v>44245</v>
      </c>
      <c r="H23" s="40">
        <v>270000</v>
      </c>
      <c r="I23" s="40">
        <v>80</v>
      </c>
      <c r="J23" s="40" t="s">
        <v>869</v>
      </c>
      <c r="K23" s="40" t="s">
        <v>873</v>
      </c>
      <c r="M23" t="str">
        <f t="shared" si="0"/>
        <v>francisca@gmail.com, 17/02/Wednesday, A_T_01_02, 18/02/Thursday, 270000, 80, Sou Francisca, Desafios</v>
      </c>
    </row>
    <row r="24" spans="2:13" x14ac:dyDescent="0.25">
      <c r="B24" s="40">
        <v>1</v>
      </c>
      <c r="D24" s="5" t="s">
        <v>758</v>
      </c>
      <c r="E24" s="103">
        <v>44245</v>
      </c>
      <c r="F24" s="5" t="s">
        <v>852</v>
      </c>
      <c r="G24" s="103">
        <v>44246</v>
      </c>
      <c r="H24" s="40">
        <v>280000</v>
      </c>
      <c r="I24" s="40">
        <v>75</v>
      </c>
      <c r="J24" s="40" t="s">
        <v>870</v>
      </c>
      <c r="K24" s="40" t="s">
        <v>873</v>
      </c>
      <c r="M24" t="str">
        <f t="shared" si="0"/>
        <v>carla@gmail.com, 18/02/Thursday, A_T_01_02, 19/02/Friday, 280000, 75, Sou Carla, Desafios</v>
      </c>
    </row>
    <row r="25" spans="2:13" x14ac:dyDescent="0.25">
      <c r="B25" s="40">
        <v>2</v>
      </c>
      <c r="D25" s="5" t="s">
        <v>759</v>
      </c>
      <c r="E25" s="103">
        <v>44246</v>
      </c>
      <c r="F25" s="5" t="s">
        <v>852</v>
      </c>
      <c r="G25" s="103">
        <v>44247</v>
      </c>
      <c r="H25" s="40">
        <v>265000</v>
      </c>
      <c r="I25" s="40">
        <v>80</v>
      </c>
      <c r="J25" s="40" t="s">
        <v>871</v>
      </c>
      <c r="K25" s="40" t="s">
        <v>873</v>
      </c>
      <c r="M25" t="str">
        <f t="shared" si="0"/>
        <v>armando@gmail.com, 19/02/Friday, A_T_01_02, 20/02/Saturday, 265000, 80, Sou Armando, Desafios</v>
      </c>
    </row>
    <row r="26" spans="2:13" x14ac:dyDescent="0.25">
      <c r="B26" s="40" t="s">
        <v>858</v>
      </c>
      <c r="D26" s="5" t="s">
        <v>632</v>
      </c>
      <c r="E26" s="103">
        <v>44247</v>
      </c>
      <c r="F26" s="5" t="s">
        <v>852</v>
      </c>
      <c r="G26" s="103" t="s">
        <v>858</v>
      </c>
      <c r="H26" s="103" t="s">
        <v>858</v>
      </c>
      <c r="I26" s="103" t="s">
        <v>858</v>
      </c>
      <c r="J26" s="103" t="s">
        <v>858</v>
      </c>
      <c r="K26" s="103" t="s">
        <v>858</v>
      </c>
    </row>
    <row r="27" spans="2:13" x14ac:dyDescent="0.25">
      <c r="B27" s="40">
        <v>6</v>
      </c>
      <c r="D27" s="5" t="s">
        <v>634</v>
      </c>
      <c r="E27" s="103">
        <v>44247</v>
      </c>
      <c r="F27" s="5" t="s">
        <v>852</v>
      </c>
      <c r="G27" s="103">
        <v>44247</v>
      </c>
      <c r="H27" s="40">
        <v>253000</v>
      </c>
      <c r="I27" s="40">
        <v>100</v>
      </c>
      <c r="J27" s="40" t="s">
        <v>872</v>
      </c>
      <c r="K27" s="40" t="s">
        <v>873</v>
      </c>
      <c r="M27" t="str">
        <f t="shared" si="0"/>
        <v>joaquim@gmail.com, 20/02/Saturday, A_T_01_02, 20/02/Saturday, 253000, 100, Sou Joaquim, Desafios</v>
      </c>
    </row>
    <row r="29" spans="2:13" x14ac:dyDescent="0.25">
      <c r="B29" s="40" t="s">
        <v>894</v>
      </c>
      <c r="D29" s="40" t="s">
        <v>855</v>
      </c>
      <c r="E29" s="40" t="s">
        <v>857</v>
      </c>
      <c r="F29" s="40" t="s">
        <v>850</v>
      </c>
      <c r="G29" s="40" t="s">
        <v>859</v>
      </c>
      <c r="H29" s="40" t="s">
        <v>860</v>
      </c>
      <c r="I29" s="40" t="s">
        <v>861</v>
      </c>
      <c r="J29" s="40" t="s">
        <v>862</v>
      </c>
      <c r="K29" s="40" t="s">
        <v>863</v>
      </c>
    </row>
    <row r="30" spans="2:13" x14ac:dyDescent="0.25">
      <c r="B30" s="40" t="s">
        <v>858</v>
      </c>
      <c r="D30" s="5" t="s">
        <v>736</v>
      </c>
      <c r="E30" s="103">
        <v>44238</v>
      </c>
      <c r="F30" s="5" t="s">
        <v>853</v>
      </c>
      <c r="G30" s="103" t="s">
        <v>858</v>
      </c>
      <c r="H30" s="40" t="s">
        <v>858</v>
      </c>
      <c r="I30" s="40" t="s">
        <v>858</v>
      </c>
      <c r="J30" s="103" t="s">
        <v>858</v>
      </c>
      <c r="K30" s="40" t="s">
        <v>858</v>
      </c>
    </row>
    <row r="31" spans="2:13" x14ac:dyDescent="0.25">
      <c r="B31" s="40">
        <v>6</v>
      </c>
      <c r="D31" s="5" t="s">
        <v>737</v>
      </c>
      <c r="E31" s="103">
        <v>44239</v>
      </c>
      <c r="F31" s="5" t="s">
        <v>853</v>
      </c>
      <c r="G31" s="103">
        <v>44240</v>
      </c>
      <c r="H31" s="40">
        <v>1600</v>
      </c>
      <c r="I31" s="40">
        <v>1</v>
      </c>
      <c r="J31" s="103" t="s">
        <v>875</v>
      </c>
      <c r="K31" s="40" t="s">
        <v>873</v>
      </c>
      <c r="M31" t="str">
        <f t="shared" si="0"/>
        <v>bruno@gmail.com, 12/02/Friday, A_T_01_03, 13/02/Saturday, 1600, 1, Sou Bruno, Desafios</v>
      </c>
    </row>
    <row r="32" spans="2:13" x14ac:dyDescent="0.25">
      <c r="B32" s="40">
        <v>5</v>
      </c>
      <c r="D32" s="5" t="s">
        <v>877</v>
      </c>
      <c r="E32" s="103">
        <v>44240</v>
      </c>
      <c r="F32" s="5" t="s">
        <v>853</v>
      </c>
      <c r="G32" s="103">
        <v>44241</v>
      </c>
      <c r="H32" s="40">
        <v>1550</v>
      </c>
      <c r="I32" s="40">
        <v>1</v>
      </c>
      <c r="J32" s="103" t="s">
        <v>876</v>
      </c>
      <c r="K32" s="40" t="s">
        <v>873</v>
      </c>
      <c r="M32" t="str">
        <f t="shared" si="0"/>
        <v>joao@gmail.com, 13/02/Saturday, A_T_01_03, 14/02/Sunday, 1550, 1, Sou João, Desafios</v>
      </c>
    </row>
    <row r="33" spans="2:13" x14ac:dyDescent="0.25">
      <c r="B33" s="40">
        <v>4</v>
      </c>
      <c r="D33" s="5" t="s">
        <v>739</v>
      </c>
      <c r="E33" s="103">
        <v>44241</v>
      </c>
      <c r="F33" s="5" t="s">
        <v>853</v>
      </c>
      <c r="G33" s="103">
        <v>44242</v>
      </c>
      <c r="H33" s="40">
        <v>1500</v>
      </c>
      <c r="I33" s="40">
        <v>2</v>
      </c>
      <c r="J33" s="40" t="s">
        <v>880</v>
      </c>
      <c r="K33" s="40" t="s">
        <v>873</v>
      </c>
      <c r="M33" t="str">
        <f t="shared" si="0"/>
        <v>catarina@gmail.com, 14/02/Sunday, A_T_01_03, 15/02/Monday, 1500, 2, Sou Catarina, Desafios</v>
      </c>
    </row>
    <row r="34" spans="2:13" x14ac:dyDescent="0.25">
      <c r="B34" s="40" t="s">
        <v>858</v>
      </c>
      <c r="D34" s="5" t="s">
        <v>740</v>
      </c>
      <c r="E34" s="103">
        <v>44242</v>
      </c>
      <c r="F34" s="5" t="s">
        <v>853</v>
      </c>
      <c r="G34" s="103" t="s">
        <v>858</v>
      </c>
      <c r="H34" s="40" t="s">
        <v>858</v>
      </c>
      <c r="I34" s="40" t="s">
        <v>858</v>
      </c>
      <c r="J34" s="40" t="s">
        <v>858</v>
      </c>
      <c r="K34" s="40" t="s">
        <v>858</v>
      </c>
    </row>
    <row r="35" spans="2:13" x14ac:dyDescent="0.25">
      <c r="B35" s="40">
        <v>3</v>
      </c>
      <c r="D35" s="5" t="s">
        <v>741</v>
      </c>
      <c r="E35" s="103">
        <v>44243</v>
      </c>
      <c r="F35" s="5" t="s">
        <v>853</v>
      </c>
      <c r="G35" s="103">
        <v>44244</v>
      </c>
      <c r="H35" s="40">
        <v>1300</v>
      </c>
      <c r="I35" s="40">
        <v>2</v>
      </c>
      <c r="J35" s="40" t="s">
        <v>882</v>
      </c>
      <c r="K35" s="40" t="s">
        <v>873</v>
      </c>
      <c r="M35" t="str">
        <f t="shared" si="0"/>
        <v>fernando@gmail.com, 16/02/Tuesday, A_T_01_03, 17/02/Wednesday, 1300, 2, Sou Fernando, Desafios</v>
      </c>
    </row>
    <row r="36" spans="2:13" x14ac:dyDescent="0.25">
      <c r="B36" s="40">
        <v>2</v>
      </c>
      <c r="D36" s="5" t="s">
        <v>742</v>
      </c>
      <c r="E36" s="103">
        <v>44244</v>
      </c>
      <c r="F36" s="5" t="s">
        <v>853</v>
      </c>
      <c r="G36" s="103">
        <v>44245</v>
      </c>
      <c r="H36" s="40">
        <v>1200</v>
      </c>
      <c r="I36" s="40">
        <v>3</v>
      </c>
      <c r="J36" s="40" t="s">
        <v>883</v>
      </c>
      <c r="K36" s="40" t="s">
        <v>873</v>
      </c>
      <c r="M36" t="str">
        <f t="shared" si="0"/>
        <v>joana@gmail.com, 17/02/Wednesday, A_T_01_03, 18/02/Thursday, 1200, 3, Sou Joana, Desafios</v>
      </c>
    </row>
    <row r="37" spans="2:13" x14ac:dyDescent="0.25">
      <c r="B37" s="40">
        <v>1</v>
      </c>
      <c r="D37" s="5" t="s">
        <v>729</v>
      </c>
      <c r="E37" s="103">
        <v>44245</v>
      </c>
      <c r="F37" s="5" t="s">
        <v>853</v>
      </c>
      <c r="G37" s="103">
        <v>44246</v>
      </c>
      <c r="H37" s="40">
        <v>1100</v>
      </c>
      <c r="I37" s="40">
        <v>5</v>
      </c>
      <c r="J37" s="40" t="s">
        <v>884</v>
      </c>
      <c r="K37" s="40" t="s">
        <v>873</v>
      </c>
      <c r="M37" t="str">
        <f t="shared" si="0"/>
        <v>maria@gmail.com, 18/02/Thursday, A_T_01_03, 19/02/Friday, 1100, 5, Sou Maria, Desafios</v>
      </c>
    </row>
    <row r="38" spans="2:13" x14ac:dyDescent="0.25">
      <c r="B38" s="40" t="s">
        <v>858</v>
      </c>
      <c r="D38" s="5" t="s">
        <v>879</v>
      </c>
      <c r="E38" s="103">
        <v>44246</v>
      </c>
      <c r="F38" s="5" t="s">
        <v>853</v>
      </c>
      <c r="G38" s="103" t="s">
        <v>858</v>
      </c>
      <c r="H38" s="103" t="s">
        <v>858</v>
      </c>
      <c r="I38" s="103" t="s">
        <v>858</v>
      </c>
      <c r="J38" s="103" t="s">
        <v>858</v>
      </c>
      <c r="K38" s="103" t="s">
        <v>858</v>
      </c>
    </row>
    <row r="39" spans="2:13" x14ac:dyDescent="0.25">
      <c r="B39" s="40" t="s">
        <v>858</v>
      </c>
      <c r="D39" s="5" t="s">
        <v>730</v>
      </c>
      <c r="E39" s="103">
        <v>44247</v>
      </c>
      <c r="F39" s="40" t="s">
        <v>858</v>
      </c>
      <c r="G39" s="103" t="s">
        <v>858</v>
      </c>
      <c r="H39" s="103" t="s">
        <v>858</v>
      </c>
      <c r="I39" s="103" t="s">
        <v>858</v>
      </c>
      <c r="J39" s="103" t="s">
        <v>858</v>
      </c>
      <c r="K39" s="103" t="s">
        <v>858</v>
      </c>
    </row>
    <row r="41" spans="2:13" x14ac:dyDescent="0.25">
      <c r="B41" s="40" t="s">
        <v>894</v>
      </c>
      <c r="D41" s="40" t="s">
        <v>855</v>
      </c>
      <c r="E41" s="40" t="s">
        <v>857</v>
      </c>
      <c r="F41" s="40" t="s">
        <v>850</v>
      </c>
      <c r="G41" s="40" t="s">
        <v>859</v>
      </c>
      <c r="H41" s="40" t="s">
        <v>860</v>
      </c>
      <c r="I41" s="40" t="s">
        <v>861</v>
      </c>
      <c r="J41" s="40" t="s">
        <v>862</v>
      </c>
      <c r="K41" s="40" t="s">
        <v>863</v>
      </c>
    </row>
    <row r="42" spans="2:13" x14ac:dyDescent="0.25">
      <c r="B42" s="40">
        <v>6</v>
      </c>
      <c r="D42" s="5" t="s">
        <v>736</v>
      </c>
      <c r="E42" s="103">
        <v>44238</v>
      </c>
      <c r="F42" s="5" t="s">
        <v>854</v>
      </c>
      <c r="G42" s="103">
        <v>44239</v>
      </c>
      <c r="H42" s="40">
        <v>2500</v>
      </c>
      <c r="I42" s="40">
        <v>1</v>
      </c>
      <c r="J42" s="103" t="s">
        <v>874</v>
      </c>
      <c r="K42" s="40" t="s">
        <v>873</v>
      </c>
      <c r="M42" t="str">
        <f t="shared" si="0"/>
        <v>ana@gmail.com, 11/02/Thursday, A_T_02_01, 12/02/Friday, 2500, 1, Sou Ana, Desafios</v>
      </c>
    </row>
    <row r="43" spans="2:13" x14ac:dyDescent="0.25">
      <c r="B43" s="40" t="s">
        <v>858</v>
      </c>
      <c r="D43" s="5" t="s">
        <v>737</v>
      </c>
      <c r="E43" s="103">
        <v>44248</v>
      </c>
      <c r="F43" s="103" t="s">
        <v>858</v>
      </c>
      <c r="G43" s="103" t="s">
        <v>858</v>
      </c>
      <c r="H43" s="103" t="s">
        <v>858</v>
      </c>
      <c r="I43" s="40" t="s">
        <v>858</v>
      </c>
      <c r="J43" s="103" t="s">
        <v>858</v>
      </c>
      <c r="K43" s="103" t="s">
        <v>858</v>
      </c>
    </row>
    <row r="44" spans="2:13" x14ac:dyDescent="0.25">
      <c r="B44" s="40" t="s">
        <v>858</v>
      </c>
      <c r="D44" s="5" t="s">
        <v>877</v>
      </c>
      <c r="E44" s="103">
        <v>44248</v>
      </c>
      <c r="F44" s="103" t="s">
        <v>858</v>
      </c>
      <c r="G44" s="103" t="s">
        <v>858</v>
      </c>
      <c r="H44" s="103" t="s">
        <v>858</v>
      </c>
      <c r="I44" s="103" t="s">
        <v>858</v>
      </c>
      <c r="J44" s="103" t="s">
        <v>858</v>
      </c>
      <c r="K44" s="103" t="s">
        <v>858</v>
      </c>
    </row>
    <row r="45" spans="2:13" x14ac:dyDescent="0.25">
      <c r="B45" s="40" t="s">
        <v>858</v>
      </c>
      <c r="D45" s="5" t="s">
        <v>739</v>
      </c>
      <c r="E45" s="103">
        <v>44248</v>
      </c>
      <c r="F45" s="103" t="s">
        <v>858</v>
      </c>
      <c r="G45" s="103" t="s">
        <v>858</v>
      </c>
      <c r="H45" s="103" t="s">
        <v>858</v>
      </c>
      <c r="I45" s="103" t="s">
        <v>858</v>
      </c>
      <c r="J45" s="103" t="s">
        <v>858</v>
      </c>
      <c r="K45" s="103" t="s">
        <v>858</v>
      </c>
    </row>
    <row r="46" spans="2:13" x14ac:dyDescent="0.25">
      <c r="B46" s="40">
        <v>5</v>
      </c>
      <c r="D46" s="5" t="s">
        <v>740</v>
      </c>
      <c r="E46" s="103">
        <v>44249</v>
      </c>
      <c r="F46" s="103" t="s">
        <v>858</v>
      </c>
      <c r="G46" s="103" t="s">
        <v>858</v>
      </c>
      <c r="H46" s="40">
        <v>2350</v>
      </c>
      <c r="I46" s="40">
        <v>3</v>
      </c>
      <c r="J46" s="40" t="s">
        <v>881</v>
      </c>
      <c r="K46" s="40" t="s">
        <v>873</v>
      </c>
      <c r="M46" t="str">
        <f t="shared" si="0"/>
        <v>daniel@gmail.com, 22/02/Monday, X, X, 2350, 3, Sou Daniel, Desafios</v>
      </c>
    </row>
    <row r="47" spans="2:13" x14ac:dyDescent="0.25">
      <c r="B47" s="40">
        <v>4</v>
      </c>
      <c r="D47" s="5" t="s">
        <v>741</v>
      </c>
      <c r="E47" s="103">
        <v>44243</v>
      </c>
      <c r="F47" s="5" t="s">
        <v>854</v>
      </c>
      <c r="G47" s="103">
        <v>44243</v>
      </c>
      <c r="H47" s="40">
        <v>2300</v>
      </c>
      <c r="I47" s="40">
        <v>3</v>
      </c>
      <c r="J47" s="40" t="s">
        <v>882</v>
      </c>
      <c r="K47" s="40" t="s">
        <v>873</v>
      </c>
      <c r="M47" t="str">
        <f t="shared" si="0"/>
        <v>fernando@gmail.com, 16/02/Tuesday, A_T_02_01, 16/02/Tuesday, 2300, 3, Sou Fernando, Desafios</v>
      </c>
    </row>
    <row r="48" spans="2:13" x14ac:dyDescent="0.25">
      <c r="B48" s="40">
        <v>3</v>
      </c>
      <c r="D48" s="5" t="s">
        <v>742</v>
      </c>
      <c r="E48" s="103">
        <v>44244</v>
      </c>
      <c r="F48" s="5" t="s">
        <v>854</v>
      </c>
      <c r="G48" s="103">
        <v>44244</v>
      </c>
      <c r="H48" s="40">
        <v>2250</v>
      </c>
      <c r="I48" s="40">
        <v>3</v>
      </c>
      <c r="J48" s="40" t="s">
        <v>883</v>
      </c>
      <c r="K48" s="40" t="s">
        <v>873</v>
      </c>
      <c r="M48" t="str">
        <f t="shared" si="0"/>
        <v>joana@gmail.com, 17/02/Wednesday, A_T_02_01, 17/02/Wednesday, 2250, 3, Sou Joana, Desafios</v>
      </c>
    </row>
    <row r="49" spans="2:13" x14ac:dyDescent="0.25">
      <c r="B49" s="40" t="s">
        <v>858</v>
      </c>
      <c r="D49" s="5" t="s">
        <v>729</v>
      </c>
      <c r="E49" s="103">
        <v>44245</v>
      </c>
      <c r="F49" s="5" t="s">
        <v>854</v>
      </c>
      <c r="G49" s="103" t="s">
        <v>858</v>
      </c>
      <c r="H49" s="103" t="s">
        <v>858</v>
      </c>
      <c r="I49" s="40" t="s">
        <v>858</v>
      </c>
      <c r="J49" s="103" t="s">
        <v>858</v>
      </c>
      <c r="K49" s="103" t="s">
        <v>858</v>
      </c>
    </row>
    <row r="50" spans="2:13" x14ac:dyDescent="0.25">
      <c r="B50" s="40">
        <v>2</v>
      </c>
      <c r="D50" s="5" t="s">
        <v>879</v>
      </c>
      <c r="E50" s="103">
        <v>44246</v>
      </c>
      <c r="F50" s="5" t="s">
        <v>854</v>
      </c>
      <c r="G50" s="103">
        <v>44246</v>
      </c>
      <c r="H50" s="40">
        <v>2100</v>
      </c>
      <c r="I50" s="40">
        <v>4</v>
      </c>
      <c r="J50" s="103" t="s">
        <v>886</v>
      </c>
      <c r="K50" s="40" t="s">
        <v>873</v>
      </c>
      <c r="M50" t="str">
        <f t="shared" si="0"/>
        <v>goncalo@gmail.com, 19/02/Friday, A_T_02_01, 19/02/Friday, 2100, 4, Sou Gonçalo, Desafios</v>
      </c>
    </row>
    <row r="51" spans="2:13" x14ac:dyDescent="0.25">
      <c r="B51" s="40">
        <v>1</v>
      </c>
      <c r="D51" s="5" t="s">
        <v>730</v>
      </c>
      <c r="E51" s="103">
        <v>44246</v>
      </c>
      <c r="F51" s="5" t="s">
        <v>854</v>
      </c>
      <c r="G51" s="103">
        <v>44246</v>
      </c>
      <c r="H51" s="40">
        <v>2050</v>
      </c>
      <c r="I51" s="40">
        <v>4</v>
      </c>
      <c r="J51" s="103" t="s">
        <v>885</v>
      </c>
      <c r="K51" s="40" t="s">
        <v>873</v>
      </c>
      <c r="M51" t="str">
        <f t="shared" si="0"/>
        <v>matias@gmail.com, 19/02/Friday, A_T_02_01, 19/02/Friday, 2050, 4, Sou Matias, Desafios</v>
      </c>
    </row>
    <row r="53" spans="2:13" x14ac:dyDescent="0.25">
      <c r="B53" s="40" t="s">
        <v>894</v>
      </c>
      <c r="D53" s="40" t="s">
        <v>855</v>
      </c>
      <c r="E53" s="40" t="s">
        <v>857</v>
      </c>
      <c r="F53" s="40" t="s">
        <v>850</v>
      </c>
      <c r="G53" s="40" t="s">
        <v>859</v>
      </c>
      <c r="H53" s="40" t="s">
        <v>860</v>
      </c>
      <c r="I53" s="40" t="s">
        <v>861</v>
      </c>
      <c r="J53" s="40" t="s">
        <v>862</v>
      </c>
      <c r="K53" s="40" t="s">
        <v>863</v>
      </c>
    </row>
    <row r="54" spans="2:13" x14ac:dyDescent="0.25">
      <c r="B54" s="40" t="s">
        <v>858</v>
      </c>
      <c r="D54" s="5" t="s">
        <v>728</v>
      </c>
      <c r="E54" s="103">
        <v>44247</v>
      </c>
      <c r="F54" s="103" t="s">
        <v>858</v>
      </c>
      <c r="G54" s="103" t="s">
        <v>858</v>
      </c>
      <c r="H54" s="103" t="s">
        <v>858</v>
      </c>
      <c r="I54" s="103" t="s">
        <v>858</v>
      </c>
      <c r="J54" s="103" t="s">
        <v>858</v>
      </c>
      <c r="K54" s="103" t="s">
        <v>858</v>
      </c>
    </row>
    <row r="55" spans="2:13" x14ac:dyDescent="0.25">
      <c r="B55" s="40">
        <v>2</v>
      </c>
      <c r="D55" s="5" t="s">
        <v>631</v>
      </c>
      <c r="E55" s="103">
        <v>44245</v>
      </c>
      <c r="F55" s="5" t="s">
        <v>887</v>
      </c>
      <c r="G55" s="103">
        <v>44245</v>
      </c>
      <c r="H55" s="40">
        <v>10000</v>
      </c>
      <c r="I55" s="40">
        <v>12</v>
      </c>
      <c r="J55" s="103" t="s">
        <v>888</v>
      </c>
      <c r="K55" s="40" t="s">
        <v>873</v>
      </c>
      <c r="M55" t="str">
        <f t="shared" si="0"/>
        <v>antonio@gmail.com, 18/02/Thursday, A_T_02_02, 18/02/Thursday, 10000, 12, Sou Antônio, Desafios</v>
      </c>
    </row>
    <row r="56" spans="2:13" x14ac:dyDescent="0.25">
      <c r="B56" s="40">
        <v>1</v>
      </c>
      <c r="D56" s="5" t="s">
        <v>744</v>
      </c>
      <c r="E56" s="103">
        <v>44244</v>
      </c>
      <c r="F56" s="5" t="s">
        <v>887</v>
      </c>
      <c r="G56" s="103">
        <v>44244</v>
      </c>
      <c r="H56" s="40">
        <v>9000</v>
      </c>
      <c r="I56" s="40"/>
      <c r="J56" s="103" t="s">
        <v>889</v>
      </c>
      <c r="K56" s="40" t="s">
        <v>873</v>
      </c>
      <c r="M56" t="str">
        <f t="shared" si="0"/>
        <v>afonso@gmail.com, 17/02/Wednesday, A_T_02_02, 17/02/Wednesday, 9000, , Sou Afonso, Desafios</v>
      </c>
    </row>
    <row r="57" spans="2:13" x14ac:dyDescent="0.25">
      <c r="B57" s="40" t="s">
        <v>858</v>
      </c>
      <c r="D57" s="5" t="s">
        <v>745</v>
      </c>
      <c r="E57" s="103">
        <v>44247</v>
      </c>
      <c r="F57" s="103" t="s">
        <v>858</v>
      </c>
      <c r="G57" s="103" t="s">
        <v>858</v>
      </c>
      <c r="H57" s="103" t="s">
        <v>858</v>
      </c>
      <c r="I57" s="103" t="s">
        <v>858</v>
      </c>
      <c r="J57" s="103" t="s">
        <v>858</v>
      </c>
      <c r="K57" s="103" t="s">
        <v>858</v>
      </c>
    </row>
    <row r="58" spans="2:13" x14ac:dyDescent="0.25">
      <c r="B58" s="40">
        <v>4</v>
      </c>
      <c r="D58" s="5" t="s">
        <v>746</v>
      </c>
      <c r="E58" s="103">
        <v>44242</v>
      </c>
      <c r="F58" s="5" t="s">
        <v>887</v>
      </c>
      <c r="G58" s="103">
        <v>44242</v>
      </c>
      <c r="H58" s="40">
        <v>8000</v>
      </c>
      <c r="I58" s="40">
        <v>14</v>
      </c>
      <c r="J58" s="40" t="s">
        <v>890</v>
      </c>
      <c r="K58" s="40" t="s">
        <v>873</v>
      </c>
      <c r="M58" t="str">
        <f t="shared" si="0"/>
        <v>carolina@gmail.com, 15/02/Monday, A_T_02_02, 15/02/Monday, 8000, 14, Sou Carolina, Desafios</v>
      </c>
    </row>
    <row r="59" spans="2:13" x14ac:dyDescent="0.25">
      <c r="B59" s="40">
        <v>3</v>
      </c>
      <c r="D59" s="5" t="s">
        <v>747</v>
      </c>
      <c r="E59" s="103">
        <v>44241</v>
      </c>
      <c r="F59" s="5" t="s">
        <v>887</v>
      </c>
      <c r="G59" s="103">
        <v>44241</v>
      </c>
      <c r="H59" s="40">
        <v>7500</v>
      </c>
      <c r="I59" s="40">
        <v>15</v>
      </c>
      <c r="J59" s="40" t="s">
        <v>891</v>
      </c>
      <c r="K59" s="40" t="s">
        <v>873</v>
      </c>
      <c r="M59" t="str">
        <f t="shared" si="0"/>
        <v>lourdes@gmail.com, 14/02/Sunday, A_T_02_02, 14/02/Sunday, 7500, 15, Sou Lourdes, Desafios</v>
      </c>
    </row>
    <row r="60" spans="2:13" x14ac:dyDescent="0.25">
      <c r="B60" s="40">
        <v>5</v>
      </c>
      <c r="D60" s="5" t="s">
        <v>748</v>
      </c>
      <c r="E60" s="103">
        <v>44240</v>
      </c>
      <c r="F60" s="5" t="s">
        <v>887</v>
      </c>
      <c r="G60" s="103">
        <v>44240</v>
      </c>
      <c r="H60" s="40">
        <v>9500</v>
      </c>
      <c r="I60" s="40">
        <v>12</v>
      </c>
      <c r="J60" s="40" t="s">
        <v>892</v>
      </c>
      <c r="K60" s="40" t="s">
        <v>873</v>
      </c>
      <c r="M60" t="str">
        <f t="shared" si="0"/>
        <v>isabel@gmail.com, 13/02/Saturday, A_T_02_02, 13/02/Saturday, 9500, 12, Sou Isabel, Desafios</v>
      </c>
    </row>
    <row r="61" spans="2:13" x14ac:dyDescent="0.25">
      <c r="B61" s="40">
        <v>6</v>
      </c>
      <c r="D61" s="5" t="s">
        <v>749</v>
      </c>
      <c r="E61" s="103">
        <v>44239</v>
      </c>
      <c r="F61" s="5" t="s">
        <v>887</v>
      </c>
      <c r="G61" s="103">
        <v>44244</v>
      </c>
      <c r="H61" s="40">
        <v>15000</v>
      </c>
      <c r="I61" s="40">
        <v>10</v>
      </c>
      <c r="J61" s="103" t="s">
        <v>893</v>
      </c>
      <c r="K61" s="40" t="s">
        <v>873</v>
      </c>
      <c r="M61" t="str">
        <f t="shared" si="0"/>
        <v>arnaldo@gmail.com, 12/02/Friday, A_T_02_02, 17/02/Wednesday, 15000, 10, Sou Arnaldo, Desafios</v>
      </c>
    </row>
    <row r="62" spans="2:13" x14ac:dyDescent="0.25">
      <c r="B62" s="40" t="s">
        <v>858</v>
      </c>
      <c r="D62" s="5" t="s">
        <v>750</v>
      </c>
      <c r="E62" s="103">
        <v>44238</v>
      </c>
      <c r="F62" s="103" t="s">
        <v>858</v>
      </c>
      <c r="G62" s="103" t="s">
        <v>858</v>
      </c>
      <c r="H62" s="103" t="s">
        <v>858</v>
      </c>
      <c r="I62" s="103" t="s">
        <v>858</v>
      </c>
      <c r="J62" s="103" t="s">
        <v>858</v>
      </c>
      <c r="K62" s="103" t="s">
        <v>858</v>
      </c>
    </row>
    <row r="63" spans="2:13" x14ac:dyDescent="0.25">
      <c r="B63" s="40" t="s">
        <v>858</v>
      </c>
      <c r="D63" s="5" t="s">
        <v>751</v>
      </c>
      <c r="E63" s="103">
        <v>44237</v>
      </c>
      <c r="F63" s="103" t="s">
        <v>858</v>
      </c>
      <c r="G63" s="103" t="s">
        <v>858</v>
      </c>
      <c r="H63" s="103" t="s">
        <v>858</v>
      </c>
      <c r="I63" s="103" t="s">
        <v>858</v>
      </c>
      <c r="J63" s="103" t="s">
        <v>858</v>
      </c>
      <c r="K63" s="103" t="s">
        <v>858</v>
      </c>
    </row>
  </sheetData>
  <mergeCells count="1">
    <mergeCell ref="E4:G4"/>
  </mergeCells>
  <hyperlinks>
    <hyperlink ref="F6" location="Anuncio_BD!L6" display="A_T_01_01" xr:uid="{CD1FA3C3-4023-4E10-A71F-84B48CFAE6CB}"/>
    <hyperlink ref="D14" location="Freelancer_BD!D35" display="jose@gmail.com" xr:uid="{119CB184-6F76-4E1F-BC99-31D645311D19}"/>
    <hyperlink ref="D15" location="Freelancer_BD!D36" display="joaquim@gmail.com" xr:uid="{72600785-3FE7-4C17-9987-656D889C910D}"/>
    <hyperlink ref="D6" location="Freelancer_BD!D27" display="jorge@gmail.com" xr:uid="{544ACA91-3A20-4D84-95DA-E8B6E3DDDE2C}"/>
    <hyperlink ref="D7" location="Freelancer_BD!D28" display="júlio@gmail.com" xr:uid="{FB8C56ED-D4A4-44EC-96A0-742CA1D6E89A}"/>
    <hyperlink ref="D8" location="Freelancer_BD!D29" display="emanuel@gmail.com" xr:uid="{6929F23C-73D4-4942-8594-EE5FEB7F63DB}"/>
    <hyperlink ref="D9" location="Freelancer_BD!D30" display="rosa@gmail.com" xr:uid="{ACA68B26-80B0-4344-A505-41A8BC770079}"/>
    <hyperlink ref="D10" location="Freelancer_BD!D31" display="rita@gmail.com" xr:uid="{3A6F4E77-5402-4C4F-9AC5-1868EBE5DC11}"/>
    <hyperlink ref="D11" location="Freelancer_BD!D32" display="francisca@gmail.com" xr:uid="{711F68B3-E9FA-4D7A-BB7E-6A79109BE08F}"/>
    <hyperlink ref="D12" location="Freelancer_BD!D33" display="carla@gmail.com" xr:uid="{35852CD9-164A-40E4-8DD5-CA1F1415163A}"/>
    <hyperlink ref="D13" location="Freelancer_BD!D34" display="armando@gmail.com" xr:uid="{25EEC2EE-BF4E-4D1F-9A7B-D24E858848E0}"/>
    <hyperlink ref="F7" location="Anuncio_BD!L6" display="A_T_01_01" xr:uid="{0C716631-8E04-4290-83CD-DC78DC7A3D85}"/>
    <hyperlink ref="F8" location="Anuncio_BD!L6" display="A_T_01_01" xr:uid="{DDB53C9C-9311-4D31-A4F0-A931A578E10B}"/>
    <hyperlink ref="F9" location="Anuncio_BD!L6" display="A_T_01_01" xr:uid="{A47AE343-20A6-4DCD-AA86-605C529BA19D}"/>
    <hyperlink ref="F10" location="Anuncio_BD!L6" display="A_T_01_01" xr:uid="{B25E2C08-5408-4F9A-9993-BFEF7948982B}"/>
    <hyperlink ref="F11" location="Anuncio_BD!L6" display="A_T_01_01" xr:uid="{0B4A03EB-A29D-4B3A-AB11-6ADA6DFD933F}"/>
    <hyperlink ref="F15" location="Anuncio_BD!L6" display="A_T_01_01" xr:uid="{49095C69-2AA8-4628-92EF-E346F93EC86E}"/>
    <hyperlink ref="D26" location="Freelancer_BD!D35" display="jose@gmail.com" xr:uid="{1E014585-5E86-43EC-A301-38510355ADE3}"/>
    <hyperlink ref="D27" location="Freelancer_BD!D36" display="joaquim@gmail.com" xr:uid="{604E43E4-7BF0-4ED1-98F3-C8A2F43DA491}"/>
    <hyperlink ref="D21" location="Freelancer_BD!D30" display="rosa@gmail.com" xr:uid="{4BBC9C8E-6A97-42BD-8392-28DEBFBC8EF3}"/>
    <hyperlink ref="D22" location="Freelancer_BD!D31" display="rita@gmail.com" xr:uid="{01C63859-E934-4A17-A284-2E021D777FE8}"/>
    <hyperlink ref="D23" location="Freelancer_BD!D32" display="francisca@gmail.com" xr:uid="{8D04D9BA-CA6D-4AD6-B310-F05C7F547D26}"/>
    <hyperlink ref="D24" location="Freelancer_BD!D33" display="carla@gmail.com" xr:uid="{36F307BF-AE37-4901-BEC6-83DAABA51693}"/>
    <hyperlink ref="D25" location="Freelancer_BD!D34" display="armando@gmail.com" xr:uid="{FB48A8F7-3293-41C4-BD1C-37FD930FFC0F}"/>
    <hyperlink ref="F21" location="Anuncio_BD!L7" display="A_T_01_02" xr:uid="{B542E3E3-3069-4838-855C-760ED90E9DDF}"/>
    <hyperlink ref="F22" location="Anuncio_BD!L7" display="A_T_01_02" xr:uid="{5F3469AF-80C7-4135-8FD4-8A67C249200F}"/>
    <hyperlink ref="F23" location="Anuncio_BD!L7" display="A_T_01_02" xr:uid="{BB629017-5A89-46C2-AF22-13CFD974B70D}"/>
    <hyperlink ref="F24" location="Anuncio_BD!L7" display="A_T_01_02" xr:uid="{CD4A352E-A4DF-4987-AFE6-21082E865EB1}"/>
    <hyperlink ref="F25" location="Anuncio_BD!L7" display="A_T_01_02" xr:uid="{1BDC6E55-1C54-4691-BE8C-2363B8FD291E}"/>
    <hyperlink ref="F26" location="Anuncio_BD!L7" display="A_T_01_02" xr:uid="{591AC251-11BD-45BF-B9B4-4610ECE296E6}"/>
    <hyperlink ref="F27" location="Anuncio_BD!L7" display="A_T_01_02" xr:uid="{77AE4231-FC3B-4A39-B627-F5122CC0A59A}"/>
    <hyperlink ref="D20" location="Freelancer_BD!D29" display="emanuel@gmail.com" xr:uid="{ABAC0D0F-8196-435C-BBC5-624CF5053CCB}"/>
    <hyperlink ref="D19" location="Freelancer_BD!D28" display="júlio@gmail.com" xr:uid="{1EB28813-BCB9-410F-BDDA-7DDFEF935A37}"/>
    <hyperlink ref="D18" location="Freelancer_BD!D27" display="jorge@gmail.com" xr:uid="{5230DD94-3319-49F3-8E9E-12AD29E80280}"/>
    <hyperlink ref="D30" location="Freelancer_BD!D17" display="ana@gmail.com" xr:uid="{FD84199A-870E-41D8-8F20-7507D5600B57}"/>
    <hyperlink ref="D31" location="Freelancer_BD!D18" display="bruno@gmail.com" xr:uid="{227D9F0A-3989-4BE4-987E-0157581900AB}"/>
    <hyperlink ref="D32" r:id="rId1" xr:uid="{6393FE28-A163-4272-ACEF-8E838B0F6AA7}"/>
    <hyperlink ref="D33" location="Freelancer_BD!D20" display="catarina@gmail.com" xr:uid="{543C6637-DBE4-45F8-8D89-6AE8D5016F9F}"/>
    <hyperlink ref="D34" location="Freelancer_BD!D21" display="daniel@gmail.com" xr:uid="{608E15CC-C85B-42C0-BB52-63576B8C5050}"/>
    <hyperlink ref="D35" location="Freelancer_BD!D22" display="fernando@gmail.com" xr:uid="{70768131-F2D5-46BE-BC45-27176F432DF3}"/>
    <hyperlink ref="D36" location="Freelancer_BD!D23" display="joana@gmail.com" xr:uid="{A2F7BF10-327E-44BE-9D2B-ED54DBC4786F}"/>
    <hyperlink ref="D37" location="Freelancer_BD!D24" display="maria@gmail.com" xr:uid="{AE397F04-D8DE-497C-9AA6-B79F350C16B1}"/>
    <hyperlink ref="D38" r:id="rId2" xr:uid="{DFABA302-FD8D-4A5C-AE9E-B65991C0BBCD}"/>
    <hyperlink ref="D39" location="Freelancer_BD!D26" display="matias@gmail.com" xr:uid="{93F536C6-2C3C-4B9B-A32B-77DC1F2A289B}"/>
    <hyperlink ref="F30" location="Anuncio_BD!L8" display="A_T_01_03" xr:uid="{00C023AC-11CB-4D80-8B2A-9BCD57E0D5F5}"/>
    <hyperlink ref="F31" location="Anuncio_BD!L8" display="A_T_01_03" xr:uid="{8E2860AB-F3B5-4F6A-9D32-AC8D82A3CAFC}"/>
    <hyperlink ref="F32" location="Anuncio_BD!L8" display="A_T_01_03" xr:uid="{923261DC-AC77-48DB-B527-EA3DEAF47945}"/>
    <hyperlink ref="F33" location="Anuncio_BD!L8" display="A_T_01_03" xr:uid="{4DC3C5C1-2737-46FB-ACA4-907B51569554}"/>
    <hyperlink ref="F34" location="Anuncio_BD!L8" display="A_T_01_03" xr:uid="{297DA19E-3F7A-4525-9C5E-9E2BCD82B9FE}"/>
    <hyperlink ref="F35" location="Anuncio_BD!L8" display="A_T_01_03" xr:uid="{C9526798-B432-40D6-A45F-F2C25494B66F}"/>
    <hyperlink ref="F36" location="Anuncio_BD!L8" display="A_T_01_03" xr:uid="{5DE1F4FE-D51C-4B20-8CE2-5127C13701B5}"/>
    <hyperlink ref="F37" location="Anuncio_BD!L8" display="A_T_01_03" xr:uid="{B982DF46-778D-4561-904C-69FFD8BE6138}"/>
    <hyperlink ref="F38" location="Anuncio_BD!L8" display="A_T_01_03" xr:uid="{F62ACB39-7279-4484-B5CB-99048263163E}"/>
    <hyperlink ref="D42" location="Freelancer_BD!D17" display="ana@gmail.com" xr:uid="{8C9679A4-14A2-4387-B242-F4F61C1745FE}"/>
    <hyperlink ref="D43" location="Freelancer_BD!D18" display="bruno@gmail.com" xr:uid="{506AFD24-AB9A-4774-BEB1-D627F7D93E31}"/>
    <hyperlink ref="D44" r:id="rId3" xr:uid="{67CA1AC6-0A82-4F85-BB38-5B3B0728516F}"/>
    <hyperlink ref="D45" location="Freelancer_BD!D20" display="catarina@gmail.com" xr:uid="{C078CB65-B7CE-4D10-818A-8F6DF26F12C2}"/>
    <hyperlink ref="D46" location="Freelancer_BD!D21" display="daniel@gmail.com" xr:uid="{58B99246-7CA1-4648-9E43-4A98F087AD85}"/>
    <hyperlink ref="D47" location="Freelancer_BD!D22" display="fernando@gmail.com" xr:uid="{873E95C7-AA19-42CA-859C-4A880CEF869E}"/>
    <hyperlink ref="D48" location="Freelancer_BD!D23" display="joana@gmail.com" xr:uid="{2C33D537-252A-42FA-BE27-A3FC9E637FE0}"/>
    <hyperlink ref="D49" location="Freelancer_BD!D24" display="maria@gmail.com" xr:uid="{0E5C9490-87D2-44CC-A91A-995E0CF80B3C}"/>
    <hyperlink ref="D50" r:id="rId4" xr:uid="{0952B2B4-99E9-4C3F-BD34-3A79B5B5DF9A}"/>
    <hyperlink ref="D51" location="Freelancer_BD!D26" display="matias@gmail.com" xr:uid="{55EFE7DE-B63D-4DFA-AC2F-9678F72679A2}"/>
    <hyperlink ref="F42" location="Anuncio_BD!L9" display="A_T_01_03" xr:uid="{5DFA67C3-FDA3-4562-AD10-3A2E0AADBB68}"/>
    <hyperlink ref="F47" location="Anuncio_BD!L9" display="A_T_01_03" xr:uid="{F4160FEF-5481-493A-9487-A1B558AF00DE}"/>
    <hyperlink ref="F48" location="Anuncio_BD!L9" display="A_T_01_03" xr:uid="{8169D62B-DD6E-4EBC-BBBE-2FC306639FE4}"/>
    <hyperlink ref="F49" location="Anuncio_BD!L9" display="A_T_01_03" xr:uid="{150A098D-50D0-4D6D-94E9-C792D57C3BEC}"/>
    <hyperlink ref="F50" location="Anuncio_BD!L9" display="A_T_01_03" xr:uid="{D1783F66-4A62-490D-AFB4-2219F4B65950}"/>
    <hyperlink ref="F51" location="Anuncio_BD!L9" display="A_T_01_03" xr:uid="{C02E4AFB-E6F3-4B86-B5C4-009CD8663E69}"/>
    <hyperlink ref="D54" location="Freelancer_BD!D7" display="madalena@gmail.com" xr:uid="{5B60DFFC-24E5-432C-B5A3-95AF35D3168A}"/>
    <hyperlink ref="D55" location="Freelancer_BD!D8" display="antonio@gmail.com" xr:uid="{AD12003A-7F50-448C-BCA5-C8189701B807}"/>
    <hyperlink ref="D56" location="Freelancer_BD!D9" display="afonso@gmail.com" xr:uid="{37FF5B74-B6DF-4B0C-8755-FF42069090A0}"/>
    <hyperlink ref="D57" location="Freelancer_BD!D10" display="alberto@gmail.com" xr:uid="{604E551A-F454-4D36-BD73-2083F8D183DC}"/>
    <hyperlink ref="D58" location="Freelancer_BD!D11" display="carolina@gmail.com" xr:uid="{2C92219A-C6E6-421D-8166-66762C0E4BD6}"/>
    <hyperlink ref="D59" location="Freelancer_BD!D12" display="lourdes@gmail.com" xr:uid="{87A65DE1-19A4-4BD3-BBEE-49108FEBC239}"/>
    <hyperlink ref="D60" location="Freelancer_BD!D13" display="isabel@gmail.com" xr:uid="{00BA7E0B-F705-45E4-9CC6-A45312DC3B23}"/>
    <hyperlink ref="D61" location="Freelancer_BD!D14" display="arnaldo@gmail.com" xr:uid="{7A5D1422-A580-4D3E-B378-6DC6998E9963}"/>
    <hyperlink ref="D62" location="Freelancer_BD!D15" display="alexandre@gmail.com" xr:uid="{0680527B-6910-4641-9253-5F8CB6B8B1AD}"/>
    <hyperlink ref="D63" location="Freelancer_BD!D16" display="paulo@gmail.com" xr:uid="{E4548AE6-515D-4847-B9F0-188C78287091}"/>
    <hyperlink ref="F55" location="Anuncio_BD!L10" display="A_T_02_02" xr:uid="{AE03DB37-740E-45BA-A9BA-D1A87FA86CAE}"/>
    <hyperlink ref="F56" location="Anuncio_BD!L10" display="A_T_02_02" xr:uid="{D2E64631-73F7-4791-B715-A00CC79B73E8}"/>
    <hyperlink ref="F58" location="Anuncio_BD!L10" display="A_T_02_02" xr:uid="{4FFFA528-46FB-45A1-8445-F0FD7F2E2100}"/>
    <hyperlink ref="F59" location="Anuncio_BD!L10" display="A_T_02_02" xr:uid="{D3678CC4-B9CF-4372-99C9-EAFBA9DE7B4E}"/>
    <hyperlink ref="F60" location="Anuncio_BD!L10" display="A_T_02_02" xr:uid="{113F6AF5-F566-41CD-AB75-F9F0CAD4ED14}"/>
    <hyperlink ref="F61" location="Anuncio_BD!L10" display="A_T_02_02" xr:uid="{6DE1344E-74C5-499C-92E1-180380D1640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6B04-2C11-453A-96EB-E66A36683205}">
  <dimension ref="A2:M52"/>
  <sheetViews>
    <sheetView topLeftCell="B4" workbookViewId="0">
      <selection activeCell="D9" sqref="D9"/>
    </sheetView>
  </sheetViews>
  <sheetFormatPr defaultRowHeight="15" x14ac:dyDescent="0.25"/>
  <cols>
    <col min="2" max="2" width="9.140625" style="3"/>
    <col min="3" max="3" width="22.85546875" style="3" bestFit="1" customWidth="1"/>
    <col min="4" max="4" width="18" style="3" bestFit="1" customWidth="1"/>
    <col min="5" max="5" width="32.5703125" style="3" bestFit="1" customWidth="1"/>
    <col min="6" max="6" width="27.85546875" style="3" bestFit="1" customWidth="1"/>
    <col min="7" max="7" width="31" style="3" bestFit="1" customWidth="1"/>
    <col min="8" max="8" width="19.42578125" style="3" bestFit="1" customWidth="1"/>
    <col min="9" max="9" width="6.140625" style="3" bestFit="1" customWidth="1"/>
    <col min="10" max="10" width="10.42578125" style="3" bestFit="1" customWidth="1"/>
    <col min="11" max="11" width="10.28515625" style="3" bestFit="1" customWidth="1"/>
    <col min="12" max="12" width="18.140625" style="3" bestFit="1" customWidth="1"/>
    <col min="13" max="13" width="28.5703125" style="3" bestFit="1" customWidth="1"/>
  </cols>
  <sheetData>
    <row r="2" spans="1:13" ht="21" x14ac:dyDescent="0.25">
      <c r="G2" s="6" t="s">
        <v>59</v>
      </c>
    </row>
    <row r="4" spans="1:13" x14ac:dyDescent="0.25">
      <c r="B4" s="1"/>
      <c r="C4" s="1"/>
      <c r="D4" s="1"/>
      <c r="E4" s="1"/>
      <c r="F4" s="1"/>
      <c r="G4" s="1"/>
      <c r="H4" s="126" t="s">
        <v>6</v>
      </c>
      <c r="I4" s="126"/>
      <c r="J4" s="126"/>
      <c r="K4" s="126"/>
      <c r="L4" s="126" t="s">
        <v>11</v>
      </c>
      <c r="M4" s="126"/>
    </row>
    <row r="5" spans="1:13" x14ac:dyDescent="0.2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12</v>
      </c>
      <c r="M5" s="2" t="s">
        <v>5</v>
      </c>
    </row>
    <row r="6" spans="1:13" x14ac:dyDescent="0.25">
      <c r="B6" s="2">
        <v>1</v>
      </c>
      <c r="C6" s="4" t="s">
        <v>13</v>
      </c>
      <c r="D6" s="2">
        <v>111222333</v>
      </c>
      <c r="E6" s="5" t="s">
        <v>15</v>
      </c>
      <c r="F6" s="2">
        <v>222333444</v>
      </c>
      <c r="G6" s="5" t="s">
        <v>16</v>
      </c>
      <c r="H6" s="2" t="s">
        <v>14</v>
      </c>
      <c r="I6" s="2">
        <v>1</v>
      </c>
      <c r="J6" s="2" t="s">
        <v>17</v>
      </c>
      <c r="K6" s="2" t="s">
        <v>18</v>
      </c>
      <c r="L6" s="2" t="s">
        <v>19</v>
      </c>
      <c r="M6" s="5" t="s">
        <v>20</v>
      </c>
    </row>
    <row r="7" spans="1:13" x14ac:dyDescent="0.25">
      <c r="B7" s="2">
        <v>2</v>
      </c>
      <c r="C7" s="2" t="s">
        <v>21</v>
      </c>
      <c r="D7" s="2">
        <v>111222444</v>
      </c>
      <c r="E7" s="5" t="s">
        <v>22</v>
      </c>
      <c r="F7" s="2">
        <v>222333555</v>
      </c>
      <c r="G7" s="5" t="s">
        <v>23</v>
      </c>
      <c r="H7" s="2" t="s">
        <v>24</v>
      </c>
      <c r="I7" s="2">
        <v>2</v>
      </c>
      <c r="J7" s="2" t="s">
        <v>17</v>
      </c>
      <c r="K7" s="2" t="s">
        <v>25</v>
      </c>
      <c r="L7" s="2" t="s">
        <v>26</v>
      </c>
      <c r="M7" s="5" t="s">
        <v>27</v>
      </c>
    </row>
    <row r="8" spans="1:13" x14ac:dyDescent="0.25">
      <c r="B8" s="2">
        <v>3</v>
      </c>
      <c r="C8" s="2" t="s">
        <v>28</v>
      </c>
      <c r="D8" s="2">
        <v>111222555</v>
      </c>
      <c r="E8" s="5" t="s">
        <v>29</v>
      </c>
      <c r="F8" s="2">
        <v>222333666</v>
      </c>
      <c r="G8" s="5" t="s">
        <v>30</v>
      </c>
      <c r="H8" s="2" t="s">
        <v>31</v>
      </c>
      <c r="I8" s="2">
        <v>3</v>
      </c>
      <c r="J8" s="2" t="s">
        <v>32</v>
      </c>
      <c r="K8" s="2" t="s">
        <v>33</v>
      </c>
      <c r="L8" s="2" t="s">
        <v>34</v>
      </c>
      <c r="M8" s="5" t="s">
        <v>35</v>
      </c>
    </row>
    <row r="9" spans="1:13" x14ac:dyDescent="0.25">
      <c r="B9" s="2">
        <v>4</v>
      </c>
      <c r="C9" s="2" t="s">
        <v>36</v>
      </c>
      <c r="D9" s="2">
        <v>111222666</v>
      </c>
      <c r="E9" s="5" t="s">
        <v>37</v>
      </c>
      <c r="F9" s="2">
        <v>222333777</v>
      </c>
      <c r="G9" s="5" t="s">
        <v>38</v>
      </c>
      <c r="H9" s="2" t="s">
        <v>39</v>
      </c>
      <c r="I9" s="2">
        <v>4</v>
      </c>
      <c r="J9" s="2" t="s">
        <v>32</v>
      </c>
      <c r="K9" s="2" t="s">
        <v>40</v>
      </c>
      <c r="L9" s="2" t="s">
        <v>41</v>
      </c>
      <c r="M9" s="5" t="s">
        <v>42</v>
      </c>
    </row>
    <row r="10" spans="1:13" x14ac:dyDescent="0.25">
      <c r="B10" s="2">
        <v>5</v>
      </c>
      <c r="C10" s="2" t="s">
        <v>43</v>
      </c>
      <c r="D10" s="2">
        <v>111222777</v>
      </c>
      <c r="E10" s="5" t="s">
        <v>44</v>
      </c>
      <c r="F10" s="2">
        <v>222333888</v>
      </c>
      <c r="G10" s="5" t="s">
        <v>45</v>
      </c>
      <c r="H10" s="2" t="s">
        <v>46</v>
      </c>
      <c r="I10" s="2">
        <v>5</v>
      </c>
      <c r="J10" s="2" t="s">
        <v>47</v>
      </c>
      <c r="K10" s="2" t="s">
        <v>48</v>
      </c>
      <c r="L10" s="2" t="s">
        <v>49</v>
      </c>
      <c r="M10" s="5" t="s">
        <v>50</v>
      </c>
    </row>
    <row r="11" spans="1:13" x14ac:dyDescent="0.25">
      <c r="B11" s="2">
        <v>6</v>
      </c>
      <c r="C11" s="2" t="s">
        <v>51</v>
      </c>
      <c r="D11" s="2">
        <v>111222888</v>
      </c>
      <c r="E11" s="5" t="s">
        <v>52</v>
      </c>
      <c r="F11" s="2">
        <v>222333999</v>
      </c>
      <c r="G11" s="5" t="s">
        <v>53</v>
      </c>
      <c r="H11" s="2" t="s">
        <v>54</v>
      </c>
      <c r="I11" s="2">
        <v>6</v>
      </c>
      <c r="J11" s="2" t="s">
        <v>55</v>
      </c>
      <c r="K11" s="2" t="s">
        <v>56</v>
      </c>
      <c r="L11" s="2" t="s">
        <v>57</v>
      </c>
      <c r="M11" s="5" t="s">
        <v>58</v>
      </c>
    </row>
    <row r="13" spans="1:13" ht="15.75" thickBot="1" x14ac:dyDescent="0.3"/>
    <row r="14" spans="1:13" ht="21.75" thickBot="1" x14ac:dyDescent="0.3">
      <c r="F14" s="127" t="s">
        <v>65</v>
      </c>
      <c r="G14" s="127"/>
      <c r="H14" s="127"/>
    </row>
    <row r="15" spans="1:13" ht="15.75" thickBot="1" x14ac:dyDescent="0.3"/>
    <row r="16" spans="1:13" x14ac:dyDescent="0.25">
      <c r="A16" s="23"/>
      <c r="B16" s="11" t="s">
        <v>0</v>
      </c>
      <c r="C16" s="12" t="s">
        <v>60</v>
      </c>
      <c r="D16" s="12" t="s">
        <v>61</v>
      </c>
      <c r="E16" s="12" t="s">
        <v>62</v>
      </c>
      <c r="F16" s="12" t="s">
        <v>63</v>
      </c>
      <c r="G16" s="12" t="s">
        <v>4</v>
      </c>
      <c r="H16" s="14" t="s">
        <v>64</v>
      </c>
    </row>
    <row r="17" spans="1:8" x14ac:dyDescent="0.25">
      <c r="A17" s="23"/>
      <c r="B17" s="15" t="s">
        <v>68</v>
      </c>
      <c r="C17" s="139">
        <v>111222333</v>
      </c>
      <c r="D17" s="2" t="s">
        <v>19</v>
      </c>
      <c r="E17" s="5" t="s">
        <v>20</v>
      </c>
      <c r="F17" s="2" t="s">
        <v>197</v>
      </c>
      <c r="G17" s="2">
        <v>222333444</v>
      </c>
      <c r="H17" s="16" t="s">
        <v>66</v>
      </c>
    </row>
    <row r="18" spans="1:8" x14ac:dyDescent="0.25">
      <c r="A18" s="23"/>
      <c r="B18" s="15" t="s">
        <v>69</v>
      </c>
      <c r="C18" s="142"/>
      <c r="D18" s="2" t="s">
        <v>105</v>
      </c>
      <c r="E18" s="5" t="s">
        <v>129</v>
      </c>
      <c r="F18" s="2" t="s">
        <v>198</v>
      </c>
      <c r="G18" s="2">
        <v>222333441</v>
      </c>
      <c r="H18" s="16" t="s">
        <v>67</v>
      </c>
    </row>
    <row r="19" spans="1:8" x14ac:dyDescent="0.25">
      <c r="A19" s="23"/>
      <c r="B19" s="15" t="s">
        <v>70</v>
      </c>
      <c r="C19" s="142"/>
      <c r="D19" s="2" t="s">
        <v>106</v>
      </c>
      <c r="E19" s="5" t="s">
        <v>130</v>
      </c>
      <c r="F19" s="2" t="s">
        <v>199</v>
      </c>
      <c r="G19" s="2">
        <v>222333442</v>
      </c>
      <c r="H19" s="16" t="s">
        <v>67</v>
      </c>
    </row>
    <row r="20" spans="1:8" x14ac:dyDescent="0.25">
      <c r="A20" s="23"/>
      <c r="B20" s="15" t="s">
        <v>71</v>
      </c>
      <c r="C20" s="142"/>
      <c r="D20" s="2" t="s">
        <v>107</v>
      </c>
      <c r="E20" s="5" t="s">
        <v>131</v>
      </c>
      <c r="F20" s="2" t="s">
        <v>200</v>
      </c>
      <c r="G20" s="2">
        <v>222333443</v>
      </c>
      <c r="H20" s="16" t="s">
        <v>67</v>
      </c>
    </row>
    <row r="21" spans="1:8" x14ac:dyDescent="0.25">
      <c r="A21" s="23"/>
      <c r="B21" s="15" t="s">
        <v>72</v>
      </c>
      <c r="C21" s="142"/>
      <c r="D21" s="2" t="s">
        <v>108</v>
      </c>
      <c r="E21" s="5" t="s">
        <v>132</v>
      </c>
      <c r="F21" s="2" t="s">
        <v>201</v>
      </c>
      <c r="G21" s="4">
        <v>222333445</v>
      </c>
      <c r="H21" s="16" t="s">
        <v>67</v>
      </c>
    </row>
    <row r="22" spans="1:8" ht="15.75" thickBot="1" x14ac:dyDescent="0.3">
      <c r="A22" s="23"/>
      <c r="B22" s="17" t="s">
        <v>73</v>
      </c>
      <c r="C22" s="143"/>
      <c r="D22" s="9" t="s">
        <v>109</v>
      </c>
      <c r="E22" s="10" t="s">
        <v>133</v>
      </c>
      <c r="F22" s="9" t="s">
        <v>502</v>
      </c>
      <c r="G22" s="24">
        <v>222333447</v>
      </c>
      <c r="H22" s="18" t="s">
        <v>67</v>
      </c>
    </row>
    <row r="23" spans="1:8" x14ac:dyDescent="0.25">
      <c r="A23" s="23"/>
      <c r="B23" s="21" t="s">
        <v>74</v>
      </c>
      <c r="C23" s="142">
        <v>111222444</v>
      </c>
      <c r="D23" s="7" t="s">
        <v>26</v>
      </c>
      <c r="E23" s="8" t="s">
        <v>27</v>
      </c>
      <c r="F23" s="2" t="s">
        <v>110</v>
      </c>
      <c r="G23" s="7">
        <v>222333555</v>
      </c>
      <c r="H23" s="14" t="s">
        <v>66</v>
      </c>
    </row>
    <row r="24" spans="1:8" x14ac:dyDescent="0.25">
      <c r="A24" s="23"/>
      <c r="B24" s="22" t="s">
        <v>75</v>
      </c>
      <c r="C24" s="142"/>
      <c r="D24" s="2" t="s">
        <v>134</v>
      </c>
      <c r="E24" s="5" t="s">
        <v>159</v>
      </c>
      <c r="F24" s="2" t="s">
        <v>104</v>
      </c>
      <c r="G24" s="2">
        <v>222333551</v>
      </c>
      <c r="H24" s="16" t="s">
        <v>67</v>
      </c>
    </row>
    <row r="25" spans="1:8" x14ac:dyDescent="0.25">
      <c r="A25" s="23"/>
      <c r="B25" s="22" t="s">
        <v>76</v>
      </c>
      <c r="C25" s="142"/>
      <c r="D25" s="2" t="s">
        <v>135</v>
      </c>
      <c r="E25" s="5" t="s">
        <v>160</v>
      </c>
      <c r="F25" s="2" t="s">
        <v>104</v>
      </c>
      <c r="G25" s="2">
        <v>222333552</v>
      </c>
      <c r="H25" s="16" t="s">
        <v>67</v>
      </c>
    </row>
    <row r="26" spans="1:8" x14ac:dyDescent="0.25">
      <c r="A26" s="23"/>
      <c r="B26" s="22" t="s">
        <v>77</v>
      </c>
      <c r="C26" s="142"/>
      <c r="D26" s="2" t="s">
        <v>136</v>
      </c>
      <c r="E26" s="5" t="s">
        <v>161</v>
      </c>
      <c r="F26" s="2" t="s">
        <v>111</v>
      </c>
      <c r="G26" s="2">
        <v>222333553</v>
      </c>
      <c r="H26" s="16" t="s">
        <v>67</v>
      </c>
    </row>
    <row r="27" spans="1:8" x14ac:dyDescent="0.25">
      <c r="A27" s="23"/>
      <c r="B27" s="22" t="s">
        <v>78</v>
      </c>
      <c r="C27" s="142"/>
      <c r="D27" s="2" t="s">
        <v>137</v>
      </c>
      <c r="E27" s="5" t="s">
        <v>162</v>
      </c>
      <c r="F27" s="2" t="s">
        <v>111</v>
      </c>
      <c r="G27" s="2">
        <v>222333554</v>
      </c>
      <c r="H27" s="16" t="s">
        <v>67</v>
      </c>
    </row>
    <row r="28" spans="1:8" ht="15.75" thickBot="1" x14ac:dyDescent="0.3">
      <c r="A28" s="23"/>
      <c r="B28" s="20" t="s">
        <v>79</v>
      </c>
      <c r="C28" s="143"/>
      <c r="D28" s="9" t="s">
        <v>138</v>
      </c>
      <c r="E28" s="10" t="s">
        <v>163</v>
      </c>
      <c r="F28" s="9" t="s">
        <v>112</v>
      </c>
      <c r="G28" s="9">
        <v>222333557</v>
      </c>
      <c r="H28" s="19" t="s">
        <v>67</v>
      </c>
    </row>
    <row r="29" spans="1:8" x14ac:dyDescent="0.25">
      <c r="B29" s="11" t="s">
        <v>80</v>
      </c>
      <c r="C29" s="144">
        <v>111222555</v>
      </c>
      <c r="D29" s="12" t="s">
        <v>34</v>
      </c>
      <c r="E29" s="13" t="s">
        <v>35</v>
      </c>
      <c r="F29" s="2" t="s">
        <v>110</v>
      </c>
      <c r="G29" s="2">
        <v>222333666</v>
      </c>
      <c r="H29" s="14" t="s">
        <v>66</v>
      </c>
    </row>
    <row r="30" spans="1:8" x14ac:dyDescent="0.25">
      <c r="B30" s="15" t="s">
        <v>81</v>
      </c>
      <c r="C30" s="142"/>
      <c r="D30" s="2" t="s">
        <v>139</v>
      </c>
      <c r="E30" s="5" t="s">
        <v>164</v>
      </c>
      <c r="F30" s="2" t="s">
        <v>117</v>
      </c>
      <c r="G30" s="2">
        <v>222333661</v>
      </c>
      <c r="H30" s="16" t="s">
        <v>67</v>
      </c>
    </row>
    <row r="31" spans="1:8" x14ac:dyDescent="0.25">
      <c r="B31" s="15" t="s">
        <v>82</v>
      </c>
      <c r="C31" s="142"/>
      <c r="D31" s="2" t="s">
        <v>140</v>
      </c>
      <c r="E31" s="5" t="s">
        <v>165</v>
      </c>
      <c r="F31" s="2" t="s">
        <v>118</v>
      </c>
      <c r="G31" s="2">
        <v>222333662</v>
      </c>
      <c r="H31" s="16" t="s">
        <v>67</v>
      </c>
    </row>
    <row r="32" spans="1:8" x14ac:dyDescent="0.25">
      <c r="B32" s="15" t="s">
        <v>83</v>
      </c>
      <c r="C32" s="142"/>
      <c r="D32" s="2" t="s">
        <v>141</v>
      </c>
      <c r="E32" s="5" t="s">
        <v>166</v>
      </c>
      <c r="F32" s="2" t="s">
        <v>119</v>
      </c>
      <c r="G32" s="2">
        <v>222333663</v>
      </c>
      <c r="H32" s="16" t="s">
        <v>67</v>
      </c>
    </row>
    <row r="33" spans="1:8" x14ac:dyDescent="0.25">
      <c r="B33" s="15" t="s">
        <v>84</v>
      </c>
      <c r="C33" s="142"/>
      <c r="D33" s="2" t="s">
        <v>142</v>
      </c>
      <c r="E33" s="5" t="s">
        <v>167</v>
      </c>
      <c r="F33" s="2" t="s">
        <v>120</v>
      </c>
      <c r="G33" s="2">
        <v>222333664</v>
      </c>
      <c r="H33" s="16" t="s">
        <v>67</v>
      </c>
    </row>
    <row r="34" spans="1:8" ht="15.75" thickBot="1" x14ac:dyDescent="0.3">
      <c r="A34" s="23"/>
      <c r="B34" s="20" t="s">
        <v>85</v>
      </c>
      <c r="C34" s="143"/>
      <c r="D34" s="9" t="s">
        <v>143</v>
      </c>
      <c r="E34" s="10" t="s">
        <v>168</v>
      </c>
      <c r="F34" s="9" t="s">
        <v>104</v>
      </c>
      <c r="G34" s="9">
        <v>222333665</v>
      </c>
      <c r="H34" s="18" t="s">
        <v>67</v>
      </c>
    </row>
    <row r="35" spans="1:8" x14ac:dyDescent="0.25">
      <c r="A35" s="23"/>
      <c r="B35" s="21" t="s">
        <v>86</v>
      </c>
      <c r="C35" s="142">
        <v>111222666</v>
      </c>
      <c r="D35" s="7" t="s">
        <v>41</v>
      </c>
      <c r="E35" s="8" t="s">
        <v>42</v>
      </c>
      <c r="F35" s="2" t="s">
        <v>110</v>
      </c>
      <c r="G35" s="2">
        <v>222333777</v>
      </c>
      <c r="H35" s="16" t="s">
        <v>66</v>
      </c>
    </row>
    <row r="36" spans="1:8" x14ac:dyDescent="0.25">
      <c r="A36" s="23"/>
      <c r="B36" s="22" t="s">
        <v>87</v>
      </c>
      <c r="C36" s="142"/>
      <c r="D36" s="2" t="s">
        <v>144</v>
      </c>
      <c r="E36" s="5" t="s">
        <v>169</v>
      </c>
      <c r="F36" s="2" t="s">
        <v>121</v>
      </c>
      <c r="G36" s="2">
        <v>222333771</v>
      </c>
      <c r="H36" s="16" t="s">
        <v>67</v>
      </c>
    </row>
    <row r="37" spans="1:8" x14ac:dyDescent="0.25">
      <c r="A37" s="23"/>
      <c r="B37" s="22" t="s">
        <v>88</v>
      </c>
      <c r="C37" s="142"/>
      <c r="D37" s="2" t="s">
        <v>145</v>
      </c>
      <c r="E37" s="5" t="s">
        <v>170</v>
      </c>
      <c r="F37" s="2" t="s">
        <v>122</v>
      </c>
      <c r="G37" s="2">
        <v>222333772</v>
      </c>
      <c r="H37" s="16" t="s">
        <v>67</v>
      </c>
    </row>
    <row r="38" spans="1:8" x14ac:dyDescent="0.25">
      <c r="A38" s="23"/>
      <c r="B38" s="22" t="s">
        <v>89</v>
      </c>
      <c r="C38" s="142"/>
      <c r="D38" s="2" t="s">
        <v>146</v>
      </c>
      <c r="E38" s="5" t="s">
        <v>171</v>
      </c>
      <c r="F38" s="2" t="s">
        <v>122</v>
      </c>
      <c r="G38" s="2">
        <v>222333773</v>
      </c>
      <c r="H38" s="16" t="s">
        <v>67</v>
      </c>
    </row>
    <row r="39" spans="1:8" x14ac:dyDescent="0.25">
      <c r="A39" s="23"/>
      <c r="B39" s="22" t="s">
        <v>90</v>
      </c>
      <c r="C39" s="142"/>
      <c r="D39" s="2" t="s">
        <v>147</v>
      </c>
      <c r="E39" s="5" t="s">
        <v>172</v>
      </c>
      <c r="F39" s="2" t="s">
        <v>104</v>
      </c>
      <c r="G39" s="2">
        <v>222333774</v>
      </c>
      <c r="H39" s="16" t="s">
        <v>67</v>
      </c>
    </row>
    <row r="40" spans="1:8" ht="15.75" thickBot="1" x14ac:dyDescent="0.3">
      <c r="A40" s="23"/>
      <c r="B40" s="20" t="s">
        <v>91</v>
      </c>
      <c r="C40" s="143"/>
      <c r="D40" s="9" t="s">
        <v>148</v>
      </c>
      <c r="E40" s="10" t="s">
        <v>173</v>
      </c>
      <c r="F40" s="24" t="s">
        <v>123</v>
      </c>
      <c r="G40" s="9">
        <v>222333775</v>
      </c>
      <c r="H40" s="18" t="s">
        <v>67</v>
      </c>
    </row>
    <row r="41" spans="1:8" x14ac:dyDescent="0.25">
      <c r="A41" s="23"/>
      <c r="B41" s="21" t="s">
        <v>98</v>
      </c>
      <c r="C41" s="142">
        <v>111222777</v>
      </c>
      <c r="D41" s="7" t="s">
        <v>49</v>
      </c>
      <c r="E41" s="8" t="s">
        <v>50</v>
      </c>
      <c r="F41" s="2" t="s">
        <v>113</v>
      </c>
      <c r="G41" s="2">
        <v>222333888</v>
      </c>
      <c r="H41" s="16" t="s">
        <v>66</v>
      </c>
    </row>
    <row r="42" spans="1:8" x14ac:dyDescent="0.25">
      <c r="A42" s="23"/>
      <c r="B42" s="22" t="s">
        <v>99</v>
      </c>
      <c r="C42" s="142"/>
      <c r="D42" s="2" t="s">
        <v>149</v>
      </c>
      <c r="E42" s="5" t="s">
        <v>174</v>
      </c>
      <c r="F42" s="2" t="s">
        <v>114</v>
      </c>
      <c r="G42" s="2">
        <v>222333888</v>
      </c>
      <c r="H42" s="16" t="s">
        <v>67</v>
      </c>
    </row>
    <row r="43" spans="1:8" x14ac:dyDescent="0.25">
      <c r="A43" s="23"/>
      <c r="B43" s="22" t="s">
        <v>100</v>
      </c>
      <c r="C43" s="142"/>
      <c r="D43" s="2" t="s">
        <v>150</v>
      </c>
      <c r="E43" s="5" t="s">
        <v>175</v>
      </c>
      <c r="F43" s="2" t="s">
        <v>114</v>
      </c>
      <c r="G43" s="2">
        <v>222333888</v>
      </c>
      <c r="H43" s="16" t="s">
        <v>67</v>
      </c>
    </row>
    <row r="44" spans="1:8" x14ac:dyDescent="0.25">
      <c r="A44" s="23"/>
      <c r="B44" s="22" t="s">
        <v>101</v>
      </c>
      <c r="C44" s="142"/>
      <c r="D44" s="2" t="s">
        <v>151</v>
      </c>
      <c r="E44" s="5" t="s">
        <v>176</v>
      </c>
      <c r="F44" s="2" t="s">
        <v>115</v>
      </c>
      <c r="G44" s="2">
        <v>222333888</v>
      </c>
      <c r="H44" s="16" t="s">
        <v>67</v>
      </c>
    </row>
    <row r="45" spans="1:8" x14ac:dyDescent="0.25">
      <c r="A45" s="23"/>
      <c r="B45" s="22" t="s">
        <v>102</v>
      </c>
      <c r="C45" s="142"/>
      <c r="D45" s="2" t="s">
        <v>152</v>
      </c>
      <c r="E45" s="5" t="s">
        <v>177</v>
      </c>
      <c r="F45" s="2" t="s">
        <v>116</v>
      </c>
      <c r="G45" s="2">
        <v>222333888</v>
      </c>
      <c r="H45" s="16" t="s">
        <v>67</v>
      </c>
    </row>
    <row r="46" spans="1:8" ht="15.75" thickBot="1" x14ac:dyDescent="0.3">
      <c r="B46" s="9" t="s">
        <v>103</v>
      </c>
      <c r="C46" s="143"/>
      <c r="D46" s="9" t="s">
        <v>153</v>
      </c>
      <c r="E46" s="10" t="s">
        <v>178</v>
      </c>
      <c r="F46" s="9" t="s">
        <v>569</v>
      </c>
      <c r="G46" s="9">
        <v>222333888</v>
      </c>
      <c r="H46" s="18" t="s">
        <v>67</v>
      </c>
    </row>
    <row r="47" spans="1:8" x14ac:dyDescent="0.25">
      <c r="B47" s="11" t="s">
        <v>92</v>
      </c>
      <c r="C47" s="144">
        <v>111222888</v>
      </c>
      <c r="D47" s="12" t="s">
        <v>57</v>
      </c>
      <c r="E47" s="13" t="s">
        <v>58</v>
      </c>
      <c r="F47" s="2" t="s">
        <v>110</v>
      </c>
      <c r="G47" s="12">
        <v>222333999</v>
      </c>
      <c r="H47" s="14" t="s">
        <v>66</v>
      </c>
    </row>
    <row r="48" spans="1:8" x14ac:dyDescent="0.25">
      <c r="B48" s="15" t="s">
        <v>93</v>
      </c>
      <c r="C48" s="142"/>
      <c r="D48" s="2" t="s">
        <v>154</v>
      </c>
      <c r="E48" s="5" t="s">
        <v>179</v>
      </c>
      <c r="F48" s="2" t="s">
        <v>124</v>
      </c>
      <c r="G48" s="2">
        <v>222333991</v>
      </c>
      <c r="H48" s="16" t="s">
        <v>67</v>
      </c>
    </row>
    <row r="49" spans="2:8" x14ac:dyDescent="0.25">
      <c r="B49" s="15" t="s">
        <v>94</v>
      </c>
      <c r="C49" s="142"/>
      <c r="D49" s="2" t="s">
        <v>155</v>
      </c>
      <c r="E49" s="5" t="s">
        <v>180</v>
      </c>
      <c r="F49" s="2" t="s">
        <v>125</v>
      </c>
      <c r="G49" s="2">
        <v>222333992</v>
      </c>
      <c r="H49" s="16" t="s">
        <v>67</v>
      </c>
    </row>
    <row r="50" spans="2:8" x14ac:dyDescent="0.25">
      <c r="B50" s="15" t="s">
        <v>95</v>
      </c>
      <c r="C50" s="142"/>
      <c r="D50" s="2" t="s">
        <v>156</v>
      </c>
      <c r="E50" s="5" t="s">
        <v>181</v>
      </c>
      <c r="F50" s="2" t="s">
        <v>126</v>
      </c>
      <c r="G50" s="2">
        <v>222333993</v>
      </c>
      <c r="H50" s="16" t="s">
        <v>67</v>
      </c>
    </row>
    <row r="51" spans="2:8" x14ac:dyDescent="0.25">
      <c r="B51" s="15" t="s">
        <v>96</v>
      </c>
      <c r="C51" s="142"/>
      <c r="D51" s="2" t="s">
        <v>157</v>
      </c>
      <c r="E51" s="5" t="s">
        <v>182</v>
      </c>
      <c r="F51" s="2" t="s">
        <v>127</v>
      </c>
      <c r="G51" s="2">
        <v>222333994</v>
      </c>
      <c r="H51" s="16" t="s">
        <v>67</v>
      </c>
    </row>
    <row r="52" spans="2:8" ht="15.75" thickBot="1" x14ac:dyDescent="0.3">
      <c r="B52" s="17" t="s">
        <v>97</v>
      </c>
      <c r="C52" s="143"/>
      <c r="D52" s="9" t="s">
        <v>158</v>
      </c>
      <c r="E52" s="10" t="s">
        <v>183</v>
      </c>
      <c r="F52" s="9" t="s">
        <v>128</v>
      </c>
      <c r="G52" s="9">
        <v>222333995</v>
      </c>
      <c r="H52" s="18" t="s">
        <v>67</v>
      </c>
    </row>
  </sheetData>
  <mergeCells count="9">
    <mergeCell ref="C35:C40"/>
    <mergeCell ref="C41:C46"/>
    <mergeCell ref="C47:C52"/>
    <mergeCell ref="H4:K4"/>
    <mergeCell ref="L4:M4"/>
    <mergeCell ref="F14:H14"/>
    <mergeCell ref="C17:C22"/>
    <mergeCell ref="C23:C28"/>
    <mergeCell ref="C29:C34"/>
  </mergeCells>
  <phoneticPr fontId="3" type="noConversion"/>
  <hyperlinks>
    <hyperlink ref="E6" r:id="rId1" xr:uid="{BFA8F720-1417-4987-B73B-B856FF2651EC}"/>
    <hyperlink ref="G6" r:id="rId2" xr:uid="{9942DB96-E275-45F5-B0A2-D8DA2EEBD494}"/>
    <hyperlink ref="M6" r:id="rId3" xr:uid="{E36F1C35-7321-497C-8854-4164D9034112}"/>
    <hyperlink ref="E7" r:id="rId4" xr:uid="{CF6901B8-A261-45C6-A481-355129B3848E}"/>
    <hyperlink ref="G7" r:id="rId5" xr:uid="{45B023FA-7993-4466-AC95-DCF34DA25672}"/>
    <hyperlink ref="M7" r:id="rId6" xr:uid="{C272A7D5-7D26-486F-92E0-DE7D37AA963D}"/>
    <hyperlink ref="E8" r:id="rId7" xr:uid="{614AC072-96D0-4254-AA0E-5DBEE7F42C0F}"/>
    <hyperlink ref="G8" r:id="rId8" xr:uid="{0E5BAF6F-80CE-4568-9645-49CC5D87DB5E}"/>
    <hyperlink ref="M8" r:id="rId9" xr:uid="{B1AA8FB0-2B08-4D01-A01C-8157E019EB9D}"/>
    <hyperlink ref="E9" r:id="rId10" xr:uid="{8140CD7D-F4BA-4774-A6D9-C9827290BDAA}"/>
    <hyperlink ref="G9" r:id="rId11" xr:uid="{6D56D232-F73C-40DD-BD78-8BF4CFFFDB8C}"/>
    <hyperlink ref="M9" r:id="rId12" xr:uid="{D49E7984-769F-482E-BFC9-AC596746484B}"/>
    <hyperlink ref="E10" r:id="rId13" xr:uid="{155F3A49-156D-457C-B529-3ED2CC28ED1E}"/>
    <hyperlink ref="G10" r:id="rId14" xr:uid="{5EA5B5F0-309C-4E18-83C7-CCF5A39B6F3D}"/>
    <hyperlink ref="M10" r:id="rId15" xr:uid="{84C5E849-149A-475F-A278-96C9F8E9E162}"/>
    <hyperlink ref="E11" r:id="rId16" xr:uid="{6077EDD4-7222-448D-AC6E-F5B00DE670C3}"/>
    <hyperlink ref="G11" r:id="rId17" xr:uid="{5213ED9E-29C7-4B36-8CEA-DAD391524B68}"/>
    <hyperlink ref="M11" r:id="rId18" xr:uid="{07CC9CB5-F44B-482C-A3B7-AD834D17FEFF}"/>
    <hyperlink ref="E17" r:id="rId19" xr:uid="{E96D9065-E033-4551-9534-F36F5075B4FE}"/>
    <hyperlink ref="E23" r:id="rId20" xr:uid="{EC4D3449-594F-4232-B774-29109AE15AD6}"/>
    <hyperlink ref="E29" r:id="rId21" xr:uid="{9ED93731-8B67-4B6D-811F-ADE1ADDFF6BF}"/>
    <hyperlink ref="E35" r:id="rId22" xr:uid="{8E01182E-86A9-41EF-8931-32B9963D1C27}"/>
    <hyperlink ref="E41" r:id="rId23" xr:uid="{5D109810-A0DE-4584-B38E-E66747D0503F}"/>
    <hyperlink ref="E47" r:id="rId24" xr:uid="{F3C365A5-D06F-4CD3-A0A9-6A90CCA0B0CB}"/>
    <hyperlink ref="E18" r:id="rId25" xr:uid="{C3DA228E-1063-48CF-AA9C-EF0B6D224F22}"/>
    <hyperlink ref="E19" r:id="rId26" xr:uid="{12668B50-D379-4D5D-A9BB-39F06F727DCB}"/>
    <hyperlink ref="E20" r:id="rId27" xr:uid="{DCA83F34-E2C4-4A81-958C-9829AA10ACB1}"/>
    <hyperlink ref="E21" r:id="rId28" xr:uid="{CAAF6E1E-8BB7-4F58-9DD8-7D6A955B1C2E}"/>
    <hyperlink ref="E22" r:id="rId29" xr:uid="{F42F8E18-60C0-49E7-A765-220C2F59EBE5}"/>
    <hyperlink ref="E24" r:id="rId30" xr:uid="{0A6A0707-A775-4563-B1E1-2F51EB20BAEA}"/>
    <hyperlink ref="E25" r:id="rId31" xr:uid="{3A1C9F3A-BE4F-47B8-B4EA-A31AC4E54F85}"/>
    <hyperlink ref="E26" r:id="rId32" xr:uid="{14D207CE-21EF-4155-8283-C3A4A14D09FE}"/>
    <hyperlink ref="E27" r:id="rId33" xr:uid="{DE0BA08D-82CD-4F45-97E3-F97C4B803D3C}"/>
    <hyperlink ref="E28" r:id="rId34" xr:uid="{8443651B-77AF-47BF-9411-EB69DB98BA8C}"/>
    <hyperlink ref="E30" r:id="rId35" xr:uid="{3FCDD636-62E8-499B-A0BD-E8B14E1722E2}"/>
    <hyperlink ref="E31" r:id="rId36" xr:uid="{46739CC1-8810-4AE4-924A-6FD7185D534D}"/>
    <hyperlink ref="E32" r:id="rId37" xr:uid="{951B9FD9-77D3-431C-BB09-D3BEA001E66F}"/>
    <hyperlink ref="E33" r:id="rId38" xr:uid="{0D00D599-8E84-47ED-A1E6-D611EE63F05C}"/>
    <hyperlink ref="E34" r:id="rId39" xr:uid="{66B4D534-A27D-4369-9833-0730689E8513}"/>
    <hyperlink ref="E36" r:id="rId40" xr:uid="{9AC475A4-CFE0-4195-975A-4BAC8E7CD0BA}"/>
    <hyperlink ref="E37" r:id="rId41" xr:uid="{357E5B6C-EBCB-4F07-9134-6C9E4980C06B}"/>
    <hyperlink ref="E38" r:id="rId42" xr:uid="{F341D598-EB92-46FA-B836-92DF6092FAD8}"/>
    <hyperlink ref="E39" r:id="rId43" xr:uid="{39059019-948C-4F1B-A13F-307A8F7473FF}"/>
    <hyperlink ref="E40" r:id="rId44" xr:uid="{83A26083-EE9F-4A21-B268-C3F61AA81F10}"/>
    <hyperlink ref="E42" r:id="rId45" xr:uid="{E1EA096E-297F-4843-9FAE-B7951B3CF717}"/>
    <hyperlink ref="E43" r:id="rId46" xr:uid="{A2080AD5-9E96-45EF-B584-3AB2C6F17902}"/>
    <hyperlink ref="E44" r:id="rId47" xr:uid="{EF0662BA-0460-482E-A54C-AEF3D4974313}"/>
    <hyperlink ref="E45" r:id="rId48" xr:uid="{146EA4A4-EB74-4509-B074-D1011220BCDC}"/>
    <hyperlink ref="E46" r:id="rId49" xr:uid="{03141ECE-E1BE-4178-B296-9C4E0E29406B}"/>
    <hyperlink ref="E48" r:id="rId50" xr:uid="{7191E68B-AEFF-46AC-8BBE-26DE56141ED2}"/>
    <hyperlink ref="E49" r:id="rId51" xr:uid="{45E9CA04-2924-4321-82D1-C1BD332F9F74}"/>
    <hyperlink ref="E50" r:id="rId52" xr:uid="{7BD72E8F-495A-4351-9F44-1F293A8FE9AA}"/>
    <hyperlink ref="E51" r:id="rId53" xr:uid="{8187D6A8-E7AB-40D0-923C-C0CAB2963E09}"/>
    <hyperlink ref="E52" r:id="rId54" xr:uid="{220A5F9A-5C12-473A-8EEF-6EC2D7BE8361}"/>
  </hyperlinks>
  <pageMargins left="0.511811024" right="0.511811024" top="0.78740157499999996" bottom="0.78740157499999996" header="0.31496062000000002" footer="0.31496062000000002"/>
  <pageSetup paperSize="9" orientation="portrait" r:id="rId5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6E586-509B-4141-B06E-3D5BBAD72C5F}">
  <dimension ref="A2:L90"/>
  <sheetViews>
    <sheetView topLeftCell="F16" workbookViewId="0">
      <selection activeCell="J28" sqref="J28"/>
    </sheetView>
  </sheetViews>
  <sheetFormatPr defaultRowHeight="15" x14ac:dyDescent="0.25"/>
  <cols>
    <col min="2" max="2" width="5.140625" bestFit="1" customWidth="1"/>
    <col min="3" max="3" width="10.140625" bestFit="1" customWidth="1"/>
    <col min="4" max="4" width="21" bestFit="1" customWidth="1"/>
    <col min="5" max="5" width="74.7109375" bestFit="1" customWidth="1"/>
    <col min="6" max="6" width="73.5703125" bestFit="1" customWidth="1"/>
    <col min="7" max="7" width="15.85546875" bestFit="1" customWidth="1"/>
    <col min="8" max="8" width="12.140625" bestFit="1" customWidth="1"/>
    <col min="9" max="9" width="12.140625" customWidth="1"/>
    <col min="10" max="11" width="9.42578125" bestFit="1" customWidth="1"/>
    <col min="12" max="12" width="26.140625" bestFit="1" customWidth="1"/>
  </cols>
  <sheetData>
    <row r="2" spans="1:12" ht="21" x14ac:dyDescent="0.25">
      <c r="B2" s="128" t="s">
        <v>184</v>
      </c>
      <c r="C2" s="128"/>
      <c r="D2" s="128"/>
      <c r="E2" s="3"/>
    </row>
    <row r="3" spans="1:12" x14ac:dyDescent="0.25">
      <c r="B3" s="1"/>
      <c r="C3" s="1"/>
      <c r="D3" s="1"/>
      <c r="E3" s="1"/>
    </row>
    <row r="4" spans="1:12" x14ac:dyDescent="0.25">
      <c r="C4" s="2" t="s">
        <v>185</v>
      </c>
      <c r="D4" s="2" t="s">
        <v>186</v>
      </c>
      <c r="E4" s="2" t="s">
        <v>187</v>
      </c>
    </row>
    <row r="5" spans="1:12" x14ac:dyDescent="0.25">
      <c r="C5" s="4" t="s">
        <v>204</v>
      </c>
      <c r="D5" s="2" t="s">
        <v>202</v>
      </c>
      <c r="E5" s="2" t="s">
        <v>203</v>
      </c>
    </row>
    <row r="6" spans="1:12" x14ac:dyDescent="0.25">
      <c r="C6" s="4" t="s">
        <v>205</v>
      </c>
      <c r="D6" s="2" t="s">
        <v>188</v>
      </c>
      <c r="E6" s="2" t="s">
        <v>193</v>
      </c>
    </row>
    <row r="7" spans="1:12" x14ac:dyDescent="0.25">
      <c r="C7" s="4" t="s">
        <v>206</v>
      </c>
      <c r="D7" s="2" t="s">
        <v>189</v>
      </c>
      <c r="E7" s="2" t="s">
        <v>194</v>
      </c>
    </row>
    <row r="8" spans="1:12" x14ac:dyDescent="0.25">
      <c r="C8" s="91" t="s">
        <v>207</v>
      </c>
      <c r="D8" s="2" t="s">
        <v>190</v>
      </c>
      <c r="E8" s="2" t="s">
        <v>195</v>
      </c>
    </row>
    <row r="9" spans="1:12" x14ac:dyDescent="0.25">
      <c r="C9" s="91" t="s">
        <v>208</v>
      </c>
      <c r="D9" s="2" t="s">
        <v>191</v>
      </c>
      <c r="E9" s="2" t="s">
        <v>192</v>
      </c>
    </row>
    <row r="10" spans="1:12" x14ac:dyDescent="0.25">
      <c r="C10" s="91" t="s">
        <v>209</v>
      </c>
      <c r="D10" s="2" t="s">
        <v>196</v>
      </c>
      <c r="E10" s="2" t="s">
        <v>210</v>
      </c>
    </row>
    <row r="12" spans="1:12" ht="21" x14ac:dyDescent="0.25">
      <c r="B12" s="128" t="s">
        <v>211</v>
      </c>
      <c r="C12" s="128"/>
      <c r="D12" s="128"/>
      <c r="E12" s="3"/>
    </row>
    <row r="13" spans="1:12" ht="15.75" thickBot="1" x14ac:dyDescent="0.3">
      <c r="B13" s="27"/>
      <c r="C13" s="27"/>
      <c r="D13" s="27"/>
      <c r="E13" s="27"/>
    </row>
    <row r="14" spans="1:12" ht="21" x14ac:dyDescent="0.25">
      <c r="A14" s="23"/>
      <c r="B14" s="21" t="s">
        <v>0</v>
      </c>
      <c r="C14" s="7" t="s">
        <v>212</v>
      </c>
      <c r="D14" s="7" t="s">
        <v>213</v>
      </c>
      <c r="E14" s="63" t="s">
        <v>214</v>
      </c>
      <c r="F14" s="71" t="s">
        <v>694</v>
      </c>
      <c r="G14" s="40" t="s">
        <v>697</v>
      </c>
      <c r="I14" s="128" t="s">
        <v>484</v>
      </c>
      <c r="J14" s="128"/>
      <c r="K14" s="128"/>
      <c r="L14" s="128"/>
    </row>
    <row r="15" spans="1:12" x14ac:dyDescent="0.25">
      <c r="A15" s="23"/>
      <c r="B15" s="22" t="s">
        <v>68</v>
      </c>
      <c r="C15" s="152" t="s">
        <v>204</v>
      </c>
      <c r="D15" s="2" t="s">
        <v>235</v>
      </c>
      <c r="E15" s="61" t="s">
        <v>217</v>
      </c>
      <c r="F15" s="70" t="str">
        <f>K25</f>
        <v>GP_003_2</v>
      </c>
      <c r="G15" s="40">
        <v>2</v>
      </c>
      <c r="I15" s="1"/>
      <c r="J15" s="1"/>
      <c r="K15" s="1"/>
      <c r="L15" s="1"/>
    </row>
    <row r="16" spans="1:12" x14ac:dyDescent="0.25">
      <c r="A16" s="23"/>
      <c r="B16" s="22" t="s">
        <v>69</v>
      </c>
      <c r="C16" s="153"/>
      <c r="D16" s="2" t="s">
        <v>236</v>
      </c>
      <c r="E16" s="61" t="s">
        <v>218</v>
      </c>
      <c r="F16" s="70" t="str">
        <f>K26</f>
        <v>GP_003_3</v>
      </c>
      <c r="G16" s="40">
        <v>3</v>
      </c>
      <c r="I16" s="44" t="s">
        <v>479</v>
      </c>
      <c r="J16" s="44" t="s">
        <v>482</v>
      </c>
      <c r="K16" s="60" t="s">
        <v>668</v>
      </c>
      <c r="L16" s="45" t="s">
        <v>483</v>
      </c>
    </row>
    <row r="17" spans="1:12" ht="15.75" thickBot="1" x14ac:dyDescent="0.3">
      <c r="A17" s="23"/>
      <c r="B17" s="20" t="s">
        <v>70</v>
      </c>
      <c r="C17" s="154"/>
      <c r="D17" s="9" t="s">
        <v>237</v>
      </c>
      <c r="E17" s="62" t="s">
        <v>219</v>
      </c>
      <c r="F17" s="70" t="s">
        <v>678</v>
      </c>
      <c r="G17" s="40">
        <v>3</v>
      </c>
      <c r="I17" s="130" t="s">
        <v>480</v>
      </c>
      <c r="J17" s="25">
        <v>1</v>
      </c>
      <c r="K17" s="61" t="s">
        <v>669</v>
      </c>
      <c r="L17" s="16" t="s">
        <v>464</v>
      </c>
    </row>
    <row r="18" spans="1:12" x14ac:dyDescent="0.25">
      <c r="A18" s="23"/>
      <c r="B18" s="21" t="s">
        <v>74</v>
      </c>
      <c r="C18" s="153" t="s">
        <v>205</v>
      </c>
      <c r="D18" s="7" t="s">
        <v>238</v>
      </c>
      <c r="E18" s="63" t="s">
        <v>220</v>
      </c>
      <c r="F18" s="70" t="str">
        <f>K17</f>
        <v>GP_001_1</v>
      </c>
      <c r="G18" s="40">
        <v>1</v>
      </c>
      <c r="I18" s="130"/>
      <c r="J18" s="25">
        <v>2</v>
      </c>
      <c r="K18" s="61" t="s">
        <v>670</v>
      </c>
      <c r="L18" s="16" t="s">
        <v>465</v>
      </c>
    </row>
    <row r="19" spans="1:12" ht="15.75" thickBot="1" x14ac:dyDescent="0.3">
      <c r="A19" s="23"/>
      <c r="B19" s="22" t="s">
        <v>75</v>
      </c>
      <c r="C19" s="153"/>
      <c r="D19" s="2" t="s">
        <v>239</v>
      </c>
      <c r="E19" s="61" t="s">
        <v>221</v>
      </c>
      <c r="F19" s="70" t="str">
        <f>K18</f>
        <v>GP_001_2</v>
      </c>
      <c r="G19" s="40">
        <v>2</v>
      </c>
      <c r="I19" s="131"/>
      <c r="J19" s="9">
        <v>3</v>
      </c>
      <c r="K19" s="9" t="s">
        <v>671</v>
      </c>
      <c r="L19" s="18" t="s">
        <v>466</v>
      </c>
    </row>
    <row r="20" spans="1:12" ht="15.75" thickBot="1" x14ac:dyDescent="0.3">
      <c r="A20" s="23"/>
      <c r="B20" s="20" t="s">
        <v>76</v>
      </c>
      <c r="C20" s="154"/>
      <c r="D20" s="9" t="s">
        <v>240</v>
      </c>
      <c r="E20" s="62" t="s">
        <v>222</v>
      </c>
      <c r="F20" s="70" t="str">
        <f>K19</f>
        <v>GP_001_3</v>
      </c>
      <c r="G20" s="40">
        <v>3</v>
      </c>
      <c r="I20" s="129" t="s">
        <v>481</v>
      </c>
      <c r="J20" s="7">
        <v>1</v>
      </c>
      <c r="K20" s="63" t="s">
        <v>672</v>
      </c>
      <c r="L20" s="26" t="s">
        <v>467</v>
      </c>
    </row>
    <row r="21" spans="1:12" x14ac:dyDescent="0.25">
      <c r="A21" s="23"/>
      <c r="B21" s="21" t="s">
        <v>80</v>
      </c>
      <c r="C21" s="153" t="s">
        <v>206</v>
      </c>
      <c r="D21" s="7" t="s">
        <v>241</v>
      </c>
      <c r="E21" s="63" t="s">
        <v>223</v>
      </c>
      <c r="F21" s="70" t="s">
        <v>673</v>
      </c>
      <c r="G21" s="40">
        <v>2</v>
      </c>
      <c r="I21" s="130"/>
      <c r="J21" s="25">
        <v>2</v>
      </c>
      <c r="K21" s="61" t="s">
        <v>673</v>
      </c>
      <c r="L21" s="16" t="s">
        <v>468</v>
      </c>
    </row>
    <row r="22" spans="1:12" x14ac:dyDescent="0.25">
      <c r="A22" s="23"/>
      <c r="B22" s="22" t="s">
        <v>81</v>
      </c>
      <c r="C22" s="153"/>
      <c r="D22" s="2" t="s">
        <v>242</v>
      </c>
      <c r="E22" s="61" t="s">
        <v>225</v>
      </c>
      <c r="F22" s="70" t="s">
        <v>673</v>
      </c>
      <c r="G22" s="40">
        <v>2</v>
      </c>
      <c r="I22" s="130"/>
      <c r="J22" s="25">
        <v>3</v>
      </c>
      <c r="K22" s="61" t="s">
        <v>674</v>
      </c>
      <c r="L22" s="16" t="s">
        <v>469</v>
      </c>
    </row>
    <row r="23" spans="1:12" ht="15.75" thickBot="1" x14ac:dyDescent="0.3">
      <c r="A23" s="23"/>
      <c r="B23" s="28" t="s">
        <v>82</v>
      </c>
      <c r="C23" s="153"/>
      <c r="D23" s="9" t="s">
        <v>243</v>
      </c>
      <c r="E23" s="65" t="s">
        <v>224</v>
      </c>
      <c r="F23" s="70" t="s">
        <v>681</v>
      </c>
      <c r="G23" s="40">
        <v>2</v>
      </c>
      <c r="I23" s="131"/>
      <c r="J23" s="9">
        <v>4</v>
      </c>
      <c r="K23" s="65" t="s">
        <v>675</v>
      </c>
      <c r="L23" s="18" t="s">
        <v>470</v>
      </c>
    </row>
    <row r="24" spans="1:12" x14ac:dyDescent="0.25">
      <c r="A24" s="23"/>
      <c r="B24" s="85" t="s">
        <v>86</v>
      </c>
      <c r="C24" s="155" t="s">
        <v>207</v>
      </c>
      <c r="D24" s="7" t="s">
        <v>244</v>
      </c>
      <c r="E24" s="64" t="s">
        <v>226</v>
      </c>
      <c r="F24" s="70" t="s">
        <v>673</v>
      </c>
      <c r="G24" s="40">
        <v>2</v>
      </c>
      <c r="I24" s="129" t="s">
        <v>485</v>
      </c>
      <c r="J24" s="7">
        <v>1</v>
      </c>
      <c r="K24" s="12" t="s">
        <v>676</v>
      </c>
      <c r="L24" s="26" t="s">
        <v>471</v>
      </c>
    </row>
    <row r="25" spans="1:12" x14ac:dyDescent="0.25">
      <c r="A25" s="23"/>
      <c r="B25" s="86" t="s">
        <v>87</v>
      </c>
      <c r="C25" s="153"/>
      <c r="D25" s="2" t="s">
        <v>245</v>
      </c>
      <c r="E25" s="61" t="s">
        <v>227</v>
      </c>
      <c r="F25" s="70" t="s">
        <v>673</v>
      </c>
      <c r="G25" s="40">
        <v>2</v>
      </c>
      <c r="I25" s="130"/>
      <c r="J25" s="25">
        <v>2</v>
      </c>
      <c r="K25" s="61" t="s">
        <v>677</v>
      </c>
      <c r="L25" s="16" t="s">
        <v>695</v>
      </c>
    </row>
    <row r="26" spans="1:12" ht="15.75" thickBot="1" x14ac:dyDescent="0.3">
      <c r="A26" s="23"/>
      <c r="B26" s="87" t="s">
        <v>88</v>
      </c>
      <c r="C26" s="154"/>
      <c r="D26" s="9" t="s">
        <v>246</v>
      </c>
      <c r="E26" s="62" t="s">
        <v>228</v>
      </c>
      <c r="F26" s="70" t="s">
        <v>681</v>
      </c>
      <c r="G26" s="40">
        <v>2</v>
      </c>
      <c r="I26" s="130"/>
      <c r="J26" s="25">
        <v>3</v>
      </c>
      <c r="K26" s="61" t="s">
        <v>678</v>
      </c>
      <c r="L26" s="16" t="s">
        <v>472</v>
      </c>
    </row>
    <row r="27" spans="1:12" ht="15.75" thickBot="1" x14ac:dyDescent="0.3">
      <c r="A27" s="23"/>
      <c r="B27" s="88" t="s">
        <v>98</v>
      </c>
      <c r="C27" s="153" t="s">
        <v>208</v>
      </c>
      <c r="D27" s="7" t="s">
        <v>247</v>
      </c>
      <c r="E27" s="63" t="s">
        <v>229</v>
      </c>
      <c r="F27" s="70" t="s">
        <v>672</v>
      </c>
      <c r="G27" s="40">
        <v>1</v>
      </c>
      <c r="I27" s="131"/>
      <c r="J27" s="9">
        <v>4</v>
      </c>
      <c r="K27" s="65" t="s">
        <v>679</v>
      </c>
      <c r="L27" s="18" t="s">
        <v>696</v>
      </c>
    </row>
    <row r="28" spans="1:12" x14ac:dyDescent="0.25">
      <c r="A28" s="23"/>
      <c r="B28" s="86" t="s">
        <v>99</v>
      </c>
      <c r="C28" s="153"/>
      <c r="D28" s="2" t="s">
        <v>248</v>
      </c>
      <c r="E28" s="61" t="s">
        <v>230</v>
      </c>
      <c r="F28" s="70" t="s">
        <v>683</v>
      </c>
      <c r="G28" s="40">
        <v>1</v>
      </c>
      <c r="I28" s="129" t="s">
        <v>486</v>
      </c>
      <c r="J28" s="12">
        <v>1</v>
      </c>
      <c r="K28" s="12" t="s">
        <v>680</v>
      </c>
      <c r="L28" s="67" t="s">
        <v>473</v>
      </c>
    </row>
    <row r="29" spans="1:12" ht="15.75" thickBot="1" x14ac:dyDescent="0.3">
      <c r="A29" s="23"/>
      <c r="B29" s="89" t="s">
        <v>100</v>
      </c>
      <c r="C29" s="153"/>
      <c r="D29" s="9" t="s">
        <v>249</v>
      </c>
      <c r="E29" s="62" t="s">
        <v>231</v>
      </c>
      <c r="F29" s="70" t="s">
        <v>680</v>
      </c>
      <c r="G29" s="40">
        <v>1</v>
      </c>
      <c r="I29" s="130"/>
      <c r="J29" s="25">
        <v>2</v>
      </c>
      <c r="K29" s="61" t="s">
        <v>681</v>
      </c>
      <c r="L29" s="16" t="s">
        <v>474</v>
      </c>
    </row>
    <row r="30" spans="1:12" ht="15.75" thickBot="1" x14ac:dyDescent="0.3">
      <c r="A30" s="23"/>
      <c r="B30" s="85" t="s">
        <v>92</v>
      </c>
      <c r="C30" s="155" t="s">
        <v>209</v>
      </c>
      <c r="D30" s="7" t="s">
        <v>250</v>
      </c>
      <c r="E30" s="64" t="s">
        <v>234</v>
      </c>
      <c r="F30" s="70" t="s">
        <v>681</v>
      </c>
      <c r="G30" s="40">
        <v>2</v>
      </c>
      <c r="I30" s="131"/>
      <c r="J30" s="9">
        <v>3</v>
      </c>
      <c r="K30" s="65" t="s">
        <v>682</v>
      </c>
      <c r="L30" s="18" t="s">
        <v>475</v>
      </c>
    </row>
    <row r="31" spans="1:12" x14ac:dyDescent="0.25">
      <c r="A31" s="23"/>
      <c r="B31" s="86" t="s">
        <v>93</v>
      </c>
      <c r="C31" s="153" t="s">
        <v>215</v>
      </c>
      <c r="D31" s="2" t="s">
        <v>251</v>
      </c>
      <c r="E31" s="61" t="s">
        <v>232</v>
      </c>
      <c r="F31" s="70" t="s">
        <v>681</v>
      </c>
      <c r="G31" s="40">
        <v>2</v>
      </c>
      <c r="I31" s="138" t="s">
        <v>487</v>
      </c>
      <c r="J31" s="7">
        <v>1</v>
      </c>
      <c r="K31" s="12" t="s">
        <v>683</v>
      </c>
      <c r="L31" s="26" t="s">
        <v>476</v>
      </c>
    </row>
    <row r="32" spans="1:12" ht="15.75" thickBot="1" x14ac:dyDescent="0.3">
      <c r="B32" s="90" t="s">
        <v>94</v>
      </c>
      <c r="C32" s="154" t="s">
        <v>216</v>
      </c>
      <c r="D32" s="9" t="s">
        <v>252</v>
      </c>
      <c r="E32" s="62" t="s">
        <v>233</v>
      </c>
      <c r="F32" s="70" t="s">
        <v>680</v>
      </c>
      <c r="G32" s="40">
        <v>1</v>
      </c>
      <c r="I32" s="130"/>
      <c r="J32" s="25">
        <v>2</v>
      </c>
      <c r="K32" s="61" t="s">
        <v>684</v>
      </c>
      <c r="L32" s="16" t="s">
        <v>477</v>
      </c>
    </row>
    <row r="33" spans="1:12" ht="15.75" thickBot="1" x14ac:dyDescent="0.3">
      <c r="I33" s="131"/>
      <c r="J33" s="9">
        <v>3</v>
      </c>
      <c r="K33" s="9" t="s">
        <v>685</v>
      </c>
      <c r="L33" s="18" t="s">
        <v>478</v>
      </c>
    </row>
    <row r="34" spans="1:12" ht="21" x14ac:dyDescent="0.25">
      <c r="B34" s="128" t="s">
        <v>253</v>
      </c>
      <c r="C34" s="128"/>
      <c r="D34" s="128"/>
      <c r="E34" s="3"/>
    </row>
    <row r="35" spans="1:12" ht="15.75" thickBot="1" x14ac:dyDescent="0.3">
      <c r="B35" s="27"/>
      <c r="C35" s="27"/>
      <c r="D35" s="27"/>
      <c r="E35" s="27"/>
    </row>
    <row r="36" spans="1:12" ht="15.75" thickBot="1" x14ac:dyDescent="0.3">
      <c r="A36" s="23"/>
      <c r="B36" s="29" t="s">
        <v>0</v>
      </c>
      <c r="C36" s="34" t="s">
        <v>254</v>
      </c>
      <c r="D36" s="34" t="s">
        <v>262</v>
      </c>
      <c r="E36" s="29" t="s">
        <v>186</v>
      </c>
      <c r="F36" s="29" t="s">
        <v>187</v>
      </c>
      <c r="G36" s="29" t="s">
        <v>488</v>
      </c>
    </row>
    <row r="37" spans="1:12" x14ac:dyDescent="0.25">
      <c r="A37" s="23"/>
      <c r="B37" s="35" t="s">
        <v>255</v>
      </c>
      <c r="C37" s="147" t="s">
        <v>235</v>
      </c>
      <c r="D37" s="33" t="s">
        <v>263</v>
      </c>
      <c r="E37" s="33" t="s">
        <v>256</v>
      </c>
      <c r="F37" s="30" t="s">
        <v>258</v>
      </c>
      <c r="G37" s="156" t="s">
        <v>485</v>
      </c>
    </row>
    <row r="38" spans="1:12" x14ac:dyDescent="0.25">
      <c r="A38" s="23"/>
      <c r="B38" s="35" t="s">
        <v>273</v>
      </c>
      <c r="C38" s="145"/>
      <c r="D38" s="31" t="s">
        <v>264</v>
      </c>
      <c r="E38" s="31" t="s">
        <v>257</v>
      </c>
      <c r="F38" s="31" t="s">
        <v>259</v>
      </c>
      <c r="G38" s="157"/>
    </row>
    <row r="39" spans="1:12" ht="15.75" thickBot="1" x14ac:dyDescent="0.3">
      <c r="A39" s="23"/>
      <c r="B39" s="36" t="s">
        <v>274</v>
      </c>
      <c r="C39" s="146"/>
      <c r="D39" s="32" t="s">
        <v>265</v>
      </c>
      <c r="E39" s="32" t="s">
        <v>260</v>
      </c>
      <c r="F39" s="32" t="s">
        <v>261</v>
      </c>
      <c r="G39" s="158"/>
    </row>
    <row r="40" spans="1:12" x14ac:dyDescent="0.25">
      <c r="A40" s="23"/>
      <c r="B40" s="35" t="s">
        <v>277</v>
      </c>
      <c r="C40" s="145" t="s">
        <v>236</v>
      </c>
      <c r="D40" s="30" t="s">
        <v>266</v>
      </c>
      <c r="E40" s="30" t="s">
        <v>267</v>
      </c>
      <c r="F40" s="30" t="s">
        <v>270</v>
      </c>
      <c r="G40" s="156" t="s">
        <v>485</v>
      </c>
    </row>
    <row r="41" spans="1:12" x14ac:dyDescent="0.25">
      <c r="A41" s="23"/>
      <c r="B41" s="35" t="s">
        <v>278</v>
      </c>
      <c r="C41" s="145"/>
      <c r="D41" s="31" t="s">
        <v>275</v>
      </c>
      <c r="E41" s="31" t="s">
        <v>268</v>
      </c>
      <c r="F41" s="31" t="s">
        <v>271</v>
      </c>
      <c r="G41" s="157"/>
    </row>
    <row r="42" spans="1:12" ht="15.75" thickBot="1" x14ac:dyDescent="0.3">
      <c r="A42" s="23"/>
      <c r="B42" s="36" t="s">
        <v>279</v>
      </c>
      <c r="C42" s="146"/>
      <c r="D42" s="32" t="s">
        <v>276</v>
      </c>
      <c r="E42" s="32" t="s">
        <v>269</v>
      </c>
      <c r="F42" s="32" t="s">
        <v>272</v>
      </c>
      <c r="G42" s="158"/>
    </row>
    <row r="43" spans="1:12" x14ac:dyDescent="0.25">
      <c r="A43" s="23"/>
      <c r="B43" s="35" t="s">
        <v>280</v>
      </c>
      <c r="C43" s="145" t="s">
        <v>237</v>
      </c>
      <c r="D43" s="30" t="s">
        <v>283</v>
      </c>
      <c r="E43" s="33" t="s">
        <v>286</v>
      </c>
      <c r="F43" s="30" t="s">
        <v>287</v>
      </c>
      <c r="G43" s="156" t="s">
        <v>485</v>
      </c>
    </row>
    <row r="44" spans="1:12" x14ac:dyDescent="0.25">
      <c r="A44" s="23"/>
      <c r="B44" s="35" t="s">
        <v>281</v>
      </c>
      <c r="C44" s="145"/>
      <c r="D44" s="31" t="s">
        <v>284</v>
      </c>
      <c r="E44" s="31" t="s">
        <v>288</v>
      </c>
      <c r="F44" s="31" t="s">
        <v>289</v>
      </c>
      <c r="G44" s="157"/>
    </row>
    <row r="45" spans="1:12" ht="15.75" thickBot="1" x14ac:dyDescent="0.3">
      <c r="A45" s="23"/>
      <c r="B45" s="36" t="s">
        <v>282</v>
      </c>
      <c r="C45" s="146"/>
      <c r="D45" s="32" t="s">
        <v>285</v>
      </c>
      <c r="E45" s="32" t="s">
        <v>290</v>
      </c>
      <c r="F45" s="32" t="s">
        <v>498</v>
      </c>
      <c r="G45" s="158"/>
    </row>
    <row r="46" spans="1:12" x14ac:dyDescent="0.25">
      <c r="A46" s="23"/>
      <c r="B46" s="35" t="s">
        <v>300</v>
      </c>
      <c r="C46" s="145" t="s">
        <v>238</v>
      </c>
      <c r="D46" s="30" t="s">
        <v>291</v>
      </c>
      <c r="E46" s="30" t="s">
        <v>309</v>
      </c>
      <c r="F46" s="30" t="s">
        <v>312</v>
      </c>
      <c r="G46" s="156" t="s">
        <v>480</v>
      </c>
    </row>
    <row r="47" spans="1:12" x14ac:dyDescent="0.25">
      <c r="A47" s="23"/>
      <c r="B47" s="35" t="s">
        <v>301</v>
      </c>
      <c r="C47" s="145"/>
      <c r="D47" s="31" t="s">
        <v>292</v>
      </c>
      <c r="E47" s="31" t="s">
        <v>310</v>
      </c>
      <c r="F47" s="31" t="s">
        <v>313</v>
      </c>
      <c r="G47" s="157"/>
    </row>
    <row r="48" spans="1:12" ht="15.75" thickBot="1" x14ac:dyDescent="0.3">
      <c r="A48" s="23"/>
      <c r="B48" s="36" t="s">
        <v>302</v>
      </c>
      <c r="C48" s="146"/>
      <c r="D48" s="32" t="s">
        <v>293</v>
      </c>
      <c r="E48" s="32" t="s">
        <v>311</v>
      </c>
      <c r="F48" s="32" t="s">
        <v>314</v>
      </c>
      <c r="G48" s="158"/>
    </row>
    <row r="49" spans="1:7" x14ac:dyDescent="0.25">
      <c r="A49" s="23"/>
      <c r="B49" s="35" t="s">
        <v>303</v>
      </c>
      <c r="C49" s="145" t="s">
        <v>239</v>
      </c>
      <c r="D49" s="30" t="s">
        <v>294</v>
      </c>
      <c r="E49" s="30" t="s">
        <v>317</v>
      </c>
      <c r="F49" s="30" t="s">
        <v>318</v>
      </c>
      <c r="G49" s="156" t="s">
        <v>480</v>
      </c>
    </row>
    <row r="50" spans="1:7" x14ac:dyDescent="0.25">
      <c r="A50" s="23"/>
      <c r="B50" s="35" t="s">
        <v>304</v>
      </c>
      <c r="C50" s="145"/>
      <c r="D50" s="31" t="s">
        <v>295</v>
      </c>
      <c r="E50" s="31" t="s">
        <v>315</v>
      </c>
      <c r="F50" s="31" t="s">
        <v>319</v>
      </c>
      <c r="G50" s="157"/>
    </row>
    <row r="51" spans="1:7" ht="15.75" thickBot="1" x14ac:dyDescent="0.3">
      <c r="A51" s="23"/>
      <c r="B51" s="36" t="s">
        <v>305</v>
      </c>
      <c r="C51" s="146"/>
      <c r="D51" s="32" t="s">
        <v>296</v>
      </c>
      <c r="E51" s="32" t="s">
        <v>316</v>
      </c>
      <c r="F51" s="32" t="s">
        <v>320</v>
      </c>
      <c r="G51" s="158"/>
    </row>
    <row r="52" spans="1:7" x14ac:dyDescent="0.25">
      <c r="A52" s="23"/>
      <c r="B52" s="35" t="s">
        <v>306</v>
      </c>
      <c r="C52" s="147" t="s">
        <v>240</v>
      </c>
      <c r="D52" s="30" t="s">
        <v>297</v>
      </c>
      <c r="E52" s="30" t="s">
        <v>321</v>
      </c>
      <c r="F52" s="30" t="s">
        <v>324</v>
      </c>
      <c r="G52" s="156" t="s">
        <v>480</v>
      </c>
    </row>
    <row r="53" spans="1:7" x14ac:dyDescent="0.25">
      <c r="A53" s="23"/>
      <c r="B53" s="35" t="s">
        <v>307</v>
      </c>
      <c r="C53" s="145"/>
      <c r="D53" s="31" t="s">
        <v>298</v>
      </c>
      <c r="E53" s="31" t="s">
        <v>322</v>
      </c>
      <c r="F53" s="31" t="s">
        <v>325</v>
      </c>
      <c r="G53" s="157"/>
    </row>
    <row r="54" spans="1:7" ht="15.75" thickBot="1" x14ac:dyDescent="0.3">
      <c r="A54" s="23"/>
      <c r="B54" s="20" t="s">
        <v>308</v>
      </c>
      <c r="C54" s="148"/>
      <c r="D54" s="32" t="s">
        <v>299</v>
      </c>
      <c r="E54" s="32" t="s">
        <v>323</v>
      </c>
      <c r="F54" s="32" t="s">
        <v>326</v>
      </c>
      <c r="G54" s="158"/>
    </row>
    <row r="55" spans="1:7" x14ac:dyDescent="0.25">
      <c r="B55" s="35" t="s">
        <v>327</v>
      </c>
      <c r="C55" s="145" t="s">
        <v>241</v>
      </c>
      <c r="D55" s="30" t="s">
        <v>336</v>
      </c>
      <c r="E55" s="30" t="s">
        <v>345</v>
      </c>
      <c r="F55" s="30" t="s">
        <v>348</v>
      </c>
      <c r="G55" s="156" t="s">
        <v>481</v>
      </c>
    </row>
    <row r="56" spans="1:7" x14ac:dyDescent="0.25">
      <c r="B56" s="35" t="s">
        <v>328</v>
      </c>
      <c r="C56" s="145"/>
      <c r="D56" s="31" t="s">
        <v>337</v>
      </c>
      <c r="E56" s="31" t="s">
        <v>346</v>
      </c>
      <c r="F56" s="31" t="s">
        <v>349</v>
      </c>
      <c r="G56" s="157"/>
    </row>
    <row r="57" spans="1:7" ht="15.75" thickBot="1" x14ac:dyDescent="0.3">
      <c r="B57" s="36" t="s">
        <v>329</v>
      </c>
      <c r="C57" s="146"/>
      <c r="D57" s="32" t="s">
        <v>338</v>
      </c>
      <c r="E57" s="32" t="s">
        <v>347</v>
      </c>
      <c r="F57" s="32" t="s">
        <v>350</v>
      </c>
      <c r="G57" s="158"/>
    </row>
    <row r="58" spans="1:7" x14ac:dyDescent="0.25">
      <c r="B58" s="35" t="s">
        <v>330</v>
      </c>
      <c r="C58" s="145" t="s">
        <v>242</v>
      </c>
      <c r="D58" s="30" t="s">
        <v>339</v>
      </c>
      <c r="E58" s="30" t="s">
        <v>351</v>
      </c>
      <c r="F58" s="30" t="s">
        <v>354</v>
      </c>
      <c r="G58" s="156" t="s">
        <v>481</v>
      </c>
    </row>
    <row r="59" spans="1:7" x14ac:dyDescent="0.25">
      <c r="B59" s="35" t="s">
        <v>331</v>
      </c>
      <c r="C59" s="145"/>
      <c r="D59" s="31" t="s">
        <v>340</v>
      </c>
      <c r="E59" s="31" t="s">
        <v>352</v>
      </c>
      <c r="F59" s="31" t="s">
        <v>355</v>
      </c>
      <c r="G59" s="157"/>
    </row>
    <row r="60" spans="1:7" ht="15.75" thickBot="1" x14ac:dyDescent="0.3">
      <c r="B60" s="36" t="s">
        <v>332</v>
      </c>
      <c r="C60" s="146"/>
      <c r="D60" s="32" t="s">
        <v>341</v>
      </c>
      <c r="E60" s="32" t="s">
        <v>353</v>
      </c>
      <c r="F60" s="32" t="s">
        <v>356</v>
      </c>
      <c r="G60" s="158"/>
    </row>
    <row r="61" spans="1:7" x14ac:dyDescent="0.25">
      <c r="B61" s="37" t="s">
        <v>333</v>
      </c>
      <c r="C61" s="149" t="s">
        <v>243</v>
      </c>
      <c r="D61" s="30" t="s">
        <v>342</v>
      </c>
      <c r="E61" s="30" t="s">
        <v>357</v>
      </c>
      <c r="F61" s="30" t="s">
        <v>360</v>
      </c>
      <c r="G61" s="156" t="s">
        <v>486</v>
      </c>
    </row>
    <row r="62" spans="1:7" x14ac:dyDescent="0.25">
      <c r="B62" s="37" t="s">
        <v>334</v>
      </c>
      <c r="C62" s="150"/>
      <c r="D62" s="31" t="s">
        <v>343</v>
      </c>
      <c r="E62" s="31" t="s">
        <v>358</v>
      </c>
      <c r="F62" s="31" t="s">
        <v>361</v>
      </c>
      <c r="G62" s="157"/>
    </row>
    <row r="63" spans="1:7" ht="15.75" thickBot="1" x14ac:dyDescent="0.3">
      <c r="A63" s="23"/>
      <c r="B63" s="38" t="s">
        <v>335</v>
      </c>
      <c r="C63" s="151"/>
      <c r="D63" s="32" t="s">
        <v>344</v>
      </c>
      <c r="E63" s="32" t="s">
        <v>359</v>
      </c>
      <c r="F63" s="32" t="s">
        <v>362</v>
      </c>
      <c r="G63" s="158"/>
    </row>
    <row r="64" spans="1:7" x14ac:dyDescent="0.25">
      <c r="A64" s="23"/>
      <c r="B64" s="92" t="s">
        <v>363</v>
      </c>
      <c r="C64" s="145" t="s">
        <v>244</v>
      </c>
      <c r="D64" s="30" t="s">
        <v>372</v>
      </c>
      <c r="E64" s="30" t="s">
        <v>381</v>
      </c>
      <c r="F64" s="30" t="s">
        <v>390</v>
      </c>
      <c r="G64" s="156" t="s">
        <v>481</v>
      </c>
    </row>
    <row r="65" spans="1:7" x14ac:dyDescent="0.25">
      <c r="B65" s="35" t="s">
        <v>364</v>
      </c>
      <c r="C65" s="145"/>
      <c r="D65" s="31" t="s">
        <v>373</v>
      </c>
      <c r="E65" s="31" t="s">
        <v>382</v>
      </c>
      <c r="F65" s="31" t="s">
        <v>391</v>
      </c>
      <c r="G65" s="157"/>
    </row>
    <row r="66" spans="1:7" ht="15.75" thickBot="1" x14ac:dyDescent="0.3">
      <c r="B66" s="36" t="s">
        <v>365</v>
      </c>
      <c r="C66" s="146"/>
      <c r="D66" s="95" t="s">
        <v>374</v>
      </c>
      <c r="E66" s="32" t="s">
        <v>383</v>
      </c>
      <c r="F66" s="32" t="s">
        <v>392</v>
      </c>
      <c r="G66" s="158"/>
    </row>
    <row r="67" spans="1:7" x14ac:dyDescent="0.25">
      <c r="B67" s="35" t="s">
        <v>366</v>
      </c>
      <c r="C67" s="145" t="s">
        <v>245</v>
      </c>
      <c r="D67" s="30" t="s">
        <v>375</v>
      </c>
      <c r="E67" s="30" t="s">
        <v>384</v>
      </c>
      <c r="F67" s="30" t="s">
        <v>393</v>
      </c>
      <c r="G67" s="156" t="s">
        <v>481</v>
      </c>
    </row>
    <row r="68" spans="1:7" x14ac:dyDescent="0.25">
      <c r="B68" s="35" t="s">
        <v>367</v>
      </c>
      <c r="C68" s="145"/>
      <c r="D68" s="31" t="s">
        <v>376</v>
      </c>
      <c r="E68" s="31" t="s">
        <v>385</v>
      </c>
      <c r="F68" s="31" t="s">
        <v>394</v>
      </c>
      <c r="G68" s="157"/>
    </row>
    <row r="69" spans="1:7" ht="15.75" thickBot="1" x14ac:dyDescent="0.3">
      <c r="B69" s="36" t="s">
        <v>368</v>
      </c>
      <c r="C69" s="146"/>
      <c r="D69" s="32" t="s">
        <v>377</v>
      </c>
      <c r="E69" s="32" t="s">
        <v>386</v>
      </c>
      <c r="F69" s="32" t="s">
        <v>395</v>
      </c>
      <c r="G69" s="158"/>
    </row>
    <row r="70" spans="1:7" x14ac:dyDescent="0.25">
      <c r="B70" s="35" t="s">
        <v>369</v>
      </c>
      <c r="C70" s="147" t="s">
        <v>246</v>
      </c>
      <c r="D70" s="30" t="s">
        <v>378</v>
      </c>
      <c r="E70" s="30" t="s">
        <v>387</v>
      </c>
      <c r="F70" s="30" t="s">
        <v>396</v>
      </c>
      <c r="G70" s="156" t="s">
        <v>486</v>
      </c>
    </row>
    <row r="71" spans="1:7" x14ac:dyDescent="0.25">
      <c r="A71" s="23"/>
      <c r="B71" s="30" t="s">
        <v>370</v>
      </c>
      <c r="C71" s="145"/>
      <c r="D71" s="31" t="s">
        <v>379</v>
      </c>
      <c r="E71" s="31" t="s">
        <v>388</v>
      </c>
      <c r="F71" s="31" t="s">
        <v>397</v>
      </c>
      <c r="G71" s="157"/>
    </row>
    <row r="72" spans="1:7" ht="15.75" thickBot="1" x14ac:dyDescent="0.3">
      <c r="A72" s="23"/>
      <c r="B72" s="36" t="s">
        <v>371</v>
      </c>
      <c r="C72" s="146"/>
      <c r="D72" s="32" t="s">
        <v>380</v>
      </c>
      <c r="E72" s="32" t="s">
        <v>389</v>
      </c>
      <c r="F72" s="32" t="s">
        <v>398</v>
      </c>
      <c r="G72" s="158"/>
    </row>
    <row r="73" spans="1:7" x14ac:dyDescent="0.25">
      <c r="A73" s="23"/>
      <c r="B73" s="30" t="s">
        <v>399</v>
      </c>
      <c r="C73" s="145" t="s">
        <v>247</v>
      </c>
      <c r="D73" s="30" t="s">
        <v>408</v>
      </c>
      <c r="E73" s="30" t="s">
        <v>416</v>
      </c>
      <c r="F73" s="30" t="s">
        <v>422</v>
      </c>
      <c r="G73" s="156" t="s">
        <v>481</v>
      </c>
    </row>
    <row r="74" spans="1:7" x14ac:dyDescent="0.25">
      <c r="A74" s="23"/>
      <c r="B74" s="30" t="s">
        <v>400</v>
      </c>
      <c r="C74" s="145"/>
      <c r="D74" s="31" t="s">
        <v>409</v>
      </c>
      <c r="E74" s="31" t="s">
        <v>417</v>
      </c>
      <c r="F74" s="31" t="s">
        <v>423</v>
      </c>
      <c r="G74" s="157"/>
    </row>
    <row r="75" spans="1:7" ht="15.75" thickBot="1" x14ac:dyDescent="0.3">
      <c r="A75" s="23"/>
      <c r="B75" s="32" t="s">
        <v>401</v>
      </c>
      <c r="C75" s="146"/>
      <c r="D75" s="32" t="s">
        <v>410</v>
      </c>
      <c r="E75" s="32" t="s">
        <v>418</v>
      </c>
      <c r="F75" s="32" t="s">
        <v>424</v>
      </c>
      <c r="G75" s="158"/>
    </row>
    <row r="76" spans="1:7" x14ac:dyDescent="0.25">
      <c r="A76" s="23"/>
      <c r="B76" s="30" t="s">
        <v>402</v>
      </c>
      <c r="C76" s="145" t="s">
        <v>248</v>
      </c>
      <c r="D76" s="30" t="s">
        <v>411</v>
      </c>
      <c r="E76" s="30" t="s">
        <v>541</v>
      </c>
      <c r="F76" s="30" t="s">
        <v>543</v>
      </c>
      <c r="G76" s="156" t="s">
        <v>487</v>
      </c>
    </row>
    <row r="77" spans="1:7" x14ac:dyDescent="0.25">
      <c r="A77" s="23"/>
      <c r="B77" s="30" t="s">
        <v>403</v>
      </c>
      <c r="C77" s="145"/>
      <c r="D77" s="94" t="s">
        <v>412</v>
      </c>
      <c r="E77" s="31" t="s">
        <v>542</v>
      </c>
      <c r="F77" s="31" t="s">
        <v>544</v>
      </c>
      <c r="G77" s="157"/>
    </row>
    <row r="78" spans="1:7" ht="15.75" thickBot="1" x14ac:dyDescent="0.3">
      <c r="A78" s="23"/>
      <c r="B78" s="32" t="s">
        <v>404</v>
      </c>
      <c r="C78" s="146"/>
      <c r="D78" s="32" t="s">
        <v>441</v>
      </c>
      <c r="E78" s="32" t="s">
        <v>419</v>
      </c>
      <c r="F78" s="32" t="s">
        <v>489</v>
      </c>
      <c r="G78" s="158"/>
    </row>
    <row r="79" spans="1:7" x14ac:dyDescent="0.25">
      <c r="A79" s="23"/>
      <c r="B79" s="30" t="s">
        <v>405</v>
      </c>
      <c r="C79" s="147" t="s">
        <v>249</v>
      </c>
      <c r="D79" s="30" t="s">
        <v>413</v>
      </c>
      <c r="E79" s="30" t="s">
        <v>420</v>
      </c>
      <c r="F79" s="30" t="s">
        <v>425</v>
      </c>
      <c r="G79" s="156" t="s">
        <v>486</v>
      </c>
    </row>
    <row r="80" spans="1:7" x14ac:dyDescent="0.25">
      <c r="A80" s="23"/>
      <c r="B80" s="30" t="s">
        <v>406</v>
      </c>
      <c r="C80" s="145"/>
      <c r="D80" s="31" t="s">
        <v>414</v>
      </c>
      <c r="E80" s="31" t="s">
        <v>421</v>
      </c>
      <c r="F80" s="31" t="s">
        <v>426</v>
      </c>
      <c r="G80" s="157"/>
    </row>
    <row r="81" spans="1:7" ht="15.75" thickBot="1" x14ac:dyDescent="0.3">
      <c r="A81" s="23"/>
      <c r="B81" s="32" t="s">
        <v>407</v>
      </c>
      <c r="C81" s="146"/>
      <c r="D81" s="32" t="s">
        <v>415</v>
      </c>
      <c r="E81" s="32" t="s">
        <v>522</v>
      </c>
      <c r="F81" s="32" t="s">
        <v>523</v>
      </c>
      <c r="G81" s="158"/>
    </row>
    <row r="82" spans="1:7" x14ac:dyDescent="0.25">
      <c r="A82" s="23"/>
      <c r="B82" s="30" t="s">
        <v>427</v>
      </c>
      <c r="C82" s="145" t="s">
        <v>250</v>
      </c>
      <c r="D82" s="30" t="s">
        <v>436</v>
      </c>
      <c r="E82" s="30" t="s">
        <v>448</v>
      </c>
      <c r="F82" s="30" t="s">
        <v>455</v>
      </c>
      <c r="G82" s="156" t="s">
        <v>486</v>
      </c>
    </row>
    <row r="83" spans="1:7" x14ac:dyDescent="0.25">
      <c r="A83" s="23"/>
      <c r="B83" s="30" t="s">
        <v>428</v>
      </c>
      <c r="C83" s="145"/>
      <c r="D83" s="94" t="s">
        <v>437</v>
      </c>
      <c r="E83" s="31" t="s">
        <v>446</v>
      </c>
      <c r="F83" s="31" t="s">
        <v>456</v>
      </c>
      <c r="G83" s="157"/>
    </row>
    <row r="84" spans="1:7" ht="15.75" thickBot="1" x14ac:dyDescent="0.3">
      <c r="A84" s="23"/>
      <c r="B84" s="32" t="s">
        <v>429</v>
      </c>
      <c r="C84" s="146"/>
      <c r="D84" s="95" t="s">
        <v>438</v>
      </c>
      <c r="E84" s="32" t="s">
        <v>447</v>
      </c>
      <c r="F84" s="32" t="s">
        <v>457</v>
      </c>
      <c r="G84" s="158"/>
    </row>
    <row r="85" spans="1:7" x14ac:dyDescent="0.25">
      <c r="A85" s="23"/>
      <c r="B85" s="30" t="s">
        <v>430</v>
      </c>
      <c r="C85" s="145" t="s">
        <v>251</v>
      </c>
      <c r="D85" s="30" t="s">
        <v>439</v>
      </c>
      <c r="E85" s="30" t="s">
        <v>449</v>
      </c>
      <c r="F85" s="30" t="s">
        <v>458</v>
      </c>
      <c r="G85" s="156" t="s">
        <v>486</v>
      </c>
    </row>
    <row r="86" spans="1:7" x14ac:dyDescent="0.25">
      <c r="A86" s="23"/>
      <c r="B86" s="30" t="s">
        <v>431</v>
      </c>
      <c r="C86" s="145"/>
      <c r="D86" s="31" t="s">
        <v>440</v>
      </c>
      <c r="E86" s="31" t="s">
        <v>450</v>
      </c>
      <c r="F86" s="31" t="s">
        <v>459</v>
      </c>
      <c r="G86" s="157"/>
    </row>
    <row r="87" spans="1:7" ht="15.75" thickBot="1" x14ac:dyDescent="0.3">
      <c r="A87" s="23"/>
      <c r="B87" s="32" t="s">
        <v>432</v>
      </c>
      <c r="C87" s="146"/>
      <c r="D87" s="32" t="s">
        <v>442</v>
      </c>
      <c r="E87" s="32" t="s">
        <v>451</v>
      </c>
      <c r="F87" s="32" t="s">
        <v>460</v>
      </c>
      <c r="G87" s="158"/>
    </row>
    <row r="88" spans="1:7" x14ac:dyDescent="0.25">
      <c r="A88" s="23"/>
      <c r="B88" s="30" t="s">
        <v>433</v>
      </c>
      <c r="C88" s="147" t="s">
        <v>252</v>
      </c>
      <c r="D88" s="30" t="s">
        <v>443</v>
      </c>
      <c r="E88" s="30" t="s">
        <v>454</v>
      </c>
      <c r="F88" s="30" t="s">
        <v>461</v>
      </c>
      <c r="G88" s="156" t="s">
        <v>486</v>
      </c>
    </row>
    <row r="89" spans="1:7" x14ac:dyDescent="0.25">
      <c r="A89" s="23"/>
      <c r="B89" s="30" t="s">
        <v>434</v>
      </c>
      <c r="C89" s="145"/>
      <c r="D89" s="31" t="s">
        <v>444</v>
      </c>
      <c r="E89" s="31" t="s">
        <v>453</v>
      </c>
      <c r="F89" s="31" t="s">
        <v>462</v>
      </c>
      <c r="G89" s="157"/>
    </row>
    <row r="90" spans="1:7" ht="15.75" thickBot="1" x14ac:dyDescent="0.3">
      <c r="A90" s="23"/>
      <c r="B90" s="32" t="s">
        <v>435</v>
      </c>
      <c r="C90" s="146"/>
      <c r="D90" s="32" t="s">
        <v>445</v>
      </c>
      <c r="E90" s="32" t="s">
        <v>452</v>
      </c>
      <c r="F90" s="32" t="s">
        <v>463</v>
      </c>
      <c r="G90" s="158"/>
    </row>
  </sheetData>
  <mergeCells count="51">
    <mergeCell ref="G82:G84"/>
    <mergeCell ref="G85:G87"/>
    <mergeCell ref="G88:G90"/>
    <mergeCell ref="G67:G69"/>
    <mergeCell ref="G70:G72"/>
    <mergeCell ref="G73:G75"/>
    <mergeCell ref="G76:G78"/>
    <mergeCell ref="G79:G81"/>
    <mergeCell ref="G52:G54"/>
    <mergeCell ref="G55:G57"/>
    <mergeCell ref="G58:G60"/>
    <mergeCell ref="G61:G63"/>
    <mergeCell ref="G64:G66"/>
    <mergeCell ref="G37:G39"/>
    <mergeCell ref="G40:G42"/>
    <mergeCell ref="G43:G45"/>
    <mergeCell ref="G46:G48"/>
    <mergeCell ref="G49:G51"/>
    <mergeCell ref="I14:L14"/>
    <mergeCell ref="I20:I23"/>
    <mergeCell ref="I24:I27"/>
    <mergeCell ref="I28:I30"/>
    <mergeCell ref="I31:I33"/>
    <mergeCell ref="I17:I19"/>
    <mergeCell ref="C37:C39"/>
    <mergeCell ref="B2:D2"/>
    <mergeCell ref="B12:D12"/>
    <mergeCell ref="C15:C17"/>
    <mergeCell ref="C18:C20"/>
    <mergeCell ref="C21:C23"/>
    <mergeCell ref="C24:C26"/>
    <mergeCell ref="C30:C32"/>
    <mergeCell ref="C27:C29"/>
    <mergeCell ref="B34:D34"/>
    <mergeCell ref="C73:C75"/>
    <mergeCell ref="C40:C42"/>
    <mergeCell ref="C43:C45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  <mergeCell ref="C76:C78"/>
    <mergeCell ref="C79:C81"/>
    <mergeCell ref="C82:C84"/>
    <mergeCell ref="C85:C87"/>
    <mergeCell ref="C88:C90"/>
  </mergeCells>
  <phoneticPr fontId="3" type="noConversion"/>
  <hyperlinks>
    <hyperlink ref="G37" location="AreaAtividade!G22" display="GP_003" xr:uid="{A609F74F-FECE-4976-ABB0-9A91DACBF275}"/>
    <hyperlink ref="G40" location="AreaAtividade!G22" display="GP_003" xr:uid="{F38AA1CC-C72D-4E83-A07E-8556A18ECBD8}"/>
    <hyperlink ref="G43" location="AreaAtividade!G22" display="GP_003" xr:uid="{6160AE9F-07BE-4626-BE66-7F9276278D59}"/>
    <hyperlink ref="G46:G48" location="AreaAtividade!G15" display="GP_001" xr:uid="{61E05C27-A5CD-440E-A280-BEF1F7706CC6}"/>
    <hyperlink ref="G49:G51" location="AreaAtividade!G15" display="GP_001" xr:uid="{9E9490FF-B709-4D38-9017-3E583926D66C}"/>
    <hyperlink ref="G52:G54" location="AreaAtividade!G15" display="GP_001" xr:uid="{0D16DC19-4971-4C45-9ED4-49FCFEA23AA3}"/>
    <hyperlink ref="G55:G57" location="AreaAtividade!G18" display="GP_002" xr:uid="{B45343B2-EAE2-4023-8034-930613FC7834}"/>
    <hyperlink ref="G58:G60" location="AreaAtividade!G18" display="GP_002" xr:uid="{2BDDA899-6867-4D2F-BD0B-A2F21CE8BC7E}"/>
    <hyperlink ref="G61:G63" location="AreaAtividade!G26" display="GP_004" xr:uid="{07293CE3-CE8B-424A-A033-7FF279C7A8E1}"/>
    <hyperlink ref="G64:G66" location="AreaAtividade!G18" display="GP_002" xr:uid="{F0FFE169-AF6A-427A-BA07-94DCEF912C9B}"/>
    <hyperlink ref="G67:G69" location="AreaAtividade!G18" display="GP_002" xr:uid="{1C7C43CA-4DFD-4AC2-93C7-0E98C7E7E702}"/>
    <hyperlink ref="G73:G75" location="AreaAtividade!G18" display="GP_002" xr:uid="{6949F656-006B-49E8-A458-F79CFBA9068C}"/>
    <hyperlink ref="G70:G72" location="AreaAtividade!G26" display="GP_004" xr:uid="{E2D9E4FC-94E4-4A3D-9C13-864C58AB761D}"/>
    <hyperlink ref="G79:G81" location="AreaAtividade!G26" display="GP_004" xr:uid="{EED5AD07-3A0A-43FF-9E84-AC9A8E0EE571}"/>
    <hyperlink ref="G82:G84" location="AreaAtividade!G26" display="GP_004" xr:uid="{B2904595-B769-46A6-B27C-AC14422CCDB4}"/>
    <hyperlink ref="G85:G87" location="AreaAtividade!G26" display="GP_004" xr:uid="{5505AA2E-A773-47E7-A84A-13FC67C8A7E5}"/>
    <hyperlink ref="G88:G90" location="AreaAtividade!G26" display="GP_004" xr:uid="{C07B457A-5D3E-4EDD-9DB0-5D7C6EB6AF4F}"/>
    <hyperlink ref="G76:G78" location="AreaAtividade!G29" display="GP_005" xr:uid="{67D71A06-E576-4AA8-8B5B-6F22C98C108F}"/>
    <hyperlink ref="F15" location="AreaAtividade!H23" display="AreaAtividade!H23" xr:uid="{0CB84CAA-98A5-4F8F-93C4-10791022A47B}"/>
    <hyperlink ref="F16" location="AreaAtividade!H23" display="AreaAtividade!H23" xr:uid="{CB981F80-B272-4AE1-9813-E95C6721D8F8}"/>
    <hyperlink ref="F18" location="AreaAtividade!H16" display="AreaAtividade!H16" xr:uid="{76DC52E8-8924-440E-998C-B41DA7AB6B1D}"/>
    <hyperlink ref="F19" location="AreaAtividade!H16" display="AreaAtividade!H16" xr:uid="{BABCBC82-79CF-4952-A4CF-F9FE97C0B871}"/>
    <hyperlink ref="F20" location="AreaAtividade!H16" display="AreaAtividade!H16" xr:uid="{EA18B8B0-89B6-4640-A702-EB0D7AC18BC0}"/>
    <hyperlink ref="F21" location="AreaAtividade!H19" display="GP_002_2" xr:uid="{2AE8726F-981A-4054-B0FE-3D0CBACCFE0F}"/>
    <hyperlink ref="F22" location="AreaAtividade!H19" display="GP_002_2" xr:uid="{EE2FE433-7FC8-4778-932A-4D4B2E60F30B}"/>
    <hyperlink ref="F23" location="AreaAtividade!H27" display="GP_004_2" xr:uid="{ED6FB57C-0B8A-4415-9D8B-BC45550E7041}"/>
    <hyperlink ref="F24" location="AreaAtividade!H19" display="GP_002_2" xr:uid="{662CBD70-B832-4CEA-A69A-6101FB5EE8E8}"/>
    <hyperlink ref="F25" location="AreaAtividade!H19" display="GP_002_2" xr:uid="{E358D676-1178-46BF-9B7A-9FFE99257BDB}"/>
    <hyperlink ref="F26" location="AreaAtividade!H27" display="GP_004_2" xr:uid="{E3E3A25B-09CC-4F5A-A508-5B0ECEA00B39}"/>
    <hyperlink ref="F27" location="AreaAtividade!H19" display="GP_002_1" xr:uid="{5BA5D1CB-9688-4D81-9025-8AA9B369EE04}"/>
    <hyperlink ref="F28" location="AreaAtividade!H30" display="GP_005_1" xr:uid="{D5919992-FFF6-4603-859C-37C21C72E150}"/>
    <hyperlink ref="F29" location="AreaAtividade!H27" display="GP_004_1" xr:uid="{08F1E2AF-A21D-4065-AD7B-41530AFB108B}"/>
    <hyperlink ref="C15:C17" location="AreaAtividade!C37" display="AA-001" xr:uid="{9CDBB790-DA88-44D8-BAF4-1B10DB4D4E9D}"/>
    <hyperlink ref="C18:C20" location="AreaAtividade!C46" display="AA-002" xr:uid="{92166D46-6629-4988-9E88-FD8B535E3DAC}"/>
    <hyperlink ref="C21:C23" location="AreaAtividade!C55" display="AA-003" xr:uid="{14E32A1B-A039-4247-A5AE-9B7E5B0F1E17}"/>
    <hyperlink ref="C24:C26" location="AreaAtividade!C64" display="AA-004" xr:uid="{98823558-3595-45DA-AC76-441BA4AA860E}"/>
    <hyperlink ref="C27:C29" location="AreaAtividade!C73" display="AA-005" xr:uid="{910AAB98-4971-4C7D-B222-B6BA007C6CDF}"/>
    <hyperlink ref="C30:C32" location="AreaAtividade!C82" display="AA-006" xr:uid="{E510A133-DD73-4D15-BA2D-D76B787E8C21}"/>
    <hyperlink ref="F32" location="AreaAtividade!H27" display="GP_004_1" xr:uid="{69B9F14E-3262-49E2-9F17-E5A08A745829}"/>
    <hyperlink ref="F30" location="AreaAtividade!H27" display="GP_004_2" xr:uid="{0D5DFFC9-0B51-4ACF-8859-FF2447408229}"/>
    <hyperlink ref="F31" location="AreaAtividade!H27" display="GP_004_2" xr:uid="{B1453E56-FCBA-4299-9B64-6AFCBD127618}"/>
    <hyperlink ref="F17" location="AreaAtividade!I24" display="GP_003_3" xr:uid="{61FCD2C4-EA0D-43E6-90DD-02EB6ECCD1F6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0DC7-188F-4907-92DF-1ADC13272703}">
  <dimension ref="B2:M29"/>
  <sheetViews>
    <sheetView topLeftCell="A4" workbookViewId="0">
      <selection activeCell="E19" sqref="E19"/>
    </sheetView>
  </sheetViews>
  <sheetFormatPr defaultRowHeight="15" x14ac:dyDescent="0.25"/>
  <cols>
    <col min="1" max="1" width="9.140625" style="3"/>
    <col min="2" max="2" width="9.85546875" style="3" bestFit="1" customWidth="1"/>
    <col min="3" max="3" width="15.28515625" style="3" bestFit="1" customWidth="1"/>
    <col min="4" max="4" width="30.85546875" style="3" bestFit="1" customWidth="1"/>
    <col min="5" max="7" width="17.42578125" style="3" customWidth="1"/>
    <col min="8" max="8" width="10.5703125" style="3" bestFit="1" customWidth="1"/>
    <col min="9" max="9" width="28.5703125" style="3" bestFit="1" customWidth="1"/>
    <col min="10" max="10" width="38.85546875" style="3" bestFit="1" customWidth="1"/>
    <col min="11" max="11" width="85.140625" style="3" bestFit="1" customWidth="1"/>
    <col min="12" max="12" width="16.7109375" style="3" bestFit="1" customWidth="1"/>
    <col min="13" max="13" width="14.42578125" style="3" bestFit="1" customWidth="1"/>
    <col min="14" max="16384" width="9.140625" style="3"/>
  </cols>
  <sheetData>
    <row r="2" spans="2:13" ht="21" x14ac:dyDescent="0.25">
      <c r="J2" s="128" t="s">
        <v>490</v>
      </c>
      <c r="K2" s="128"/>
      <c r="L2" s="128"/>
    </row>
    <row r="3" spans="2:13" x14ac:dyDescent="0.25">
      <c r="B3" s="1"/>
      <c r="C3" s="1"/>
      <c r="D3" s="1"/>
      <c r="E3" s="1"/>
      <c r="F3" s="1"/>
      <c r="G3" s="1"/>
      <c r="H3" s="1"/>
      <c r="I3" s="1"/>
      <c r="J3" s="1"/>
    </row>
    <row r="4" spans="2:13" x14ac:dyDescent="0.25">
      <c r="B4" s="25" t="s">
        <v>698</v>
      </c>
      <c r="C4" s="25" t="s">
        <v>60</v>
      </c>
      <c r="D4" s="25" t="s">
        <v>62</v>
      </c>
      <c r="E4" s="61" t="s">
        <v>497</v>
      </c>
      <c r="F4" s="71" t="s">
        <v>694</v>
      </c>
      <c r="G4" s="40" t="s">
        <v>697</v>
      </c>
      <c r="H4" s="22" t="s">
        <v>491</v>
      </c>
      <c r="I4" s="25" t="s">
        <v>483</v>
      </c>
      <c r="J4" s="25" t="s">
        <v>492</v>
      </c>
      <c r="K4" s="25" t="s">
        <v>493</v>
      </c>
      <c r="L4" s="25" t="s">
        <v>494</v>
      </c>
      <c r="M4" s="25" t="s">
        <v>495</v>
      </c>
    </row>
    <row r="5" spans="2:13" x14ac:dyDescent="0.25">
      <c r="B5" s="25"/>
      <c r="C5" s="5">
        <v>111222333</v>
      </c>
      <c r="D5" s="5" t="s">
        <v>129</v>
      </c>
      <c r="E5" s="68" t="s">
        <v>237</v>
      </c>
      <c r="F5" s="43" t="s">
        <v>678</v>
      </c>
      <c r="G5" s="40">
        <v>3</v>
      </c>
      <c r="H5" s="57" t="s">
        <v>496</v>
      </c>
      <c r="I5" s="25" t="s">
        <v>499</v>
      </c>
      <c r="J5" s="25" t="s">
        <v>500</v>
      </c>
      <c r="K5" s="25" t="s">
        <v>501</v>
      </c>
      <c r="L5" s="25">
        <v>5</v>
      </c>
      <c r="M5" s="25">
        <v>200</v>
      </c>
    </row>
    <row r="6" spans="2:13" x14ac:dyDescent="0.25">
      <c r="B6" s="25"/>
      <c r="C6" s="5">
        <v>111222333</v>
      </c>
      <c r="D6" s="5" t="s">
        <v>133</v>
      </c>
      <c r="E6" s="68" t="s">
        <v>237</v>
      </c>
      <c r="F6" s="43" t="s">
        <v>678</v>
      </c>
      <c r="G6" s="40">
        <v>3</v>
      </c>
      <c r="H6" s="57" t="s">
        <v>506</v>
      </c>
      <c r="I6" s="25" t="s">
        <v>503</v>
      </c>
      <c r="J6" s="25" t="s">
        <v>504</v>
      </c>
      <c r="K6" s="25" t="s">
        <v>505</v>
      </c>
      <c r="L6" s="25">
        <v>5</v>
      </c>
      <c r="M6" s="25">
        <v>500</v>
      </c>
    </row>
    <row r="7" spans="2:13" x14ac:dyDescent="0.25">
      <c r="B7" s="25"/>
      <c r="C7" s="5">
        <v>111222333</v>
      </c>
      <c r="D7" s="5" t="s">
        <v>130</v>
      </c>
      <c r="E7" s="68" t="s">
        <v>252</v>
      </c>
      <c r="F7" s="43" t="s">
        <v>680</v>
      </c>
      <c r="G7" s="40">
        <v>1</v>
      </c>
      <c r="H7" s="57" t="s">
        <v>507</v>
      </c>
      <c r="I7" s="25" t="s">
        <v>508</v>
      </c>
      <c r="J7" s="25" t="s">
        <v>509</v>
      </c>
      <c r="K7" s="25" t="s">
        <v>510</v>
      </c>
      <c r="L7" s="25">
        <v>2</v>
      </c>
      <c r="M7" s="25">
        <v>250</v>
      </c>
    </row>
    <row r="8" spans="2:13" ht="15.75" thickBot="1" x14ac:dyDescent="0.3">
      <c r="B8" s="46"/>
      <c r="C8" s="47">
        <v>111222333</v>
      </c>
      <c r="D8" s="47" t="s">
        <v>129</v>
      </c>
      <c r="E8" s="72" t="s">
        <v>252</v>
      </c>
      <c r="F8" s="77" t="s">
        <v>680</v>
      </c>
      <c r="G8" s="46">
        <v>1</v>
      </c>
      <c r="H8" s="74" t="s">
        <v>511</v>
      </c>
      <c r="I8" s="46" t="s">
        <v>512</v>
      </c>
      <c r="J8" s="46" t="s">
        <v>517</v>
      </c>
      <c r="K8" s="46" t="s">
        <v>513</v>
      </c>
      <c r="L8" s="46">
        <v>5</v>
      </c>
      <c r="M8" s="46">
        <v>1000</v>
      </c>
    </row>
    <row r="9" spans="2:13" ht="15.75" thickTop="1" x14ac:dyDescent="0.25">
      <c r="B9" s="7"/>
      <c r="C9" s="8">
        <v>111222444</v>
      </c>
      <c r="D9" s="8" t="s">
        <v>159</v>
      </c>
      <c r="E9" s="69" t="s">
        <v>244</v>
      </c>
      <c r="F9" s="78" t="s">
        <v>673</v>
      </c>
      <c r="G9" s="7">
        <v>2</v>
      </c>
      <c r="H9" s="58" t="s">
        <v>514</v>
      </c>
      <c r="I9" s="7" t="s">
        <v>516</v>
      </c>
      <c r="J9" s="7" t="s">
        <v>518</v>
      </c>
      <c r="K9" s="7" t="s">
        <v>519</v>
      </c>
      <c r="L9" s="7">
        <v>20</v>
      </c>
      <c r="M9" s="7">
        <v>10000</v>
      </c>
    </row>
    <row r="10" spans="2:13" x14ac:dyDescent="0.25">
      <c r="B10" s="25"/>
      <c r="C10" s="5">
        <v>111222444</v>
      </c>
      <c r="D10" s="5" t="s">
        <v>159</v>
      </c>
      <c r="E10" s="68" t="s">
        <v>239</v>
      </c>
      <c r="F10" s="43" t="s">
        <v>670</v>
      </c>
      <c r="G10" s="40">
        <v>2</v>
      </c>
      <c r="H10" s="57" t="s">
        <v>515</v>
      </c>
      <c r="I10" s="25" t="s">
        <v>520</v>
      </c>
      <c r="J10" s="25" t="s">
        <v>520</v>
      </c>
      <c r="K10" s="25" t="s">
        <v>521</v>
      </c>
      <c r="L10" s="25">
        <v>20</v>
      </c>
      <c r="M10" s="25">
        <v>3000</v>
      </c>
    </row>
    <row r="11" spans="2:13" x14ac:dyDescent="0.25">
      <c r="B11" s="25"/>
      <c r="C11" s="5">
        <v>111222444</v>
      </c>
      <c r="D11" s="5" t="s">
        <v>163</v>
      </c>
      <c r="E11" s="68" t="s">
        <v>249</v>
      </c>
      <c r="F11" s="43" t="s">
        <v>680</v>
      </c>
      <c r="G11" s="40">
        <v>1</v>
      </c>
      <c r="H11" s="57" t="s">
        <v>524</v>
      </c>
      <c r="I11" s="25" t="s">
        <v>525</v>
      </c>
      <c r="J11" s="25" t="s">
        <v>525</v>
      </c>
      <c r="K11" s="25" t="s">
        <v>526</v>
      </c>
      <c r="L11" s="25">
        <v>30</v>
      </c>
      <c r="M11" s="25">
        <v>15000</v>
      </c>
    </row>
    <row r="12" spans="2:13" ht="15.75" thickBot="1" x14ac:dyDescent="0.3">
      <c r="B12" s="46"/>
      <c r="C12" s="47">
        <v>111222444</v>
      </c>
      <c r="D12" s="47" t="s">
        <v>161</v>
      </c>
      <c r="E12" s="72" t="s">
        <v>244</v>
      </c>
      <c r="F12" s="77" t="s">
        <v>673</v>
      </c>
      <c r="G12" s="41">
        <v>2</v>
      </c>
      <c r="H12" s="74" t="s">
        <v>527</v>
      </c>
      <c r="I12" s="46" t="s">
        <v>528</v>
      </c>
      <c r="J12" s="46" t="s">
        <v>529</v>
      </c>
      <c r="K12" s="46" t="s">
        <v>530</v>
      </c>
      <c r="L12" s="46">
        <v>15</v>
      </c>
      <c r="M12" s="46">
        <v>3000</v>
      </c>
    </row>
    <row r="13" spans="2:13" ht="15.75" thickTop="1" x14ac:dyDescent="0.25">
      <c r="B13" s="7"/>
      <c r="C13" s="8">
        <v>111222555</v>
      </c>
      <c r="D13" s="8" t="s">
        <v>167</v>
      </c>
      <c r="E13" s="69" t="s">
        <v>241</v>
      </c>
      <c r="F13" s="78" t="s">
        <v>673</v>
      </c>
      <c r="G13" s="49">
        <v>2</v>
      </c>
      <c r="H13" s="58" t="s">
        <v>531</v>
      </c>
      <c r="I13" s="7" t="s">
        <v>345</v>
      </c>
      <c r="J13" s="7" t="s">
        <v>539</v>
      </c>
      <c r="K13" s="7" t="s">
        <v>540</v>
      </c>
      <c r="L13" s="7">
        <v>2</v>
      </c>
      <c r="M13" s="7">
        <v>2500</v>
      </c>
    </row>
    <row r="14" spans="2:13" x14ac:dyDescent="0.25">
      <c r="B14" s="25"/>
      <c r="C14" s="8">
        <v>111222555</v>
      </c>
      <c r="D14" s="8" t="s">
        <v>167</v>
      </c>
      <c r="E14" s="68" t="s">
        <v>248</v>
      </c>
      <c r="F14" s="43" t="s">
        <v>683</v>
      </c>
      <c r="G14" s="40">
        <v>1</v>
      </c>
      <c r="H14" s="57" t="s">
        <v>532</v>
      </c>
      <c r="I14" s="25" t="s">
        <v>545</v>
      </c>
      <c r="J14" s="25" t="s">
        <v>546</v>
      </c>
      <c r="K14" s="25" t="s">
        <v>547</v>
      </c>
      <c r="L14" s="25">
        <v>1</v>
      </c>
      <c r="M14" s="25">
        <v>500</v>
      </c>
    </row>
    <row r="15" spans="2:13" x14ac:dyDescent="0.25">
      <c r="B15" s="25"/>
      <c r="C15" s="8">
        <v>111222555</v>
      </c>
      <c r="D15" s="5" t="s">
        <v>168</v>
      </c>
      <c r="E15" s="68" t="s">
        <v>235</v>
      </c>
      <c r="F15" s="43" t="s">
        <v>677</v>
      </c>
      <c r="G15" s="40">
        <v>2</v>
      </c>
      <c r="H15" s="58" t="s">
        <v>533</v>
      </c>
      <c r="I15" s="25" t="s">
        <v>256</v>
      </c>
      <c r="J15" s="25" t="s">
        <v>535</v>
      </c>
      <c r="K15" s="25" t="s">
        <v>536</v>
      </c>
      <c r="L15" s="25">
        <v>5</v>
      </c>
      <c r="M15" s="25">
        <v>3000</v>
      </c>
    </row>
    <row r="16" spans="2:13" ht="15.75" thickBot="1" x14ac:dyDescent="0.3">
      <c r="B16" s="46"/>
      <c r="C16" s="47">
        <v>111222555</v>
      </c>
      <c r="D16" s="48" t="s">
        <v>168</v>
      </c>
      <c r="E16" s="72" t="s">
        <v>236</v>
      </c>
      <c r="F16" s="80" t="s">
        <v>678</v>
      </c>
      <c r="G16" s="41">
        <v>3</v>
      </c>
      <c r="H16" s="74" t="s">
        <v>534</v>
      </c>
      <c r="I16" s="46" t="s">
        <v>267</v>
      </c>
      <c r="J16" s="46" t="s">
        <v>537</v>
      </c>
      <c r="K16" s="46" t="s">
        <v>538</v>
      </c>
      <c r="L16" s="46">
        <v>30</v>
      </c>
      <c r="M16" s="46">
        <v>5000</v>
      </c>
    </row>
    <row r="17" spans="2:13" ht="15.75" thickTop="1" x14ac:dyDescent="0.25">
      <c r="B17" s="81"/>
      <c r="C17" s="8">
        <v>111222666</v>
      </c>
      <c r="D17" s="50" t="s">
        <v>173</v>
      </c>
      <c r="E17" s="69" t="s">
        <v>250</v>
      </c>
      <c r="F17" s="79" t="s">
        <v>681</v>
      </c>
      <c r="G17" s="49">
        <v>2</v>
      </c>
      <c r="H17" s="58" t="s">
        <v>548</v>
      </c>
      <c r="I17" s="7" t="s">
        <v>552</v>
      </c>
      <c r="J17" s="7" t="s">
        <v>554</v>
      </c>
      <c r="K17" s="7" t="s">
        <v>556</v>
      </c>
      <c r="L17" s="7">
        <v>20</v>
      </c>
      <c r="M17" s="7">
        <v>20000</v>
      </c>
    </row>
    <row r="18" spans="2:13" x14ac:dyDescent="0.25">
      <c r="B18" s="93"/>
      <c r="C18" s="8">
        <v>111222666</v>
      </c>
      <c r="D18" s="8" t="s">
        <v>173</v>
      </c>
      <c r="E18" s="69" t="s">
        <v>250</v>
      </c>
      <c r="F18" s="43" t="s">
        <v>681</v>
      </c>
      <c r="G18" s="40">
        <v>2</v>
      </c>
      <c r="H18" s="57" t="s">
        <v>549</v>
      </c>
      <c r="I18" s="25" t="s">
        <v>553</v>
      </c>
      <c r="J18" s="25" t="s">
        <v>555</v>
      </c>
      <c r="K18" s="25" t="s">
        <v>557</v>
      </c>
      <c r="L18" s="25">
        <v>60</v>
      </c>
      <c r="M18" s="25">
        <v>250000</v>
      </c>
    </row>
    <row r="19" spans="2:13" x14ac:dyDescent="0.25">
      <c r="B19" s="25"/>
      <c r="C19" s="8">
        <v>111222666</v>
      </c>
      <c r="D19" s="121" t="s">
        <v>172</v>
      </c>
      <c r="E19" s="68" t="s">
        <v>252</v>
      </c>
      <c r="F19" s="43" t="s">
        <v>680</v>
      </c>
      <c r="G19" s="40">
        <v>1</v>
      </c>
      <c r="H19" s="57" t="s">
        <v>550</v>
      </c>
      <c r="I19" s="25" t="s">
        <v>558</v>
      </c>
      <c r="J19" s="25" t="s">
        <v>559</v>
      </c>
      <c r="K19" s="25" t="s">
        <v>560</v>
      </c>
      <c r="L19" s="25">
        <v>5</v>
      </c>
      <c r="M19" s="25">
        <v>1000</v>
      </c>
    </row>
    <row r="20" spans="2:13" ht="15.75" thickBot="1" x14ac:dyDescent="0.3">
      <c r="B20" s="82"/>
      <c r="C20" s="47">
        <v>111222666</v>
      </c>
      <c r="D20" s="47" t="s">
        <v>172</v>
      </c>
      <c r="E20" s="72" t="s">
        <v>248</v>
      </c>
      <c r="F20" s="77" t="s">
        <v>683</v>
      </c>
      <c r="G20" s="46">
        <v>1</v>
      </c>
      <c r="H20" s="75" t="s">
        <v>551</v>
      </c>
      <c r="I20" s="46" t="s">
        <v>561</v>
      </c>
      <c r="J20" s="46" t="s">
        <v>562</v>
      </c>
      <c r="K20" s="46" t="s">
        <v>563</v>
      </c>
      <c r="L20" s="46">
        <v>2</v>
      </c>
      <c r="M20" s="46">
        <v>1000</v>
      </c>
    </row>
    <row r="21" spans="2:13" ht="15.75" thickTop="1" x14ac:dyDescent="0.25">
      <c r="B21" s="7"/>
      <c r="C21" s="8">
        <v>111222777</v>
      </c>
      <c r="D21" s="8" t="s">
        <v>178</v>
      </c>
      <c r="E21" s="73" t="s">
        <v>240</v>
      </c>
      <c r="F21" s="78" t="s">
        <v>671</v>
      </c>
      <c r="G21" s="7">
        <v>3</v>
      </c>
      <c r="H21" s="76" t="s">
        <v>564</v>
      </c>
      <c r="I21" s="49" t="s">
        <v>568</v>
      </c>
      <c r="J21" s="7" t="s">
        <v>571</v>
      </c>
      <c r="K21" s="7" t="s">
        <v>572</v>
      </c>
      <c r="L21" s="7">
        <v>20</v>
      </c>
      <c r="M21" s="7">
        <v>5000</v>
      </c>
    </row>
    <row r="22" spans="2:13" x14ac:dyDescent="0.25">
      <c r="B22" s="7"/>
      <c r="C22" s="8">
        <v>111222777</v>
      </c>
      <c r="D22" s="8" t="s">
        <v>178</v>
      </c>
      <c r="E22" s="68" t="s">
        <v>248</v>
      </c>
      <c r="F22" s="43" t="s">
        <v>683</v>
      </c>
      <c r="G22" s="40">
        <v>1</v>
      </c>
      <c r="H22" s="57" t="s">
        <v>565</v>
      </c>
      <c r="I22" s="7" t="s">
        <v>570</v>
      </c>
      <c r="J22" s="7" t="s">
        <v>573</v>
      </c>
      <c r="K22" s="7" t="s">
        <v>574</v>
      </c>
      <c r="L22" s="7">
        <v>2</v>
      </c>
      <c r="M22" s="7">
        <v>1000</v>
      </c>
    </row>
    <row r="23" spans="2:13" x14ac:dyDescent="0.25">
      <c r="B23" s="7"/>
      <c r="C23" s="8">
        <v>111222777</v>
      </c>
      <c r="D23" s="8" t="s">
        <v>50</v>
      </c>
      <c r="E23" s="69" t="s">
        <v>242</v>
      </c>
      <c r="F23" s="43" t="s">
        <v>673</v>
      </c>
      <c r="G23" s="40">
        <v>2</v>
      </c>
      <c r="H23" s="57" t="s">
        <v>566</v>
      </c>
      <c r="I23" s="7" t="s">
        <v>575</v>
      </c>
      <c r="J23" s="7" t="s">
        <v>576</v>
      </c>
      <c r="K23" s="7" t="s">
        <v>577</v>
      </c>
      <c r="L23" s="7">
        <v>1</v>
      </c>
      <c r="M23" s="7">
        <v>1500</v>
      </c>
    </row>
    <row r="24" spans="2:13" ht="15.75" thickBot="1" x14ac:dyDescent="0.3">
      <c r="B24" s="46"/>
      <c r="C24" s="47">
        <v>111222777</v>
      </c>
      <c r="D24" s="47" t="s">
        <v>50</v>
      </c>
      <c r="E24" s="72" t="s">
        <v>240</v>
      </c>
      <c r="F24" s="80" t="s">
        <v>671</v>
      </c>
      <c r="G24" s="46">
        <v>3</v>
      </c>
      <c r="H24" s="74" t="s">
        <v>567</v>
      </c>
      <c r="I24" s="46" t="s">
        <v>568</v>
      </c>
      <c r="J24" s="46" t="s">
        <v>578</v>
      </c>
      <c r="K24" s="46" t="s">
        <v>579</v>
      </c>
      <c r="L24" s="46">
        <v>5</v>
      </c>
      <c r="M24" s="46">
        <v>1500</v>
      </c>
    </row>
    <row r="25" spans="2:13" ht="15.75" thickTop="1" x14ac:dyDescent="0.25">
      <c r="B25" s="81"/>
      <c r="C25" s="8">
        <v>111222888</v>
      </c>
      <c r="D25" s="8" t="s">
        <v>179</v>
      </c>
      <c r="E25" s="68" t="s">
        <v>248</v>
      </c>
      <c r="F25" s="79" t="s">
        <v>683</v>
      </c>
      <c r="G25" s="7">
        <v>1</v>
      </c>
      <c r="H25" s="57" t="s">
        <v>580</v>
      </c>
      <c r="I25" s="25" t="s">
        <v>545</v>
      </c>
      <c r="J25" s="25" t="s">
        <v>546</v>
      </c>
      <c r="K25" s="25" t="s">
        <v>547</v>
      </c>
      <c r="L25" s="25">
        <v>2</v>
      </c>
      <c r="M25" s="25">
        <v>2000</v>
      </c>
    </row>
    <row r="26" spans="2:13" x14ac:dyDescent="0.25">
      <c r="B26" s="83"/>
      <c r="C26" s="8">
        <v>111222888</v>
      </c>
      <c r="D26" s="8" t="s">
        <v>179</v>
      </c>
      <c r="E26" s="69" t="s">
        <v>241</v>
      </c>
      <c r="F26" s="43" t="s">
        <v>673</v>
      </c>
      <c r="G26" s="40">
        <v>2</v>
      </c>
      <c r="H26" s="58" t="s">
        <v>581</v>
      </c>
      <c r="I26" s="7" t="s">
        <v>346</v>
      </c>
      <c r="J26" s="7" t="s">
        <v>582</v>
      </c>
      <c r="K26" s="7" t="s">
        <v>583</v>
      </c>
      <c r="L26" s="7">
        <v>2</v>
      </c>
      <c r="M26" s="7">
        <v>15000</v>
      </c>
    </row>
    <row r="27" spans="2:13" x14ac:dyDescent="0.25">
      <c r="B27" s="83"/>
      <c r="C27" s="8">
        <v>111222888</v>
      </c>
      <c r="D27" s="8" t="s">
        <v>179</v>
      </c>
      <c r="E27" s="69" t="s">
        <v>242</v>
      </c>
      <c r="F27" s="43" t="s">
        <v>673</v>
      </c>
      <c r="G27" s="40">
        <v>2</v>
      </c>
      <c r="H27" s="57" t="s">
        <v>584</v>
      </c>
      <c r="I27" s="7" t="s">
        <v>575</v>
      </c>
      <c r="J27" s="7" t="s">
        <v>585</v>
      </c>
      <c r="K27" s="7" t="s">
        <v>586</v>
      </c>
      <c r="L27" s="7">
        <v>2</v>
      </c>
      <c r="M27" s="7">
        <v>5000</v>
      </c>
    </row>
    <row r="28" spans="2:13" ht="15.75" thickBot="1" x14ac:dyDescent="0.3">
      <c r="B28" s="82"/>
      <c r="C28" s="52">
        <v>111222888</v>
      </c>
      <c r="D28" s="47" t="s">
        <v>182</v>
      </c>
      <c r="E28" s="72" t="s">
        <v>244</v>
      </c>
      <c r="F28" s="77" t="s">
        <v>673</v>
      </c>
      <c r="G28" s="46">
        <v>2</v>
      </c>
      <c r="H28" s="74" t="s">
        <v>587</v>
      </c>
      <c r="I28" s="46" t="s">
        <v>699</v>
      </c>
      <c r="J28" s="39" t="s">
        <v>700</v>
      </c>
      <c r="K28" s="46" t="s">
        <v>701</v>
      </c>
      <c r="L28" s="39">
        <v>10</v>
      </c>
      <c r="M28" s="39">
        <v>5000</v>
      </c>
    </row>
    <row r="29" spans="2:13" ht="15.75" thickTop="1" x14ac:dyDescent="0.25">
      <c r="C29" s="51"/>
      <c r="F29" s="51"/>
      <c r="J29" s="51"/>
      <c r="L29" s="51"/>
      <c r="M29" s="51"/>
    </row>
  </sheetData>
  <mergeCells count="1">
    <mergeCell ref="J2:L2"/>
  </mergeCells>
  <phoneticPr fontId="3" type="noConversion"/>
  <hyperlinks>
    <hyperlink ref="D5" location="Organização!E18" display="rui@manuels.pt" xr:uid="{2D3C8140-E7DE-4B57-94C6-C100020BE98D}"/>
    <hyperlink ref="C5" location="Organização!D6" display="Organização!D6" xr:uid="{92560C90-3823-4737-B2A5-0E1FB82EBE66}"/>
    <hyperlink ref="E5" location="AreaAtividade!D17" display="AC-001_03" xr:uid="{E0E36FB7-E4B6-427B-A295-10285CB2B64E}"/>
    <hyperlink ref="D6" location="Organização!E22" display="ana@manuels.pt" xr:uid="{42808EF5-D8D8-4F45-BCC6-5FA949A10136}"/>
    <hyperlink ref="C6" location="Organização!D6" display="Organização!D6" xr:uid="{A33F62E1-7802-4D4A-8B50-38BF648A4196}"/>
    <hyperlink ref="E6" location="AreaAtividade!D17" display="AC-001_03" xr:uid="{8DB22C92-A162-4DEB-A9AE-739D3A73A509}"/>
    <hyperlink ref="E7" location="AreaAtividade!D32" display="AC-006_03" xr:uid="{D943E14F-1671-402F-A6E3-A596177C0E4A}"/>
    <hyperlink ref="C7" location="Organização!D6" display="Organização!D6" xr:uid="{449935F4-38EA-472F-953D-8877D17EF6BD}"/>
    <hyperlink ref="D7" location="Organização!E19" display="nuno@manuels.pt" xr:uid="{ECC558A7-DC77-4AF6-8FB1-5793BFE7749B}"/>
    <hyperlink ref="D8" location="Organização!E18" display="rui@manuels.pt" xr:uid="{83A6DD2D-E8EF-4F50-AC11-5D605D0E015E}"/>
    <hyperlink ref="C8" location="Organização!D6" display="Organização!D6" xr:uid="{7F3AB49A-38D8-4D22-9386-FBE4AA6CFBC1}"/>
    <hyperlink ref="E8" location="AreaAtividade!D32" display="AC-006_03" xr:uid="{88ECBFDC-B551-446B-A93D-D4AC2D00EB6F}"/>
    <hyperlink ref="C9" location="Organização!D7" display="Organização!D7" xr:uid="{735B052B-5B8E-4610-B0A1-489F5C2DB152}"/>
    <hyperlink ref="C10" location="Organização!D7" display="Organização!D7" xr:uid="{6607D1E4-145A-4953-87D3-405884EBD8AB}"/>
    <hyperlink ref="C11" location="Organização!D7" display="Organização!D7" xr:uid="{D61FB522-E4BD-4872-92DA-5A52F972BD21}"/>
    <hyperlink ref="C12" location="Organização!D7" display="Organização!D7" xr:uid="{4A806D56-7F7A-4ACB-83A2-049CE8110A51}"/>
    <hyperlink ref="D9" location="Organização!E24" display="gertrudes@fulanoservicos.pt" xr:uid="{00271C49-D35C-4138-9C68-264D486ACC4D}"/>
    <hyperlink ref="E9" location="AreaAtividade!D24" display="AC-004_01" xr:uid="{FF918725-6ED3-41FC-93CA-9133F9FE666A}"/>
    <hyperlink ref="D10" location="Organização!E24" display="gertrudes@fulanoservicos.pt" xr:uid="{6AEF19AC-CAB1-451E-AF93-24E53BB57059}"/>
    <hyperlink ref="E10" location="AreaAtividade!D19" display="AC-002_02" xr:uid="{9FCBC553-AECF-4684-8D82-397045F85D8D}"/>
    <hyperlink ref="D11" location="Organização!E28" display="joao@fulanoservicos.pt" xr:uid="{C0C3DE7E-FBEF-455F-A939-7706DEC13563}"/>
    <hyperlink ref="E11" location="AreaAtividade!D29" display="AC-005_03" xr:uid="{B0FCAB19-2723-4FEF-BAB3-DBB8F9060F4B}"/>
    <hyperlink ref="D12" location="Organização!E26" display="tatiana@fulanoservicos.pt" xr:uid="{9A46179F-2F4A-4010-A109-944B06E291F0}"/>
    <hyperlink ref="E12" location="AreaAtividade!D24" display="AC-004_01" xr:uid="{0C18883D-E1FC-49CE-80C2-B6DFDE32B396}"/>
    <hyperlink ref="C13" location="Organização!D8" display="Organização!D8" xr:uid="{C2715BAC-751E-49B7-BFE5-5EEDAD934857}"/>
    <hyperlink ref="C14:C16" location="Organização!D8" display="Organização!D8" xr:uid="{E8576CB8-F7DF-45A0-9ADC-92C9F7B623E3}"/>
    <hyperlink ref="D13" location="Organização!E33" display="marta@miguelwebdesign.pt" xr:uid="{F80F5D30-7648-4CE1-99B0-B099B9FA6458}"/>
    <hyperlink ref="D14" location="Organização!E33" display="marta@miguelwebdesign.pt" xr:uid="{8780081B-E5F2-4B8F-8D7D-801FFAC0652C}"/>
    <hyperlink ref="D15" location="Organização!E34" display="francisco@miguelwebdesign.pt" xr:uid="{3D8B613E-9ED5-4D85-A8F3-ACFAE51295D5}"/>
    <hyperlink ref="D16" location="Organização!E34" display="francisco@miguelwebdesign.pt" xr:uid="{5696934C-D5B3-4407-9B9A-3EB6C54F4214}"/>
    <hyperlink ref="E15" location="AreaAtividade!D15" display="AC-001_01" xr:uid="{E016399E-0951-40B7-88F6-556B72956799}"/>
    <hyperlink ref="E16" location="AreaAtividade!D16" display="AC-001_02" xr:uid="{C8E96883-4869-42FF-B378-E9F6DCFF1281}"/>
    <hyperlink ref="E13" location="AreaAtividade!D21" display="AC-003_01" xr:uid="{7E8D46F6-BD9D-4740-AED4-7056C18CFC8D}"/>
    <hyperlink ref="E14" location="AreaAtividade!D28" display="AC-005_02" xr:uid="{67D0D587-8C1C-481F-B15B-F71A5D458D29}"/>
    <hyperlink ref="C17" location="Organização!D9" display="Organização!D9" xr:uid="{BAF11C96-F591-4D86-8BAA-17A9ADE77305}"/>
    <hyperlink ref="C18" location="Organização!D9" display="Organização!D9" xr:uid="{388F913A-AB48-4080-84E7-6F506DC3BAB2}"/>
    <hyperlink ref="C19" location="Organização!D9" display="Organização!D9" xr:uid="{4704F3FA-B002-4A05-8588-0D86264A45F8}"/>
    <hyperlink ref="C20" location="Organização!D9" display="Organização!D9" xr:uid="{68D45E4F-72C4-487A-9905-E683C105335B}"/>
    <hyperlink ref="D17" location="Organização!E40" display="tomas@marcelo.advogados.pt" xr:uid="{EC34DC22-193A-47F0-B2AE-41BB61DE744E}"/>
    <hyperlink ref="D18" location="Organização!E40" display="tomas@marcelo.advogados.pt" xr:uid="{DB1E40B0-83B9-4CDF-941F-109010250DEC}"/>
    <hyperlink ref="D19" r:id="rId1" xr:uid="{95489C89-A2D0-47B2-B01D-99361F24FBE0}"/>
    <hyperlink ref="D20" location="Organização!E39" display="francisca@marcelo.advogados.pt" xr:uid="{0464B481-CE53-4096-AA36-15A7FCA92E28}"/>
    <hyperlink ref="E17" location="AreaAtividade!D30" display="AC-006_01" xr:uid="{76E4DD76-27CB-4CF0-983D-70608F3E6124}"/>
    <hyperlink ref="E18" location="AreaAtividade!D30" display="AC-006_01" xr:uid="{634E9415-9D92-4488-9179-8362F9D203B1}"/>
    <hyperlink ref="E19" location="AreaAtividade!D32" display="AC-006_03" xr:uid="{38EE033B-82DE-42E5-B304-74056E3368F0}"/>
    <hyperlink ref="E20" location="AreaAtividade!D28" display="AC-005_02" xr:uid="{8AD9AB8F-3CDA-4815-9405-154B9911106E}"/>
    <hyperlink ref="C21" location="Organização!D10" display="Organização!D10" xr:uid="{2DDC8781-1018-42EB-A0E5-462AAF2F2ED2}"/>
    <hyperlink ref="C22" location="Organização!D10" display="Organização!D10" xr:uid="{5B49D95D-A442-4B6A-9302-4F3F92B950B5}"/>
    <hyperlink ref="C23" location="Organização!D10" display="Organização!D10" xr:uid="{52B171DA-170C-401B-9AA0-3D30096DBD1F}"/>
    <hyperlink ref="C24" location="Organização!D10" display="Organização!D10" xr:uid="{8486414A-F1C3-4F2A-B220-2B727F24999C}"/>
    <hyperlink ref="D21" location="Organização!E46" display="tiago@mariasbuffet.pt" xr:uid="{799E4030-249B-43A1-B78B-C5C14DEBE308}"/>
    <hyperlink ref="D23" location="Tarefa!E41" display="joana@mariasbuffet.pt" xr:uid="{A955226F-1CAB-4D01-87F9-54029451AB09}"/>
    <hyperlink ref="D22" location="Organização!E46" display="tiago@mariasbuffet.pt" xr:uid="{7A5CF725-29CE-4D2E-B879-C1638D546EDA}"/>
    <hyperlink ref="D24" location="Tarefa!E41" display="joana@mariasbuffet.pt" xr:uid="{8C402D41-4513-4D4F-81C4-9C4D48438637}"/>
    <hyperlink ref="E23" location="AreaAtividade!D22" display="AC-003_02" xr:uid="{25FE5E18-E9DE-470B-A002-5F73DD715A26}"/>
    <hyperlink ref="E24" location="AreaAtividade!D20" display="AC-002_03" xr:uid="{7C2C6F18-B871-4EF6-A03A-41FADF18DA50}"/>
    <hyperlink ref="E21" location="AreaAtividade!D20" display="AC-002_03" xr:uid="{0379250A-24AA-49BB-9A94-DF29C6AD1D08}"/>
    <hyperlink ref="E22" location="AreaAtividade!D28" display="AC-005_02" xr:uid="{D570CEDD-08BE-4673-B369-95787F3291D9}"/>
    <hyperlink ref="C25" location="Organização!D11" display="Organização!D11" xr:uid="{D2604301-DEF7-4879-84FB-211FC4ED0193}"/>
    <hyperlink ref="E27" location="AreaAtividade!D22" display="AC-003_02" xr:uid="{5F9D462D-FFE9-403D-9245-C0E0DBD96DD8}"/>
    <hyperlink ref="C26" location="Organização!D11" display="Organização!D11" xr:uid="{310F29C4-D323-4316-BD58-C3CF185C1FE5}"/>
    <hyperlink ref="C27" location="Organização!D11" display="Organização!D11" xr:uid="{92893D3A-BD71-4440-8FDA-65B8A57E3DB9}"/>
    <hyperlink ref="C28" location="Organização!D11" display="Organização!D11" xr:uid="{68760CE9-4D0C-4E7F-9CB1-2DF49A1A1D2D}"/>
    <hyperlink ref="D25" location="Organização!E48" display="matilde@inesengenharia.com" xr:uid="{BA875CA9-E11F-4B95-B4E0-3BA5F886ADF0}"/>
    <hyperlink ref="D26" location="Organização!E48" display="matilde@inesengenharia.com" xr:uid="{4A69183A-4C7E-49E5-B7EC-C0555D51A07C}"/>
    <hyperlink ref="D27" location="Organização!E48" display="matilde@inesengenharia.com" xr:uid="{9A01E294-F158-46C7-B908-0394492CFFBA}"/>
    <hyperlink ref="D28" location="Organização!E51" display="eduardo@inesengenharia.com" xr:uid="{B01571B9-AFFE-4D4A-816E-B823DFF99B85}"/>
    <hyperlink ref="E25" location="AreaAtividade!D28" display="AC-005_02" xr:uid="{4B6FB80A-3DB0-4351-B4E5-54E8AEE52549}"/>
    <hyperlink ref="E26" location="AreaAtividade!D21" display="AC-003_01" xr:uid="{EBFF237B-E5B8-4F76-AAB0-7D5A216BBD56}"/>
    <hyperlink ref="E28" location="AreaAtividade!D24" display="AC-004_01" xr:uid="{9A1E3EE0-32D0-4584-90E1-C936CCDE7FDF}"/>
  </hyperlinks>
  <pageMargins left="0.511811024" right="0.511811024" top="0.78740157499999996" bottom="0.78740157499999996" header="0.31496062000000002" footer="0.31496062000000002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Organização_BD</vt:lpstr>
      <vt:lpstr>AreaAtividade_BD</vt:lpstr>
      <vt:lpstr>Freelancer_BD</vt:lpstr>
      <vt:lpstr>Tarefa_Criada_BD</vt:lpstr>
      <vt:lpstr>Anuncio_BD</vt:lpstr>
      <vt:lpstr>Candidatura_BD</vt:lpstr>
      <vt:lpstr>Organização</vt:lpstr>
      <vt:lpstr>AreaAtividade</vt:lpstr>
      <vt:lpstr>Tarefa</vt:lpstr>
      <vt:lpstr>Freelancer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Duarte</dc:creator>
  <cp:lastModifiedBy>B Leston Bandeira</cp:lastModifiedBy>
  <dcterms:created xsi:type="dcterms:W3CDTF">2021-02-24T11:00:24Z</dcterms:created>
  <dcterms:modified xsi:type="dcterms:W3CDTF">2021-02-25T19:35:25Z</dcterms:modified>
</cp:coreProperties>
</file>