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xr:revisionPtr revIDLastSave="0" documentId="13_ncr:1_{BF39FDAF-D5D5-4B1C-B0D8-8DC770D93D7B}" xr6:coauthVersionLast="46" xr6:coauthVersionMax="46" xr10:uidLastSave="{00000000-0000-0000-0000-000000000000}"/>
  <bookViews>
    <workbookView xWindow="-120" yWindow="-120" windowWidth="29040" windowHeight="15840" xr2:uid="{00000000-000D-0000-FFFF-FFFF00000000}"/>
  </bookViews>
  <sheets>
    <sheet name="Dados do Roteiro" sheetId="3" r:id="rId1"/>
    <sheet name="Roteiro Ágil" sheetId="1" r:id="rId2"/>
    <sheet name="Sobre" sheetId="2" r:id="rId3"/>
  </sheets>
  <definedNames>
    <definedName name="Atividade">DadosDoRoteiro[Marco ou Atividade]</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0" i="3" l="1"/>
  <c r="C41" i="3"/>
  <c r="C42" i="3"/>
  <c r="C43" i="3"/>
  <c r="C44" i="3"/>
  <c r="C45" i="3"/>
  <c r="C46" i="3"/>
  <c r="C47" i="3"/>
  <c r="C48" i="3"/>
  <c r="C49" i="3"/>
  <c r="C34" i="3"/>
  <c r="C35" i="3"/>
  <c r="C36" i="3"/>
  <c r="C37" i="3"/>
  <c r="C38" i="3"/>
  <c r="C39" i="3"/>
  <c r="C50" i="3"/>
  <c r="C51" i="3"/>
  <c r="C12" i="3"/>
  <c r="C33" i="3"/>
  <c r="C32" i="3"/>
  <c r="B32" i="1" s="1" a="1"/>
  <c r="B32" i="1" s="1"/>
  <c r="C31" i="3"/>
  <c r="B31" i="1" s="1" a="1"/>
  <c r="B31" i="1" s="1"/>
  <c r="C30" i="3"/>
  <c r="C29" i="3"/>
  <c r="C28" i="3"/>
  <c r="C27" i="3"/>
  <c r="C26" i="3"/>
  <c r="B26" i="1" s="1" a="1"/>
  <c r="B26" i="1" s="1"/>
  <c r="C25" i="3"/>
  <c r="C24" i="3"/>
  <c r="C23" i="3"/>
  <c r="C22" i="3"/>
  <c r="C21" i="3"/>
  <c r="C20" i="3"/>
  <c r="B20" i="1" s="1" a="1"/>
  <c r="B20" i="1" s="1"/>
  <c r="C19" i="3"/>
  <c r="B19" i="1" s="1" a="1"/>
  <c r="B19" i="1" s="1"/>
  <c r="C18" i="3"/>
  <c r="C17" i="3"/>
  <c r="C16" i="3"/>
  <c r="C15" i="3"/>
  <c r="C14" i="3"/>
  <c r="C13" i="3"/>
  <c r="C11" i="3"/>
  <c r="B11" i="1" s="1" a="1"/>
  <c r="B11" i="1" s="1"/>
  <c r="C10" i="3"/>
  <c r="B10" i="1" s="1" a="1"/>
  <c r="B10" i="1" s="1"/>
  <c r="C9" i="3"/>
  <c r="B9" i="1" s="1" a="1"/>
  <c r="B9" i="1" s="1"/>
  <c r="C8" i="3"/>
  <c r="C7" i="3"/>
  <c r="B7" i="1" s="1" a="1"/>
  <c r="B7" i="1" s="1"/>
  <c r="C6" i="3"/>
  <c r="B6" i="1" s="1" a="1"/>
  <c r="B6" i="1" s="1"/>
  <c r="C5" i="3"/>
  <c r="C4" i="3"/>
  <c r="C3" i="3"/>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8" i="1" a="1"/>
  <c r="B8" i="1" s="1"/>
  <c r="B17" i="1" a="1"/>
  <c r="B17" i="1" s="1"/>
  <c r="B18" i="1" a="1"/>
  <c r="B18" i="1" s="1"/>
  <c r="B27" i="1" a="1"/>
  <c r="B27" i="1" s="1"/>
  <c r="B28" i="1" a="1"/>
  <c r="B28" i="1" s="1"/>
  <c r="B29" i="1" a="1"/>
  <c r="B29" i="1" s="1"/>
  <c r="B30" i="1" a="1"/>
  <c r="B30"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5" i="1" l="1" a="1"/>
  <c r="B15" i="1" s="1"/>
  <c r="B21" i="1" a="1"/>
  <c r="B21" i="1" s="1"/>
  <c r="B22" i="1" a="1"/>
  <c r="B22" i="1" s="1"/>
  <c r="B12" i="1" a="1"/>
  <c r="B12" i="1" s="1"/>
  <c r="B25" i="1" a="1"/>
  <c r="B25" i="1" s="1"/>
  <c r="B24" i="1" a="1"/>
  <c r="B24" i="1" s="1"/>
  <c r="B23" i="1" a="1"/>
  <c r="B23" i="1" s="1"/>
  <c r="B13" i="1" a="1"/>
  <c r="B13" i="1" s="1"/>
  <c r="B14" i="1" a="1"/>
  <c r="B14" i="1" s="1"/>
  <c r="B16" i="1" a="1"/>
  <c r="B16" i="1" s="1"/>
  <c r="H3" i="1" a="1"/>
  <c r="H3" i="1" s="1"/>
  <c r="F3" i="1" a="1"/>
  <c r="F3" i="1" s="1"/>
  <c r="D3" i="1" a="1"/>
  <c r="D3" i="1" s="1"/>
  <c r="B3" i="1" a="1"/>
  <c r="B3" i="1" s="1"/>
</calcChain>
</file>

<file path=xl/sharedStrings.xml><?xml version="1.0" encoding="utf-8"?>
<sst xmlns="http://schemas.openxmlformats.org/spreadsheetml/2006/main" count="177" uniqueCount="73">
  <si>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</si>
  <si>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</si>
  <si>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</si>
  <si>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</si>
  <si>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</si>
  <si>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</si>
  <si>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</si>
  <si>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</si>
  <si>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</si>
  <si>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</si>
  <si>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</si>
  <si>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Prioridade</t>
  </si>
  <si>
    <t>1 – Alto</t>
  </si>
  <si>
    <t>Resultado</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</si>
  <si>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</si>
  <si>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</si>
  <si>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</si>
  <si>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</si>
  <si>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</si>
  <si>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</si>
  <si>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</si>
  <si>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</si>
  <si>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</si>
  <si>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</si>
  <si>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</si>
  <si>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Tarefa</t>
  </si>
  <si>
    <t>Atribuído a</t>
  </si>
  <si>
    <t>UC 09</t>
  </si>
  <si>
    <t>Ana</t>
  </si>
  <si>
    <t>UC 10A e UC10B  - Documentação (02/03 e 03/03)</t>
  </si>
  <si>
    <t>Caroline</t>
  </si>
  <si>
    <t>UC 10A e UC10B  - Implementação Java (04/03 e 05/03)</t>
  </si>
  <si>
    <t>UC 10A e UC10B  - Base de Dados (05/03)</t>
  </si>
  <si>
    <t>UC 10A e UC10B  - Interface Gráfica (08/03 e 09/03)</t>
  </si>
  <si>
    <t>UC 10A e UC10B  - Conexão de Implementação Java, Base de Dados e Interface Gráfica (10/03)</t>
  </si>
  <si>
    <t xml:space="preserve">UC 10A e UC10B  -Debug e correções no modelo (11/03 e 12/03, 13/03, 14/03) </t>
  </si>
  <si>
    <t>Caroline, Bárbara</t>
  </si>
  <si>
    <t>Revisão de Procedimentos na BD (13/03 e 14/03)</t>
  </si>
  <si>
    <t>UC10A e UC10B - Revisão da Documentação (13/03)</t>
  </si>
  <si>
    <t>UC 11 - Documentação (01/03 e 03/03)</t>
  </si>
  <si>
    <t>UC 12</t>
  </si>
  <si>
    <t>Marta</t>
  </si>
  <si>
    <t>UC 12 - Documentação</t>
  </si>
  <si>
    <t>UC 12 - Interface gráfica</t>
  </si>
  <si>
    <t>UC 12 - Implementação</t>
  </si>
  <si>
    <t>Relatório Análise e Documentação</t>
  </si>
  <si>
    <t>UC7a, UC7b - Documentação (02/03)</t>
  </si>
  <si>
    <t>Bárbara</t>
  </si>
  <si>
    <t>Apagar branches não usados (03/03)</t>
  </si>
  <si>
    <t>RESTful API (03/03)</t>
  </si>
  <si>
    <t>Bárbara, Ana</t>
  </si>
  <si>
    <t>RESTful API - service (04/03)</t>
  </si>
  <si>
    <t>WS - Ligação à BD - Login/Logout (08-03)</t>
  </si>
  <si>
    <t>WS - Login com timeout, /registerUser  - completo (09/03)</t>
  </si>
  <si>
    <t>WS - registar organizações, /registerUserWithRoles (10/03)</t>
  </si>
  <si>
    <t>Algoritmo de match (anúncios elegíveis), Code cleanup (11/03)</t>
  </si>
  <si>
    <t>Filtro tarefas - fix, Classificacao - fix (12/03)</t>
  </si>
  <si>
    <t>Login com enter, anúncios elegíveis, filtro tarefas - fixed (13/03)</t>
  </si>
  <si>
    <t>Soft delete (14/03)</t>
  </si>
  <si>
    <t>UC11 implementação (4 a 9/03</t>
  </si>
  <si>
    <t>Resolução problemas Categoria (10/03)</t>
  </si>
  <si>
    <t>Update Javadocs</t>
  </si>
  <si>
    <t>Update Javadocs (14/03</t>
  </si>
  <si>
    <t>Criação de tableViews (11/03)</t>
  </si>
  <si>
    <t>UC13 - Interface Gráfica - cena resultado Freelancer (15/03)</t>
  </si>
  <si>
    <t>UC13 - Implementação Java</t>
  </si>
  <si>
    <t>UC13 - Implementação DataBase</t>
  </si>
  <si>
    <t>Correções no Restful API (15/03)</t>
  </si>
  <si>
    <t>Correções no UC10A (15/03)</t>
  </si>
  <si>
    <t>2 – Médio</t>
  </si>
  <si>
    <t>Ana, Caroline</t>
  </si>
  <si>
    <t>UC13 - Documentação (15/03)</t>
  </si>
  <si>
    <t>Scrum Sprint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</si>
</sst>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6"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1"/>
      <name val="Corbel"/>
    </font>
    <font>
      <sz val="11"/>
      <name val="Arial"/>
    </font>
    <font>
      <sz val="8"/>
      <name val="Corbel"/>
      <family val="2"/>
      <scheme val="minor"/>
    </font>
    <font>
      <sz val="11"/>
      <color theme="1"/>
      <name val="Corbel"/>
      <family val="2"/>
    </font>
    <font>
      <sz val="11"/>
      <color theme="1"/>
      <name val="Arial"/>
    </font>
    <font>
      <u/>
      <sz val="11"/>
      <color theme="1"/>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xf numFmtId="0" fontId="24" fillId="0" borderId="0"/>
  </cellStyleXfs>
  <cellXfs count="20">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20" fillId="0" borderId="0" xfId="0" applyFont="1" applyAlignment="1">
      <alignment horizontal="left" vertical="center" wrapText="1"/>
    </xf>
    <xf numFmtId="0" fontId="21" fillId="0" borderId="0" xfId="0" applyFont="1" applyAlignment="1">
      <alignment horizontal="left" vertical="center" wrapText="1"/>
    </xf>
    <xf numFmtId="0" fontId="20" fillId="0" borderId="0" xfId="47" applyFont="1" applyAlignment="1">
      <alignment horizontal="left" vertical="center" wrapText="1"/>
    </xf>
    <xf numFmtId="0" fontId="23" fillId="0" borderId="0" xfId="0" applyFont="1" applyAlignment="1">
      <alignment horizontal="left" vertical="center" wrapText="1"/>
    </xf>
    <xf numFmtId="0" fontId="23" fillId="0" borderId="0" xfId="47" applyFont="1" applyAlignment="1">
      <alignment horizontal="left" vertical="center" wrapText="1"/>
    </xf>
    <xf numFmtId="0" fontId="0" fillId="2" borderId="0" xfId="0" applyFill="1">
      <alignment horizontal="left" vertical="center" wrapText="1" indent="1"/>
    </xf>
    <xf numFmtId="0" fontId="25" fillId="0" borderId="0" xfId="0" applyFont="1">
      <alignment horizontal="left" vertical="center" wrapText="1" indent="1"/>
    </xf>
  </cellXfs>
  <cellStyles count="48">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rmal 2" xfId="47" xr:uid="{4459719E-C63E-4F79-8431-702264412897}"/>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rgb="FFDBE0F3"/>
          <bgColor rgb="FFDBE0F3"/>
        </patternFill>
      </fill>
    </dxf>
    <dxf>
      <fill>
        <patternFill patternType="solid">
          <fgColor rgb="FFFCD8D3"/>
          <bgColor rgb="FFFCD8D3"/>
        </patternFill>
      </fill>
    </dxf>
    <dxf>
      <fill>
        <patternFill patternType="solid">
          <fgColor theme="9"/>
          <bgColor theme="9"/>
        </patternFill>
      </fill>
    </dxf>
    <dxf>
      <fill>
        <patternFill patternType="solid">
          <fgColor rgb="FFF2F2F2"/>
          <bgColor rgb="FFF2F2F2"/>
        </patternFill>
      </fil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3"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 name="Dados do Roteiro-style" pivot="0" count="1" xr9:uid="{F01CB872-2020-4A4B-9E72-53025C6BBF2C}">
      <tableStyleElement type="firstRowStripe" dxfId="9"/>
    </tableStyle>
    <tableStyle name="Planilha1-style" pivot="0" count="3" xr9:uid="{99318843-D040-4F1F-93E6-6B803F1F315D}">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6</xdr:row>
      <xdr:rowOff>561975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6</xdr:row>
      <xdr:rowOff>833438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6</xdr:row>
      <xdr:rowOff>833438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51">
  <autoFilter ref="B2:G51" xr:uid="{00000000-0009-0000-0100-000001000000}"/>
  <sortState xmlns:xlrd2="http://schemas.microsoft.com/office/spreadsheetml/2017/richdata2" ref="B3:G21">
    <sortCondition ref="D3:D21"/>
    <sortCondition ref="C3:C21"/>
  </sortState>
  <tableColumns count="6">
    <tableColumn id="1" xr3:uid="{00000000-0010-0000-0000-000001000000}" name="Meta" totalsRowLabel="Total"/>
    <tableColumn id="7" xr3:uid="{00000000-0010-0000-0000-000007000000}" name="Marco ou Atividade"/>
    <tableColumn id="4" xr3:uid="{00000000-0010-0000-0000-000004000000}" name="Prioridade"/>
    <tableColumn id="6" xr3:uid="{222AAD07-0C66-49BD-99C9-7698CFCC3D5D}" name="Tarefa"/>
    <tableColumn id="8" xr3:uid="{F137304F-9604-432C-980A-68403A0FBB7E}" name="Atribuído a"/>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52"/>
  <sheetViews>
    <sheetView showGridLines="0" tabSelected="1" topLeftCell="A28" workbookViewId="0">
      <selection activeCell="D40" sqref="D40"/>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53.875" customWidth="1"/>
    <col min="7" max="7" width="31.5" customWidth="1"/>
  </cols>
  <sheetData>
    <row r="1" spans="1:9" ht="50.1" customHeight="1" x14ac:dyDescent="0.25">
      <c r="A1" s="7" t="s">
        <v>0</v>
      </c>
      <c r="B1" s="1" t="s">
        <v>3</v>
      </c>
    </row>
    <row r="2" spans="1:9" x14ac:dyDescent="0.25">
      <c r="A2" s="7" t="s">
        <v>1</v>
      </c>
      <c r="B2" t="s">
        <v>4</v>
      </c>
      <c r="C2" t="s">
        <v>10</v>
      </c>
      <c r="D2" t="s">
        <v>11</v>
      </c>
      <c r="E2" t="s">
        <v>25</v>
      </c>
      <c r="F2" t="s">
        <v>26</v>
      </c>
      <c r="G2" t="s">
        <v>13</v>
      </c>
      <c r="I2" s="6" t="s">
        <v>15</v>
      </c>
    </row>
    <row r="3" spans="1:9" x14ac:dyDescent="0.25">
      <c r="B3" t="s">
        <v>8</v>
      </c>
      <c r="C3" t="str">
        <f>CONCATENATE(DadosDoRoteiro[[#This Row],[Tarefa]]," - Responsável: ", DadosDoRoteiro[[#This Row],[Atribuído a]])</f>
        <v>UC 09 - Responsável: Ana</v>
      </c>
      <c r="D3" t="s">
        <v>12</v>
      </c>
      <c r="E3" s="13" t="s">
        <v>27</v>
      </c>
      <c r="F3" s="13" t="s">
        <v>28</v>
      </c>
      <c r="I3" s="6" t="s">
        <v>16</v>
      </c>
    </row>
    <row r="4" spans="1:9" ht="45" x14ac:dyDescent="0.25">
      <c r="B4" t="s">
        <v>8</v>
      </c>
      <c r="C4" t="str">
        <f>CONCATENATE(DadosDoRoteiro[[#This Row],[Tarefa]]," - Responsável: ", DadosDoRoteiro[[#This Row],[Atribuído a]])</f>
        <v>UC 10A e UC10B  - Documentação (02/03 e 03/03) - Responsável: Caroline</v>
      </c>
      <c r="D4" t="s">
        <v>12</v>
      </c>
      <c r="E4" s="13" t="s">
        <v>29</v>
      </c>
      <c r="F4" s="13" t="s">
        <v>30</v>
      </c>
    </row>
    <row r="5" spans="1:9" ht="45" x14ac:dyDescent="0.25">
      <c r="B5" t="s">
        <v>8</v>
      </c>
      <c r="C5" t="str">
        <f>CONCATENATE(DadosDoRoteiro[[#This Row],[Tarefa]]," - Responsável: ", DadosDoRoteiro[[#This Row],[Atribuído a]])</f>
        <v>UC 10A e UC10B  - Implementação Java (04/03 e 05/03) - Responsável: Caroline</v>
      </c>
      <c r="D5" t="s">
        <v>12</v>
      </c>
      <c r="E5" s="13" t="s">
        <v>31</v>
      </c>
      <c r="F5" s="13" t="s">
        <v>30</v>
      </c>
    </row>
    <row r="6" spans="1:9" ht="30" x14ac:dyDescent="0.25">
      <c r="B6" t="s">
        <v>8</v>
      </c>
      <c r="C6" t="str">
        <f>CONCATENATE(DadosDoRoteiro[[#This Row],[Tarefa]]," - Responsável: ", DadosDoRoteiro[[#This Row],[Atribuído a]])</f>
        <v>UC 10A e UC10B  - Base de Dados (05/03) - Responsável: Caroline</v>
      </c>
      <c r="D6" t="s">
        <v>12</v>
      </c>
      <c r="E6" s="13" t="s">
        <v>32</v>
      </c>
      <c r="F6" s="13" t="s">
        <v>30</v>
      </c>
    </row>
    <row r="7" spans="1:9" ht="45" x14ac:dyDescent="0.25">
      <c r="B7" t="s">
        <v>8</v>
      </c>
      <c r="C7" t="str">
        <f>CONCATENATE(DadosDoRoteiro[[#This Row],[Tarefa]]," - Responsável: ", DadosDoRoteiro[[#This Row],[Atribuído a]])</f>
        <v>UC 10A e UC10B  - Interface Gráfica (08/03 e 09/03) - Responsável: Caroline</v>
      </c>
      <c r="D7" t="s">
        <v>12</v>
      </c>
      <c r="E7" s="13" t="s">
        <v>33</v>
      </c>
      <c r="F7" s="13" t="s">
        <v>30</v>
      </c>
    </row>
    <row r="8" spans="1:9" ht="60" x14ac:dyDescent="0.25">
      <c r="B8" t="s">
        <v>8</v>
      </c>
      <c r="C8" t="str">
        <f>CONCATENATE(DadosDoRoteiro[[#This Row],[Tarefa]]," - Responsável: ", DadosDoRoteiro[[#This Row],[Atribuído a]])</f>
        <v>UC 10A e UC10B  - Conexão de Implementação Java, Base de Dados e Interface Gráfica (10/03) - Responsável: Caroline</v>
      </c>
      <c r="D8" t="s">
        <v>12</v>
      </c>
      <c r="E8" s="13" t="s">
        <v>34</v>
      </c>
      <c r="F8" s="13" t="s">
        <v>30</v>
      </c>
    </row>
    <row r="9" spans="1:9" ht="60" x14ac:dyDescent="0.25">
      <c r="B9" t="s">
        <v>8</v>
      </c>
      <c r="C9" t="str">
        <f>CONCATENATE(DadosDoRoteiro[[#This Row],[Tarefa]]," - Responsável: ", DadosDoRoteiro[[#This Row],[Atribuído a]])</f>
        <v>UC 10A e UC10B  -Debug e correções no modelo (11/03 e 12/03, 13/03, 14/03)  - Responsável: Caroline, Bárbara</v>
      </c>
      <c r="D9" t="s">
        <v>12</v>
      </c>
      <c r="E9" s="13" t="s">
        <v>35</v>
      </c>
      <c r="F9" s="13" t="s">
        <v>36</v>
      </c>
    </row>
    <row r="10" spans="1:9" ht="45" x14ac:dyDescent="0.25">
      <c r="B10" t="s">
        <v>8</v>
      </c>
      <c r="C10" t="str">
        <f>CONCATENATE(DadosDoRoteiro[[#This Row],[Tarefa]]," - Responsável: ", DadosDoRoteiro[[#This Row],[Atribuído a]])</f>
        <v>Revisão de Procedimentos na BD (13/03 e 14/03) - Responsável: Caroline, Bárbara</v>
      </c>
      <c r="D10" t="s">
        <v>12</v>
      </c>
      <c r="E10" s="13" t="s">
        <v>37</v>
      </c>
      <c r="F10" s="13" t="s">
        <v>36</v>
      </c>
    </row>
    <row r="11" spans="1:9" ht="45" x14ac:dyDescent="0.25">
      <c r="B11" t="s">
        <v>8</v>
      </c>
      <c r="C11" t="str">
        <f>CONCATENATE(DadosDoRoteiro[[#This Row],[Tarefa]]," - Responsável: ", DadosDoRoteiro[[#This Row],[Atribuído a]])</f>
        <v>UC10A e UC10B - Revisão da Documentação (13/03) - Responsável: Caroline</v>
      </c>
      <c r="D11" t="s">
        <v>12</v>
      </c>
      <c r="E11" s="13" t="s">
        <v>38</v>
      </c>
      <c r="F11" s="13" t="s">
        <v>30</v>
      </c>
    </row>
    <row r="12" spans="1:9" ht="30" x14ac:dyDescent="0.25">
      <c r="B12" t="s">
        <v>8</v>
      </c>
      <c r="C12" t="str">
        <f>CONCATENATE(DadosDoRoteiro[[#This Row],[Tarefa]]," - Responsável: ", DadosDoRoteiro[[#This Row],[Atribuído a]])</f>
        <v>Update Javadocs (14/03 - Responsável: Caroline</v>
      </c>
      <c r="E12" s="16" t="s">
        <v>62</v>
      </c>
      <c r="F12" s="16" t="s">
        <v>30</v>
      </c>
    </row>
    <row r="13" spans="1:9" ht="30" x14ac:dyDescent="0.25">
      <c r="B13" t="s">
        <v>8</v>
      </c>
      <c r="C13" t="str">
        <f>CONCATENATE(DadosDoRoteiro[[#This Row],[Tarefa]]," - Responsável: ", DadosDoRoteiro[[#This Row],[Atribuído a]])</f>
        <v>UC 11 - Documentação (01/03 e 03/03) - Responsável: Caroline</v>
      </c>
      <c r="D13" t="s">
        <v>12</v>
      </c>
      <c r="E13" s="13" t="s">
        <v>39</v>
      </c>
      <c r="F13" s="13" t="s">
        <v>30</v>
      </c>
    </row>
    <row r="14" spans="1:9" x14ac:dyDescent="0.25">
      <c r="A14" s="7" t="s">
        <v>2</v>
      </c>
      <c r="B14" t="s">
        <v>8</v>
      </c>
      <c r="C14" t="str">
        <f>CONCATENATE(DadosDoRoteiro[[#This Row],[Tarefa]]," - Responsável: ", DadosDoRoteiro[[#This Row],[Atribuído a]])</f>
        <v>UC 12 - Responsável: Marta</v>
      </c>
      <c r="D14" t="s">
        <v>12</v>
      </c>
      <c r="E14" s="13" t="s">
        <v>40</v>
      </c>
      <c r="F14" s="13" t="s">
        <v>41</v>
      </c>
    </row>
    <row r="15" spans="1:9" ht="30" x14ac:dyDescent="0.25">
      <c r="B15" t="s">
        <v>8</v>
      </c>
      <c r="C15" t="str">
        <f>CONCATENATE(DadosDoRoteiro[[#This Row],[Tarefa]]," - Responsável: ", DadosDoRoteiro[[#This Row],[Atribuído a]])</f>
        <v>UC 12 - Documentação - Responsável: Marta</v>
      </c>
      <c r="D15" t="s">
        <v>12</v>
      </c>
      <c r="E15" s="14" t="s">
        <v>42</v>
      </c>
      <c r="F15" s="14" t="s">
        <v>41</v>
      </c>
    </row>
    <row r="16" spans="1:9" ht="30" x14ac:dyDescent="0.25">
      <c r="B16" t="s">
        <v>8</v>
      </c>
      <c r="C16" t="str">
        <f>CONCATENATE(DadosDoRoteiro[[#This Row],[Tarefa]]," - Responsável: ", DadosDoRoteiro[[#This Row],[Atribuído a]])</f>
        <v>UC 12 - Interface gráfica - Responsável: Marta</v>
      </c>
      <c r="D16" t="s">
        <v>12</v>
      </c>
      <c r="E16" s="14" t="s">
        <v>43</v>
      </c>
      <c r="F16" s="14" t="s">
        <v>41</v>
      </c>
    </row>
    <row r="17" spans="2:7" ht="30" x14ac:dyDescent="0.25">
      <c r="B17" t="s">
        <v>8</v>
      </c>
      <c r="C17" t="str">
        <f>CONCATENATE(DadosDoRoteiro[[#This Row],[Tarefa]]," - Responsável: ", DadosDoRoteiro[[#This Row],[Atribuído a]])</f>
        <v>UC 12 - Implementação - Responsável: Marta</v>
      </c>
      <c r="D17" t="s">
        <v>12</v>
      </c>
      <c r="E17" s="14" t="s">
        <v>44</v>
      </c>
      <c r="F17" s="14" t="s">
        <v>41</v>
      </c>
    </row>
    <row r="18" spans="2:7" ht="30" x14ac:dyDescent="0.25">
      <c r="B18" t="s">
        <v>8</v>
      </c>
      <c r="C18" t="str">
        <f>CONCATENATE(DadosDoRoteiro[[#This Row],[Tarefa]]," - Responsável: ", DadosDoRoteiro[[#This Row],[Atribuído a]])</f>
        <v>Relatório Análise e Documentação - Responsável: Marta</v>
      </c>
      <c r="D18" t="s">
        <v>12</v>
      </c>
      <c r="E18" s="14" t="s">
        <v>45</v>
      </c>
      <c r="F18" s="14" t="s">
        <v>41</v>
      </c>
    </row>
    <row r="19" spans="2:7" ht="30" x14ac:dyDescent="0.25">
      <c r="B19" t="s">
        <v>8</v>
      </c>
      <c r="C19" t="str">
        <f>CONCATENATE(DadosDoRoteiro[[#This Row],[Tarefa]]," - Responsável: ", DadosDoRoteiro[[#This Row],[Atribuído a]])</f>
        <v>UC7a, UC7b - Documentação (02/03) - Responsável: Bárbara</v>
      </c>
      <c r="D19" t="s">
        <v>12</v>
      </c>
      <c r="E19" s="13" t="s">
        <v>46</v>
      </c>
      <c r="F19" s="13" t="s">
        <v>47</v>
      </c>
      <c r="G19" t="s">
        <v>14</v>
      </c>
    </row>
    <row r="20" spans="2:7" ht="30" x14ac:dyDescent="0.25">
      <c r="B20" t="s">
        <v>8</v>
      </c>
      <c r="C20" t="str">
        <f>CONCATENATE(DadosDoRoteiro[[#This Row],[Tarefa]]," - Responsável: ", DadosDoRoteiro[[#This Row],[Atribuído a]])</f>
        <v>Apagar branches não usados (03/03) - Responsável: Bárbara</v>
      </c>
      <c r="D20" t="s">
        <v>12</v>
      </c>
      <c r="E20" s="13" t="s">
        <v>48</v>
      </c>
      <c r="F20" s="13" t="s">
        <v>47</v>
      </c>
    </row>
    <row r="21" spans="2:7" ht="30" x14ac:dyDescent="0.25">
      <c r="B21" t="s">
        <v>8</v>
      </c>
      <c r="C21" t="str">
        <f>CONCATENATE(DadosDoRoteiro[[#This Row],[Tarefa]]," - Responsável: ", DadosDoRoteiro[[#This Row],[Atribuído a]])</f>
        <v>RESTful API (03/03) - Responsável: Bárbara, Ana</v>
      </c>
      <c r="D21" t="s">
        <v>12</v>
      </c>
      <c r="E21" s="13" t="s">
        <v>49</v>
      </c>
      <c r="F21" s="13" t="s">
        <v>50</v>
      </c>
    </row>
    <row r="22" spans="2:7" ht="30" x14ac:dyDescent="0.25">
      <c r="B22" t="s">
        <v>8</v>
      </c>
      <c r="C22" t="str">
        <f>CONCATENATE(DadosDoRoteiro[[#This Row],[Tarefa]]," - Responsável: ", DadosDoRoteiro[[#This Row],[Atribuído a]])</f>
        <v>RESTful API - service (04/03) - Responsável: Bárbara</v>
      </c>
      <c r="D22" t="s">
        <v>12</v>
      </c>
      <c r="E22" s="13" t="s">
        <v>51</v>
      </c>
      <c r="F22" s="13" t="s">
        <v>47</v>
      </c>
    </row>
    <row r="23" spans="2:7" ht="30" x14ac:dyDescent="0.25">
      <c r="B23" t="s">
        <v>8</v>
      </c>
      <c r="C23" t="str">
        <f>CONCATENATE(DadosDoRoteiro[[#This Row],[Tarefa]]," - Responsável: ", DadosDoRoteiro[[#This Row],[Atribuído a]])</f>
        <v>WS - Ligação à BD - Login/Logout (08-03) - Responsável: Bárbara</v>
      </c>
      <c r="D23" t="s">
        <v>12</v>
      </c>
      <c r="E23" s="13" t="s">
        <v>52</v>
      </c>
      <c r="F23" s="13" t="s">
        <v>47</v>
      </c>
    </row>
    <row r="24" spans="2:7" ht="45" x14ac:dyDescent="0.25">
      <c r="B24" t="s">
        <v>8</v>
      </c>
      <c r="C24" t="str">
        <f>CONCATENATE(DadosDoRoteiro[[#This Row],[Tarefa]]," - Responsável: ", DadosDoRoteiro[[#This Row],[Atribuído a]])</f>
        <v>WS - Login com timeout, /registerUser  - completo (09/03) - Responsável: Bárbara</v>
      </c>
      <c r="D24" t="s">
        <v>12</v>
      </c>
      <c r="E24" s="13" t="s">
        <v>53</v>
      </c>
      <c r="F24" s="13" t="s">
        <v>47</v>
      </c>
    </row>
    <row r="25" spans="2:7" ht="45" x14ac:dyDescent="0.25">
      <c r="B25" t="s">
        <v>8</v>
      </c>
      <c r="C25" t="str">
        <f>CONCATENATE(DadosDoRoteiro[[#This Row],[Tarefa]]," - Responsável: ", DadosDoRoteiro[[#This Row],[Atribuído a]])</f>
        <v>WS - registar organizações, /registerUserWithRoles (10/03) - Responsável: Bárbara</v>
      </c>
      <c r="D25" t="s">
        <v>12</v>
      </c>
      <c r="E25" s="13" t="s">
        <v>54</v>
      </c>
      <c r="F25" s="13" t="s">
        <v>47</v>
      </c>
    </row>
    <row r="26" spans="2:7" ht="45" x14ac:dyDescent="0.25">
      <c r="B26" t="s">
        <v>8</v>
      </c>
      <c r="C26" t="str">
        <f>CONCATENATE(DadosDoRoteiro[[#This Row],[Tarefa]]," - Responsável: ", DadosDoRoteiro[[#This Row],[Atribuído a]])</f>
        <v>Algoritmo de match (anúncios elegíveis), Code cleanup (11/03) - Responsável: Bárbara</v>
      </c>
      <c r="D26" t="s">
        <v>12</v>
      </c>
      <c r="E26" s="13" t="s">
        <v>55</v>
      </c>
      <c r="F26" s="13" t="s">
        <v>47</v>
      </c>
    </row>
    <row r="27" spans="2:7" ht="30" x14ac:dyDescent="0.25">
      <c r="B27" t="s">
        <v>8</v>
      </c>
      <c r="C27" t="str">
        <f>CONCATENATE(DadosDoRoteiro[[#This Row],[Tarefa]]," - Responsável: ", DadosDoRoteiro[[#This Row],[Atribuído a]])</f>
        <v>Filtro tarefas - fix, Classificacao - fix (12/03) - Responsável: Bárbara</v>
      </c>
      <c r="D27" t="s">
        <v>12</v>
      </c>
      <c r="E27" s="13" t="s">
        <v>56</v>
      </c>
      <c r="F27" s="13" t="s">
        <v>47</v>
      </c>
    </row>
    <row r="28" spans="2:7" ht="45" x14ac:dyDescent="0.25">
      <c r="B28" t="s">
        <v>8</v>
      </c>
      <c r="C28" t="str">
        <f>CONCATENATE(DadosDoRoteiro[[#This Row],[Tarefa]]," - Responsável: ", DadosDoRoteiro[[#This Row],[Atribuído a]])</f>
        <v>Login com enter, anúncios elegíveis, filtro tarefas - fixed (13/03) - Responsável: Bárbara</v>
      </c>
      <c r="D28" t="s">
        <v>12</v>
      </c>
      <c r="E28" s="13" t="s">
        <v>57</v>
      </c>
      <c r="F28" s="13" t="s">
        <v>47</v>
      </c>
    </row>
    <row r="29" spans="2:7" ht="30" x14ac:dyDescent="0.25">
      <c r="B29" t="s">
        <v>8</v>
      </c>
      <c r="C29" t="str">
        <f>CONCATENATE(DadosDoRoteiro[[#This Row],[Tarefa]]," - Responsável: ", DadosDoRoteiro[[#This Row],[Atribuído a]])</f>
        <v>Soft delete (14/03) - Responsável: Bárbara</v>
      </c>
      <c r="D29" t="s">
        <v>12</v>
      </c>
      <c r="E29" s="13" t="s">
        <v>58</v>
      </c>
      <c r="F29" s="13" t="s">
        <v>47</v>
      </c>
    </row>
    <row r="30" spans="2:7" ht="30" x14ac:dyDescent="0.25">
      <c r="B30" t="s">
        <v>8</v>
      </c>
      <c r="C30" t="str">
        <f>CONCATENATE(DadosDoRoteiro[[#This Row],[Tarefa]]," - Responsável: ", DadosDoRoteiro[[#This Row],[Atribuído a]])</f>
        <v>UC11 implementação (4 a 9/03 - Responsável: Ana</v>
      </c>
      <c r="D30" t="s">
        <v>12</v>
      </c>
      <c r="E30" s="15" t="s">
        <v>59</v>
      </c>
      <c r="F30" s="15" t="s">
        <v>28</v>
      </c>
    </row>
    <row r="31" spans="2:7" ht="30" x14ac:dyDescent="0.25">
      <c r="B31" t="s">
        <v>8</v>
      </c>
      <c r="C31" t="str">
        <f>CONCATENATE(DadosDoRoteiro[[#This Row],[Tarefa]]," - Responsável: ", DadosDoRoteiro[[#This Row],[Atribuído a]])</f>
        <v>Resolução problemas Categoria (10/03) - Responsável: Ana</v>
      </c>
      <c r="D31" t="s">
        <v>12</v>
      </c>
      <c r="E31" s="15" t="s">
        <v>60</v>
      </c>
      <c r="F31" s="15" t="s">
        <v>28</v>
      </c>
    </row>
    <row r="32" spans="2:7" ht="30" x14ac:dyDescent="0.25">
      <c r="B32" t="s">
        <v>8</v>
      </c>
      <c r="C32" t="str">
        <f>CONCATENATE(DadosDoRoteiro[[#This Row],[Tarefa]]," - Responsável: ", DadosDoRoteiro[[#This Row],[Atribuído a]])</f>
        <v>Criação de tableViews (11/03) - Responsável: Ana</v>
      </c>
      <c r="D32" t="s">
        <v>12</v>
      </c>
      <c r="E32" s="17" t="s">
        <v>63</v>
      </c>
      <c r="F32" s="15" t="s">
        <v>28</v>
      </c>
    </row>
    <row r="33" spans="2:6" x14ac:dyDescent="0.25">
      <c r="B33" t="s">
        <v>8</v>
      </c>
      <c r="C33" t="str">
        <f>CONCATENATE(DadosDoRoteiro[[#This Row],[Tarefa]]," - Responsável: ", DadosDoRoteiro[[#This Row],[Atribuído a]])</f>
        <v>Update Javadocs - Responsável: Ana</v>
      </c>
      <c r="D33" t="s">
        <v>12</v>
      </c>
      <c r="E33" s="15" t="s">
        <v>61</v>
      </c>
      <c r="F33" s="15" t="s">
        <v>28</v>
      </c>
    </row>
    <row r="34" spans="2:6" ht="45" x14ac:dyDescent="0.25">
      <c r="B34" t="s">
        <v>8</v>
      </c>
      <c r="C34" t="str">
        <f>CONCATENATE(DadosDoRoteiro[[#This Row],[Tarefa]]," - Responsável: ", DadosDoRoteiro[[#This Row],[Atribuído a]])</f>
        <v>UC13 - Interface Gráfica - cena resultado Freelancer (15/03) - Responsável: Caroline</v>
      </c>
      <c r="D34" t="s">
        <v>12</v>
      </c>
      <c r="E34" s="15" t="s">
        <v>64</v>
      </c>
      <c r="F34" s="15" t="s">
        <v>30</v>
      </c>
    </row>
    <row r="35" spans="2:6" ht="30" x14ac:dyDescent="0.25">
      <c r="B35" t="s">
        <v>5</v>
      </c>
      <c r="C35" t="str">
        <f>CONCATENATE(DadosDoRoteiro[[#This Row],[Tarefa]]," - Responsável: ", DadosDoRoteiro[[#This Row],[Atribuído a]])</f>
        <v>UC13 - Documentação (15/03) - Responsável: Caroline</v>
      </c>
      <c r="D35" t="s">
        <v>69</v>
      </c>
      <c r="E35" s="15" t="s">
        <v>71</v>
      </c>
      <c r="F35" s="15" t="s">
        <v>30</v>
      </c>
    </row>
    <row r="36" spans="2:6" ht="30" x14ac:dyDescent="0.25">
      <c r="B36" t="s">
        <v>5</v>
      </c>
      <c r="C36" t="str">
        <f>CONCATENATE(DadosDoRoteiro[[#This Row],[Tarefa]]," - Responsável: ", DadosDoRoteiro[[#This Row],[Atribuído a]])</f>
        <v>UC13 - Implementação Java - Responsável: Ana, Caroline</v>
      </c>
      <c r="D36" t="s">
        <v>12</v>
      </c>
      <c r="E36" s="15" t="s">
        <v>65</v>
      </c>
      <c r="F36" s="15" t="s">
        <v>70</v>
      </c>
    </row>
    <row r="37" spans="2:6" ht="30" x14ac:dyDescent="0.25">
      <c r="B37" t="s">
        <v>6</v>
      </c>
      <c r="C37" t="str">
        <f>CONCATENATE(DadosDoRoteiro[[#This Row],[Tarefa]]," - Responsável: ", DadosDoRoteiro[[#This Row],[Atribuído a]])</f>
        <v xml:space="preserve">UC13 - Implementação DataBase - Responsável: </v>
      </c>
      <c r="D37" t="s">
        <v>12</v>
      </c>
      <c r="E37" s="15" t="s">
        <v>66</v>
      </c>
      <c r="F37" s="15"/>
    </row>
    <row r="38" spans="2:6" ht="30" x14ac:dyDescent="0.25">
      <c r="B38" t="s">
        <v>8</v>
      </c>
      <c r="C38" t="str">
        <f>CONCATENATE(DadosDoRoteiro[[#This Row],[Tarefa]]," - Responsável: ", DadosDoRoteiro[[#This Row],[Atribuído a]])</f>
        <v>Correções no Restful API (15/03) - Responsável: Bárbara</v>
      </c>
      <c r="D38" t="s">
        <v>12</v>
      </c>
      <c r="E38" s="15" t="s">
        <v>67</v>
      </c>
      <c r="F38" s="15" t="s">
        <v>47</v>
      </c>
    </row>
    <row r="39" spans="2:6" ht="30" x14ac:dyDescent="0.25">
      <c r="B39" t="s">
        <v>8</v>
      </c>
      <c r="C39" t="str">
        <f>CONCATENATE(DadosDoRoteiro[[#This Row],[Tarefa]]," - Responsável: ", DadosDoRoteiro[[#This Row],[Atribuído a]])</f>
        <v>Correções no UC10A (15/03) - Responsável: Caroline</v>
      </c>
      <c r="D39" t="s">
        <v>12</v>
      </c>
      <c r="E39" s="15" t="s">
        <v>68</v>
      </c>
      <c r="F39" s="15" t="s">
        <v>30</v>
      </c>
    </row>
    <row r="40" spans="2:6" ht="30" x14ac:dyDescent="0.25">
      <c r="B40" t="s">
        <v>5</v>
      </c>
      <c r="C40" t="str">
        <f>CONCATENATE(DadosDoRoteiro[[#This Row],[Tarefa]]," - Responsável: ", DadosDoRoteiro[[#This Row],[Atribuído a]])</f>
        <v>Scrum Sprint 5 - Responsável: Caroline</v>
      </c>
      <c r="D40" s="19" t="s">
        <v>12</v>
      </c>
      <c r="E40" s="15" t="s">
        <v>72</v>
      </c>
      <c r="F40" s="15" t="s">
        <v>30</v>
      </c>
    </row>
    <row r="41" spans="2:6" x14ac:dyDescent="0.25">
      <c r="C41" t="str">
        <f>CONCATENATE(DadosDoRoteiro[[#This Row],[Tarefa]]," - Responsável: ", DadosDoRoteiro[[#This Row],[Atribuído a]])</f>
        <v xml:space="preserve"> - Responsável: </v>
      </c>
      <c r="E41" s="15"/>
      <c r="F41" s="15"/>
    </row>
    <row r="42" spans="2:6" x14ac:dyDescent="0.25">
      <c r="C42" t="str">
        <f>CONCATENATE(DadosDoRoteiro[[#This Row],[Tarefa]]," - Responsável: ", DadosDoRoteiro[[#This Row],[Atribuído a]])</f>
        <v xml:space="preserve"> - Responsável: </v>
      </c>
      <c r="E42" s="15"/>
      <c r="F42" s="15"/>
    </row>
    <row r="43" spans="2:6" x14ac:dyDescent="0.25">
      <c r="C43" t="str">
        <f>CONCATENATE(DadosDoRoteiro[[#This Row],[Tarefa]]," - Responsável: ", DadosDoRoteiro[[#This Row],[Atribuído a]])</f>
        <v xml:space="preserve"> - Responsável: </v>
      </c>
      <c r="E43" s="15"/>
      <c r="F43" s="15"/>
    </row>
    <row r="44" spans="2:6" x14ac:dyDescent="0.25">
      <c r="C44" t="str">
        <f>CONCATENATE(DadosDoRoteiro[[#This Row],[Tarefa]]," - Responsável: ", DadosDoRoteiro[[#This Row],[Atribuído a]])</f>
        <v xml:space="preserve"> - Responsável: </v>
      </c>
      <c r="E44" s="15"/>
      <c r="F44" s="15"/>
    </row>
    <row r="45" spans="2:6" x14ac:dyDescent="0.25">
      <c r="C45" t="str">
        <f>CONCATENATE(DadosDoRoteiro[[#This Row],[Tarefa]]," - Responsável: ", DadosDoRoteiro[[#This Row],[Atribuído a]])</f>
        <v xml:space="preserve"> - Responsável: </v>
      </c>
      <c r="E45" s="15"/>
      <c r="F45" s="15"/>
    </row>
    <row r="46" spans="2:6" x14ac:dyDescent="0.25">
      <c r="C46" t="str">
        <f>CONCATENATE(DadosDoRoteiro[[#This Row],[Tarefa]]," - Responsável: ", DadosDoRoteiro[[#This Row],[Atribuído a]])</f>
        <v xml:space="preserve"> - Responsável: </v>
      </c>
      <c r="E46" s="15"/>
      <c r="F46" s="15"/>
    </row>
    <row r="47" spans="2:6" x14ac:dyDescent="0.25">
      <c r="C47" t="str">
        <f>CONCATENATE(DadosDoRoteiro[[#This Row],[Tarefa]]," - Responsável: ", DadosDoRoteiro[[#This Row],[Atribuído a]])</f>
        <v xml:space="preserve"> - Responsável: </v>
      </c>
      <c r="E47" s="15"/>
      <c r="F47" s="15"/>
    </row>
    <row r="48" spans="2:6" x14ac:dyDescent="0.25">
      <c r="C48" t="str">
        <f>CONCATENATE(DadosDoRoteiro[[#This Row],[Tarefa]]," - Responsável: ", DadosDoRoteiro[[#This Row],[Atribuído a]])</f>
        <v xml:space="preserve"> - Responsável: </v>
      </c>
      <c r="E48" s="15"/>
      <c r="F48" s="15"/>
    </row>
    <row r="49" spans="2:6" x14ac:dyDescent="0.25">
      <c r="C49" t="str">
        <f>CONCATENATE(DadosDoRoteiro[[#This Row],[Tarefa]]," - Responsável: ", DadosDoRoteiro[[#This Row],[Atribuído a]])</f>
        <v xml:space="preserve"> - Responsável: </v>
      </c>
      <c r="E49" s="15"/>
      <c r="F49" s="15"/>
    </row>
    <row r="50" spans="2:6" x14ac:dyDescent="0.25">
      <c r="C50" t="str">
        <f>CONCATENATE(DadosDoRoteiro[[#This Row],[Tarefa]]," - Responsável: ", DadosDoRoteiro[[#This Row],[Atribuído a]])</f>
        <v xml:space="preserve"> - Responsável: </v>
      </c>
      <c r="E50" s="15"/>
      <c r="F50" s="15"/>
    </row>
    <row r="51" spans="2:6" x14ac:dyDescent="0.25">
      <c r="C51" t="str">
        <f>CONCATENATE(DadosDoRoteiro[[#This Row],[Tarefa]]," - Responsável: ", DadosDoRoteiro[[#This Row],[Atribuído a]])</f>
        <v xml:space="preserve"> - Responsável: </v>
      </c>
      <c r="E51" s="15"/>
      <c r="F51" s="15"/>
    </row>
    <row r="52" spans="2:6" x14ac:dyDescent="0.25">
      <c r="B52" s="18" t="s">
        <v>9</v>
      </c>
      <c r="C52" s="18"/>
      <c r="D52" s="18"/>
      <c r="E52" s="18"/>
    </row>
  </sheetData>
  <mergeCells count="1">
    <mergeCell ref="B52:E52"/>
  </mergeCells>
  <phoneticPr fontId="22" type="noConversion"/>
  <dataValidations count="2">
    <dataValidation type="list" allowBlank="1" showInputMessage="1" showErrorMessage="1" sqref="D3:D51" xr:uid="{00000000-0002-0000-0000-000001000000}">
      <formula1>"1 – Alto, 2 – Médio, 3 – Baixo"</formula1>
    </dataValidation>
    <dataValidation type="list" allowBlank="1" showInputMessage="1" showErrorMessage="1" sqref="B3:B51" xr:uid="{00000000-0002-0000-0000-000000000000}">
      <formula1>"Atual, Curto Prazo, Futuro, Concluído"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topLeftCell="A28" workbookViewId="0">
      <selection activeCell="B19" sqref="B19"/>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17</v>
      </c>
      <c r="B1" s="10" t="s">
        <v>19</v>
      </c>
      <c r="D1" s="8"/>
      <c r="E1" s="8"/>
      <c r="F1" s="8"/>
      <c r="G1" s="8"/>
      <c r="H1" s="8"/>
    </row>
    <row r="2" spans="1:9" ht="45" customHeight="1" thickTop="1" x14ac:dyDescent="0.25">
      <c r="A2" s="9" t="s">
        <v>18</v>
      </c>
      <c r="B2" s="11" t="s">
        <v>8</v>
      </c>
      <c r="D2" s="4" t="s">
        <v>5</v>
      </c>
      <c r="E2" s="4"/>
      <c r="F2" s="4" t="s">
        <v>6</v>
      </c>
      <c r="G2" s="4"/>
      <c r="H2" s="4" t="s">
        <v>7</v>
      </c>
      <c r="I2" s="5"/>
    </row>
    <row r="3" spans="1:9" ht="45" x14ac:dyDescent="0.25">
      <c r="B3" t="str">
        <f t="array" ref="B3">IFERROR(INDEX(Atividade,SMALL(IF(Meta=$B$2,ROW(Atividade)-MIN(ROW(Atividade))+1),ROWS($B$3:B3)))&amp;" "&amp;CHAR(10)&amp;(INDEX(Resultado,SMALL(IF(Meta=$B$2,ROW(Resultado)-MIN(ROW(Resultado))+1),ROWS($B$3:B3))))&amp;CHAR(10),"")</f>
        <v xml:space="preserve">UC 09 - Responsável: Ana 
</v>
      </c>
      <c r="D3" s="5" t="str">
        <f t="array" ref="D3">IFERROR(INDEX(Atividade,SMALL(IF(Meta=$D$2,ROW(Atividade)-MIN(ROW(Atividade))+1),ROWS($B$3:B3)))&amp;CHAR(10),"")</f>
        <v xml:space="preserve">UC13 - Documentação (15/03) - Responsável: Caroline
</v>
      </c>
      <c r="E3" s="5"/>
      <c r="F3" s="5" t="str">
        <f t="array" ref="F3">IFERROR(INDEX(Atividade,SMALL(IF(Meta=$F$2,ROW(Atividade)-MIN(ROW(Atividade))+1),ROWS($B$3:B3)))&amp;CHAR(10),"")</f>
        <v xml:space="preserve">UC13 - Implementação DataBase - Responsável: 
</v>
      </c>
      <c r="G3" s="5"/>
      <c r="H3" s="5" t="str">
        <f t="array" ref="H3">IFERROR(INDEX(Atividade,SMALL(IF(Meta=$H$2,ROW(Atividade)-MIN(ROW(Atividade))+1),ROWS($B$3:B3)))&amp;CHAR(10),"")</f>
        <v/>
      </c>
      <c r="I3" s="5"/>
    </row>
    <row r="4" spans="1:9" ht="75" x14ac:dyDescent="0.25">
      <c r="B4" t="str">
        <f t="array" ref="B4">IFERROR(INDEX(Atividade,SMALL(IF(Meta=$B$2,ROW(Atividade)-MIN(ROW(Atividade))+1),ROWS($B$3:B4)))&amp;" "&amp;CHAR(10)&amp;(INDEX(Resultado,SMALL(IF(Meta=$B$2,ROW(Resultado)-MIN(ROW(Resultado))+1),ROWS($B$3:B4))))&amp;CHAR(10),"")</f>
        <v xml:space="preserve">UC 10A e UC10B  - Documentação (02/03 e 03/03) - Responsável: Caroline 
</v>
      </c>
      <c r="D4" s="5" t="str">
        <f t="array" ref="D4">IFERROR(INDEX(Atividade,SMALL(IF(Meta=$D$2,ROW(Atividade)-MIN(ROW(Atividade))+1),ROWS($B$3:B4)))&amp;CHAR(10),"")</f>
        <v xml:space="preserve">UC13 - Implementação Java - Responsável: Ana, Caroline
</v>
      </c>
      <c r="E4" s="5"/>
      <c r="F4" s="5" t="str">
        <f t="array" ref="F4">IFERROR(INDEX(Atividade,SMALL(IF(Meta=$F$2,ROW(Atividade)-MIN(ROW(Atividade))+1),ROWS($B$3:B4)))&amp;CHAR(10),"")</f>
        <v/>
      </c>
      <c r="G4" s="5"/>
      <c r="H4" s="5" t="str">
        <f t="array" ref="H4">IFERROR(INDEX(Atividade,SMALL(IF(Meta=$H$2,ROW(Atividade)-MIN(ROW(Atividade))+1),ROWS($B$3:B4)))&amp;CHAR(10),"")</f>
        <v/>
      </c>
      <c r="I4" s="5"/>
    </row>
    <row r="5" spans="1:9" ht="75" x14ac:dyDescent="0.25">
      <c r="B5" t="str">
        <f t="array" ref="B5">IFERROR(INDEX(Atividade,SMALL(IF(Meta=$B$2,ROW(Atividade)-MIN(ROW(Atividade))+1),ROWS($B$3:B5)))&amp;" "&amp;CHAR(10)&amp;(INDEX(Resultado,SMALL(IF(Meta=$B$2,ROW(Resultado)-MIN(ROW(Resultado))+1),ROWS($B$3:B5))))&amp;CHAR(10),"")</f>
        <v xml:space="preserve">UC 10A e UC10B  - Implementação Java (04/03 e 05/03) - Responsável: Caroline 
</v>
      </c>
      <c r="D5" s="5" t="str">
        <f t="array" ref="D5">IFERROR(INDEX(Atividade,SMALL(IF(Meta=$D$2,ROW(Atividade)-MIN(ROW(Atividade))+1),ROWS($B$3:B5)))&amp;CHAR(10),"")</f>
        <v xml:space="preserve">Scrum Sprint 5 -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60" x14ac:dyDescent="0.25">
      <c r="B6" t="str">
        <f t="array" ref="B6">IFERROR(INDEX(Atividade,SMALL(IF(Meta=$B$2,ROW(Atividade)-MIN(ROW(Atividade))+1),ROWS($B$3:B6)))&amp;" "&amp;CHAR(10)&amp;(INDEX(Resultado,SMALL(IF(Meta=$B$2,ROW(Resultado)-MIN(ROW(Resultado))+1),ROWS($B$3:B6))))&amp;CHAR(10),"")</f>
        <v xml:space="preserve">UC 10A e UC10B  - Base de Dados (05/03) - Responsável: Caroline 
</v>
      </c>
      <c r="D6" s="5" t="str">
        <f t="array" ref="D6">IFERROR(INDEX(Atividade,SMALL(IF(Meta=$D$2,ROW(Atividade)-MIN(ROW(Atividade))+1),ROWS($B$3:B6)))&amp;CHAR(10),"")</f>
        <v/>
      </c>
      <c r="E6" s="5"/>
      <c r="F6" s="5" t="str">
        <f t="array" ref="F6">IFERROR(INDEX(Atividade,SMALL(IF(Meta=$F$2,ROW(Atividade)-MIN(ROW(Atividade))+1),ROWS($B$3:B6)))&amp;CHAR(10),"")</f>
        <v/>
      </c>
      <c r="G6" s="5"/>
      <c r="H6" s="5" t="str">
        <f t="array" ref="H6">IFERROR(INDEX(Atividade,SMALL(IF(Meta=$H$2,ROW(Atividade)-MIN(ROW(Atividade))+1),ROWS($B$3:B6)))&amp;CHAR(10),"")</f>
        <v/>
      </c>
      <c r="I6" s="5"/>
    </row>
    <row r="7" spans="1:9" ht="75" x14ac:dyDescent="0.25">
      <c r="B7" t="str">
        <f t="array" ref="B7">IFERROR(INDEX(Atividade,SMALL(IF(Meta=$B$2,ROW(Atividade)-MIN(ROW(Atividade))+1),ROWS($B$3:B7)))&amp;" "&amp;CHAR(10)&amp;(INDEX(Resultado,SMALL(IF(Meta=$B$2,ROW(Resultado)-MIN(ROW(Resultado))+1),ROWS($B$3:B7))))&amp;CHAR(10),"")</f>
        <v xml:space="preserve">UC 10A e UC10B  - Interface Gráfica (08/03 e 09/03) - Responsável: Caroline 
</v>
      </c>
      <c r="D7" s="5" t="str">
        <f t="array" ref="D7">IFERROR(INDEX(Atividade,SMALL(IF(Meta=$D$2,ROW(Atividade)-MIN(ROW(Atividade))+1),ROWS($B$3:B7)))&amp;CHAR(10),"")</f>
        <v/>
      </c>
      <c r="E7" s="5"/>
      <c r="F7" s="5" t="str">
        <f t="array" ref="F7">IFERROR(INDEX(Atividade,SMALL(IF(Meta=$F$2,ROW(Atividade)-MIN(ROW(Atividade))+1),ROWS($B$3:B7)))&amp;CHAR(10),"")</f>
        <v/>
      </c>
      <c r="G7" s="5"/>
      <c r="H7" s="5" t="str">
        <f t="array" ref="H7">IFERROR(INDEX(Atividade,SMALL(IF(Meta=$H$2,ROW(Atividade)-MIN(ROW(Atividade))+1),ROWS($B$3:B7)))&amp;CHAR(10),"")</f>
        <v/>
      </c>
      <c r="I7" s="5"/>
    </row>
    <row r="8" spans="1:9" ht="90" x14ac:dyDescent="0.25">
      <c r="B8" t="str">
        <f t="array" ref="B8">IFERROR(INDEX(Atividade,SMALL(IF(Meta=$B$2,ROW(Atividade)-MIN(ROW(Atividade))+1),ROWS($B$3:B8)))&amp;" "&amp;CHAR(10)&amp;(INDEX(Resultado,SMALL(IF(Meta=$B$2,ROW(Resultado)-MIN(ROW(Resultado))+1),ROWS($B$3:B8))))&amp;CHAR(10),"")</f>
        <v xml:space="preserve">UC 10A e UC10B  - Conexão de Implementação Java, Base de Dados e Interface Gráfica (10/03) - Responsável: Caroline 
</v>
      </c>
      <c r="D8" s="5" t="str">
        <f t="array" ref="D8">IFERROR(INDEX(Atividade,SMALL(IF(Meta=$D$2,ROW(Atividade)-MIN(ROW(Atividade))+1),ROWS($B$3:B8)))&amp;CHAR(10),"")</f>
        <v/>
      </c>
      <c r="E8" s="5"/>
      <c r="F8" s="5" t="str">
        <f t="array" ref="F8">IFERROR(INDEX(Atividade,SMALL(IF(Meta=$F$2,ROW(Atividade)-MIN(ROW(Atividade))+1),ROWS($B$3:B8)))&amp;CHAR(10),"")</f>
        <v/>
      </c>
      <c r="G8" s="5"/>
      <c r="H8" s="5" t="str">
        <f t="array" ref="H8">IFERROR(INDEX(Atividade,SMALL(IF(Meta=$H$2,ROW(Atividade)-MIN(ROW(Atividade))+1),ROWS($B$3:B8)))&amp;CHAR(10),"")</f>
        <v/>
      </c>
      <c r="I8" s="5"/>
    </row>
    <row r="9" spans="1:9" ht="90" x14ac:dyDescent="0.25">
      <c r="B9" t="str">
        <f t="array" ref="B9">IFERROR(INDEX(Atividade,SMALL(IF(Meta=$B$2,ROW(Atividade)-MIN(ROW(Atividade))+1),ROWS($B$3:B9)))&amp;" "&amp;CHAR(10)&amp;(INDEX(Resultado,SMALL(IF(Meta=$B$2,ROW(Resultado)-MIN(ROW(Resultado))+1),ROWS($B$3:B9))))&amp;CHAR(10),"")</f>
        <v xml:space="preserve">UC 10A e UC10B  -Debug e correções no modelo (11/03 e 12/03, 13/03, 14/03)  - Responsável: Caroline, Bárbara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ht="75" x14ac:dyDescent="0.25">
      <c r="B10" t="str">
        <f t="array" ref="B10">IFERROR(INDEX(Atividade,SMALL(IF(Meta=$B$2,ROW(Atividade)-MIN(ROW(Atividade))+1),ROWS($B$3:B10)))&amp;" "&amp;CHAR(10)&amp;(INDEX(Resultado,SMALL(IF(Meta=$B$2,ROW(Resultado)-MIN(ROW(Resultado))+1),ROWS($B$3:B10))))&amp;CHAR(10),"")</f>
        <v xml:space="preserve">Revisão de Procedimentos na BD (13/03 e 14/03) - Responsável: Caroline, Bárbara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ht="75" x14ac:dyDescent="0.25">
      <c r="B11" t="str">
        <f t="array" ref="B11">IFERROR(INDEX(Atividade,SMALL(IF(Meta=$B$2,ROW(Atividade)-MIN(ROW(Atividade))+1),ROWS($B$3:B11)))&amp;" "&amp;CHAR(10)&amp;(INDEX(Resultado,SMALL(IF(Meta=$B$2,ROW(Resultado)-MIN(ROW(Resultado))+1),ROWS($B$3:B11))))&amp;CHAR(10),"")</f>
        <v xml:space="preserve">UC10A e UC10B - Revisão da Documentação (13/03) - Responsável: Caroline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ht="60" x14ac:dyDescent="0.25">
      <c r="B12" t="str">
        <f t="array" ref="B12">IFERROR(INDEX(Atividade,SMALL(IF(Meta=$B$2,ROW(Atividade)-MIN(ROW(Atividade))+1),ROWS($B$3:B12)))&amp;" "&amp;CHAR(10)&amp;(INDEX(Resultado,SMALL(IF(Meta=$B$2,ROW(Resultado)-MIN(ROW(Resultado))+1),ROWS($B$3:B12))))&amp;CHAR(10),"")</f>
        <v xml:space="preserve">Update Javadocs (14/03 - Responsável: Caroline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ht="60" x14ac:dyDescent="0.25">
      <c r="B13" t="str">
        <f t="array" ref="B13">IFERROR(INDEX(Atividade,SMALL(IF(Meta=$B$2,ROW(Atividade)-MIN(ROW(Atividade))+1),ROWS($B$3:B13)))&amp;" "&amp;CHAR(10)&amp;(INDEX(Resultado,SMALL(IF(Meta=$B$2,ROW(Resultado)-MIN(ROW(Resultado))+1),ROWS($B$3:B13))))&amp;CHAR(10),"")</f>
        <v xml:space="preserve">UC 11 - Documentação (01/03 e 03/03) - Responsável: Caroline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ht="45" x14ac:dyDescent="0.25">
      <c r="B14" t="str">
        <f t="array" ref="B14">IFERROR(INDEX(Atividade,SMALL(IF(Meta=$B$2,ROW(Atividade)-MIN(ROW(Atividade))+1),ROWS($B$3:B14)))&amp;" "&amp;CHAR(10)&amp;(INDEX(Resultado,SMALL(IF(Meta=$B$2,ROW(Resultado)-MIN(ROW(Resultado))+1),ROWS($B$3:B14))))&amp;CHAR(10),"")</f>
        <v xml:space="preserve">UC 12 - Responsável: Marta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ht="60" x14ac:dyDescent="0.25">
      <c r="B15" t="str">
        <f t="array" ref="B15">IFERROR(INDEX(Atividade,SMALL(IF(Meta=$B$2,ROW(Atividade)-MIN(ROW(Atividade))+1),ROWS($B$3:B15)))&amp;" "&amp;CHAR(10)&amp;(INDEX(Resultado,SMALL(IF(Meta=$B$2,ROW(Resultado)-MIN(ROW(Resultado))+1),ROWS($B$3:B15))))&amp;CHAR(10),"")</f>
        <v xml:space="preserve">UC 12 - Documentação - Responsável: Marta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ht="60" x14ac:dyDescent="0.25">
      <c r="B16" t="str">
        <f t="array" ref="B16">IFERROR(INDEX(Atividade,SMALL(IF(Meta=$B$2,ROW(Atividade)-MIN(ROW(Atividade))+1),ROWS($B$3:B16)))&amp;" "&amp;CHAR(10)&amp;(INDEX(Resultado,SMALL(IF(Meta=$B$2,ROW(Resultado)-MIN(ROW(Resultado))+1),ROWS($B$3:B16))))&amp;CHAR(10),"")</f>
        <v xml:space="preserve">UC 12 - Interface gráfica - Responsável: Marta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ht="60" x14ac:dyDescent="0.25">
      <c r="B17" t="str">
        <f t="array" ref="B17">IFERROR(INDEX(Atividade,SMALL(IF(Meta=$B$2,ROW(Atividade)-MIN(ROW(Atividade))+1),ROWS($B$3:B17)))&amp;" "&amp;CHAR(10)&amp;(INDEX(Resultado,SMALL(IF(Meta=$B$2,ROW(Resultado)-MIN(ROW(Resultado))+1),ROWS($B$3:B17))))&amp;CHAR(10),"")</f>
        <v xml:space="preserve">UC 12 - Implementação - Responsável: Marta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ht="60" x14ac:dyDescent="0.25">
      <c r="B18" t="str">
        <f t="array" ref="B18">IFERROR(INDEX(Atividade,SMALL(IF(Meta=$B$2,ROW(Atividade)-MIN(ROW(Atividade))+1),ROWS($B$3:B18)))&amp;" "&amp;CHAR(10)&amp;(INDEX(Resultado,SMALL(IF(Meta=$B$2,ROW(Resultado)-MIN(ROW(Resultado))+1),ROWS($B$3:B18))))&amp;CHAR(10),"")</f>
        <v xml:space="preserve">Relatório Análise e Documentação - Responsável: Marta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ht="60" x14ac:dyDescent="0.25">
      <c r="B19" t="str">
        <f t="array" ref="B19">IFERROR(INDEX(Atividade,SMALL(IF(Meta=$B$2,ROW(Atividade)-MIN(ROW(Atividade))+1),ROWS($B$3:B19)))&amp;" "&amp;CHAR(10)&amp;(INDEX(Resultado,SMALL(IF(Meta=$B$2,ROW(Resultado)-MIN(ROW(Resultado))+1),ROWS($B$3:B19))))&amp;CHAR(10),"")</f>
        <v xml:space="preserve">UC7a, UC7b - Documentação (02/03) - Responsável: Bárbara 
Sem Alteração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ht="60" x14ac:dyDescent="0.25">
      <c r="B20" t="str">
        <f t="array" ref="B20">IFERROR(INDEX(Atividade,SMALL(IF(Meta=$B$2,ROW(Atividade)-MIN(ROW(Atividade))+1),ROWS($B$3:B20)))&amp;" "&amp;CHAR(10)&amp;(INDEX(Resultado,SMALL(IF(Meta=$B$2,ROW(Resultado)-MIN(ROW(Resultado))+1),ROWS($B$3:B20))))&amp;CHAR(10),"")</f>
        <v xml:space="preserve">Apagar branches não usados (03/03) - Responsável: Bárbara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ht="60" x14ac:dyDescent="0.25">
      <c r="A21" s="3"/>
      <c r="B21" t="str">
        <f t="array" ref="B21">IFERROR(INDEX(Atividade,SMALL(IF(Meta=$B$2,ROW(Atividade)-MIN(ROW(Atividade))+1),ROWS($B$3:B21)))&amp;" "&amp;CHAR(10)&amp;(INDEX(Resultado,SMALL(IF(Meta=$B$2,ROW(Resultado)-MIN(ROW(Resultado))+1),ROWS($B$3:B21))))&amp;CHAR(10),"")</f>
        <v xml:space="preserve">RESTful API (03/03) - Responsável: Bárbara, Ana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ht="60" x14ac:dyDescent="0.25">
      <c r="B22" t="str">
        <f t="array" ref="B22">IFERROR(INDEX(Atividade,SMALL(IF(Meta=$B$2,ROW(Atividade)-MIN(ROW(Atividade))+1),ROWS($B$3:B22)))&amp;" "&amp;CHAR(10)&amp;(INDEX(Resultado,SMALL(IF(Meta=$B$2,ROW(Resultado)-MIN(ROW(Resultado))+1),ROWS($B$3:B22))))&amp;CHAR(10),"")</f>
        <v xml:space="preserve">RESTful API - service (04/03) - Responsável: Bárbara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ht="60" x14ac:dyDescent="0.25">
      <c r="B23" t="str">
        <f t="array" ref="B23">IFERROR(INDEX(Atividade,SMALL(IF(Meta=$B$2,ROW(Atividade)-MIN(ROW(Atividade))+1),ROWS($B$3:B23)))&amp;" "&amp;CHAR(10)&amp;(INDEX(Resultado,SMALL(IF(Meta=$B$2,ROW(Resultado)-MIN(ROW(Resultado))+1),ROWS($B$3:B23))))&amp;CHAR(10),"")</f>
        <v xml:space="preserve">WS - Ligação à BD - Login/Logout (08-03) - Responsável: Bárbara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ht="75" x14ac:dyDescent="0.25">
      <c r="B24" t="str">
        <f t="array" ref="B24">IFERROR(INDEX(Atividade,SMALL(IF(Meta=$B$2,ROW(Atividade)-MIN(ROW(Atividade))+1),ROWS($B$3:B24)))&amp;" "&amp;CHAR(10)&amp;(INDEX(Resultado,SMALL(IF(Meta=$B$2,ROW(Resultado)-MIN(ROW(Resultado))+1),ROWS($B$3:B24))))&amp;CHAR(10),"")</f>
        <v xml:space="preserve">WS - Login com timeout, /registerUser  - completo (09/03) - Responsável: Bárbara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ht="75" x14ac:dyDescent="0.25">
      <c r="B25" t="str">
        <f t="array" ref="B25">IFERROR(INDEX(Atividade,SMALL(IF(Meta=$B$2,ROW(Atividade)-MIN(ROW(Atividade))+1),ROWS($B$3:B25)))&amp;" "&amp;CHAR(10)&amp;(INDEX(Resultado,SMALL(IF(Meta=$B$2,ROW(Resultado)-MIN(ROW(Resultado))+1),ROWS($B$3:B25))))&amp;CHAR(10),"")</f>
        <v xml:space="preserve">WS - registar organizações, /registerUserWithRoles (10/03) - Responsável: Bárbara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ht="75" x14ac:dyDescent="0.25">
      <c r="B26" t="str">
        <f t="array" ref="B26">IFERROR(INDEX(Atividade,SMALL(IF(Meta=$B$2,ROW(Atividade)-MIN(ROW(Atividade))+1),ROWS($B$3:B26)))&amp;" "&amp;CHAR(10)&amp;(INDEX(Resultado,SMALL(IF(Meta=$B$2,ROW(Resultado)-MIN(ROW(Resultado))+1),ROWS($B$3:B26))))&amp;CHAR(10),"")</f>
        <v xml:space="preserve">Algoritmo de match (anúncios elegíveis), Code cleanup (11/03) - Responsável: Bárbara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ht="60" x14ac:dyDescent="0.25">
      <c r="B27" t="str">
        <f t="array" ref="B27">IFERROR(INDEX(Atividade,SMALL(IF(Meta=$B$2,ROW(Atividade)-MIN(ROW(Atividade))+1),ROWS($B$3:B27)))&amp;" "&amp;CHAR(10)&amp;(INDEX(Resultado,SMALL(IF(Meta=$B$2,ROW(Resultado)-MIN(ROW(Resultado))+1),ROWS($B$3:B27))))&amp;CHAR(10),"")</f>
        <v xml:space="preserve">Filtro tarefas - fix, Classificacao - fix (12/03) - Responsável: Bárbara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ht="75" x14ac:dyDescent="0.25">
      <c r="B28" t="str">
        <f t="array" ref="B28">IFERROR(INDEX(Atividade,SMALL(IF(Meta=$B$2,ROW(Atividade)-MIN(ROW(Atividade))+1),ROWS($B$3:B28)))&amp;" "&amp;CHAR(10)&amp;(INDEX(Resultado,SMALL(IF(Meta=$B$2,ROW(Resultado)-MIN(ROW(Resultado))+1),ROWS($B$3:B28))))&amp;CHAR(10),"")</f>
        <v xml:space="preserve">Login com enter, anúncios elegíveis, filtro tarefas - fixed (13/03) - Responsável: Bárbara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ht="60" x14ac:dyDescent="0.25">
      <c r="B29" t="str">
        <f t="array" ref="B29">IFERROR(INDEX(Atividade,SMALL(IF(Meta=$B$2,ROW(Atividade)-MIN(ROW(Atividade))+1),ROWS($B$3:B29)))&amp;" "&amp;CHAR(10)&amp;(INDEX(Resultado,SMALL(IF(Meta=$B$2,ROW(Resultado)-MIN(ROW(Resultado))+1),ROWS($B$3:B29))))&amp;CHAR(10),"")</f>
        <v xml:space="preserve">Soft delete (14/03) - Responsável: Bárbara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ht="60" x14ac:dyDescent="0.25">
      <c r="B30" t="str">
        <f t="array" ref="B30">IFERROR(INDEX(Atividade,SMALL(IF(Meta=$B$2,ROW(Atividade)-MIN(ROW(Atividade))+1),ROWS($B$3:B30)))&amp;" "&amp;CHAR(10)&amp;(INDEX(Resultado,SMALL(IF(Meta=$B$2,ROW(Resultado)-MIN(ROW(Resultado))+1),ROWS($B$3:B30))))&amp;CHAR(10),"")</f>
        <v xml:space="preserve">UC11 implementação (4 a 9/03 - Responsável: Ana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ht="60" x14ac:dyDescent="0.25">
      <c r="B31" t="str">
        <f t="array" ref="B31">IFERROR(INDEX(Atividade,SMALL(IF(Meta=$B$2,ROW(Atividade)-MIN(ROW(Atividade))+1),ROWS($B$3:B31)))&amp;" "&amp;CHAR(10)&amp;(INDEX(Resultado,SMALL(IF(Meta=$B$2,ROW(Resultado)-MIN(ROW(Resultado))+1),ROWS($B$3:B31))))&amp;CHAR(10),"")</f>
        <v xml:space="preserve">Resolução problemas Categoria (10/03) - Responsável: Ana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ht="60" x14ac:dyDescent="0.25">
      <c r="B32" t="str">
        <f t="array" ref="B32">IFERROR(INDEX(Atividade,SMALL(IF(Meta=$B$2,ROW(Atividade)-MIN(ROW(Atividade))+1),ROWS($B$3:B32)))&amp;" "&amp;CHAR(10)&amp;(INDEX(Resultado,SMALL(IF(Meta=$B$2,ROW(Resultado)-MIN(ROW(Resultado))+1),ROWS($B$3:B32))))&amp;CHAR(10),"")</f>
        <v xml:space="preserve">Criação de tableViews (11/03) - Responsável: Ana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ht="45" x14ac:dyDescent="0.25">
      <c r="B33" t="str">
        <f t="array" ref="B33">IFERROR(INDEX(Atividade,SMALL(IF(Meta=$B$2,ROW(Atividade)-MIN(ROW(Atividade))+1),ROWS($B$3:B33)))&amp;" "&amp;CHAR(10)&amp;(INDEX(Resultado,SMALL(IF(Meta=$B$2,ROW(Resultado)-MIN(ROW(Resultado))+1),ROWS($B$3:B33))))&amp;CHAR(10),"")</f>
        <v xml:space="preserve">Update Javadocs - Responsável: Ana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ht="75" x14ac:dyDescent="0.25">
      <c r="B34" t="str">
        <f t="array" ref="B34">IFERROR(INDEX(Atividade,SMALL(IF(Meta=$B$2,ROW(Atividade)-MIN(ROW(Atividade))+1),ROWS($B$3:B34)))&amp;" "&amp;CHAR(10)&amp;(INDEX(Resultado,SMALL(IF(Meta=$B$2,ROW(Resultado)-MIN(ROW(Resultado))+1),ROWS($B$3:B34))))&amp;CHAR(10),"")</f>
        <v xml:space="preserve">UC13 - Interface Gráfica - cena resultado Freelancer (15/03) - Responsável: Caroline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ht="60" x14ac:dyDescent="0.25">
      <c r="B35" t="str">
        <f t="array" ref="B35">IFERROR(INDEX(Atividade,SMALL(IF(Meta=$B$2,ROW(Atividade)-MIN(ROW(Atividade))+1),ROWS($B$3:B35)))&amp;" "&amp;CHAR(10)&amp;(INDEX(Resultado,SMALL(IF(Meta=$B$2,ROW(Resultado)-MIN(ROW(Resultado))+1),ROWS($B$3:B35))))&amp;CHAR(10),"")</f>
        <v xml:space="preserve">Correções no Restful API (15/03) - Responsável: Bárbara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ht="60" x14ac:dyDescent="0.25">
      <c r="B36" t="str">
        <f t="array" ref="B36">IFERROR(INDEX(Atividade,SMALL(IF(Meta=$B$2,ROW(Atividade)-MIN(ROW(Atividade))+1),ROWS($B$3:B36)))&amp;" "&amp;CHAR(10)&amp;(INDEX(Resultado,SMALL(IF(Meta=$B$2,ROW(Resultado)-MIN(ROW(Resultado))+1),ROWS($B$3:B36))))&amp;CHAR(10),"")</f>
        <v xml:space="preserve">Correções no UC10A (15/03) - Responsável: Caroline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heetViews>
  <sheetFormatPr defaultRowHeight="15" x14ac:dyDescent="0.25"/>
  <cols>
    <col min="1" max="1" width="79.625" customWidth="1"/>
  </cols>
  <sheetData>
    <row r="1" spans="1:1" ht="50.1" customHeight="1" x14ac:dyDescent="0.25">
      <c r="A1" s="1" t="s">
        <v>20</v>
      </c>
    </row>
    <row r="2" spans="1:1" x14ac:dyDescent="0.25">
      <c r="A2" s="2" t="s">
        <v>21</v>
      </c>
    </row>
    <row r="3" spans="1:1" ht="240" x14ac:dyDescent="0.25">
      <c r="A3" t="s">
        <v>22</v>
      </c>
    </row>
    <row r="4" spans="1:1" x14ac:dyDescent="0.25">
      <c r="A4" s="12" t="s">
        <v>20</v>
      </c>
    </row>
    <row r="5" spans="1:1" ht="75" x14ac:dyDescent="0.25">
      <c r="A5" t="s">
        <v>23</v>
      </c>
    </row>
    <row r="6" spans="1:1" x14ac:dyDescent="0.25">
      <c r="A6" t="s">
        <v>24</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4" baseType="variant">
      <vt:variant>
        <vt:lpstr>Planilhas</vt:lpstr>
      </vt:variant>
      <vt:variant>
        <vt:i4>3</vt:i4>
      </vt:variant>
      <vt:variant>
        <vt:lpstr>Intervalos Nomeados</vt:lpstr>
      </vt:variant>
      <vt:variant>
        <vt:i4>5</vt:i4>
      </vt:variant>
    </vt:vector>
  </HeadingPairs>
  <TitlesOfParts>
    <vt:vector size="8" baseType="lpstr">
      <vt:lpstr>Dados do Roteiro</vt:lpstr>
      <vt:lpstr>Roteiro Ágil</vt:lpstr>
      <vt:lpstr>Sobre</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2021-03-15T17:38:18Z</dcterms:modified>
</cp:coreProperties>
</file>