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nai Zsófi\Documents\doktori\OpkutGazdinf\"/>
    </mc:Choice>
  </mc:AlternateContent>
  <xr:revisionPtr revIDLastSave="0" documentId="13_ncr:1_{1A95B34A-B453-4C10-BB7A-3B7A4F969F0E}" xr6:coauthVersionLast="47" xr6:coauthVersionMax="47" xr10:uidLastSave="{00000000-0000-0000-0000-000000000000}"/>
  <bookViews>
    <workbookView xWindow="-108" yWindow="-108" windowWidth="23256" windowHeight="12576" activeTab="5" xr2:uid="{7BFE6C78-8DC9-4F02-98A5-013AFC5D8D84}"/>
  </bookViews>
  <sheets>
    <sheet name="Munka1" sheetId="1" r:id="rId1"/>
    <sheet name="Eredményjelentés 1" sheetId="2" r:id="rId2"/>
    <sheet name="Érzékenységi jelentés 1" sheetId="3" r:id="rId3"/>
    <sheet name="Korlátjelentés 1" sheetId="4" r:id="rId4"/>
    <sheet name="Munka5" sheetId="5" r:id="rId5"/>
    <sheet name="Munka6" sheetId="6" r:id="rId6"/>
  </sheets>
  <definedNames>
    <definedName name="solver_adj" localSheetId="0" hidden="1">Munka1!$C$3:$F$3</definedName>
    <definedName name="solver_adj" localSheetId="4" hidden="1">Munka5!$D$4:$G$7</definedName>
    <definedName name="solver_adj" localSheetId="5" hidden="1">Munka6!$C$3:$F$3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lhs1" localSheetId="0" hidden="1">Munka1!$G$6:$G$8</definedName>
    <definedName name="solver_lhs1" localSheetId="4" hidden="1">Munka5!$D$4:$G$7</definedName>
    <definedName name="solver_lhs1" localSheetId="5" hidden="1">Munka6!$C$3:$F$3</definedName>
    <definedName name="solver_lhs2" localSheetId="0" hidden="1">Munka1!$G$6:$G$8</definedName>
    <definedName name="solver_lhs2" localSheetId="4" hidden="1">Munka5!$D$8:$G$8</definedName>
    <definedName name="solver_lhs2" localSheetId="5" hidden="1">Munka6!$G$10</definedName>
    <definedName name="solver_lhs3" localSheetId="0" hidden="1">Munka1!$G$9</definedName>
    <definedName name="solver_lhs3" localSheetId="4" hidden="1">Munka5!$E$5</definedName>
    <definedName name="solver_lhs3" localSheetId="5" hidden="1">Munka6!$G$6:$G$8</definedName>
    <definedName name="solver_lhs4" localSheetId="4" hidden="1">Munka5!$F$5</definedName>
    <definedName name="solver_lhs4" localSheetId="5" hidden="1">Munka6!$G$9</definedName>
    <definedName name="solver_lhs5" localSheetId="4" hidden="1">Munka5!$H$4:$H$7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4" hidden="1">5</definedName>
    <definedName name="solver_num" localSheetId="5" hidden="1">4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pt" localSheetId="0" hidden="1">Munka1!$G$11</definedName>
    <definedName name="solver_opt" localSheetId="4" hidden="1">Munka5!$I$18</definedName>
    <definedName name="solver_opt" localSheetId="5" hidden="1">Munka6!$G$12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4" hidden="1">5</definedName>
    <definedName name="solver_rel1" localSheetId="5" hidden="1">5</definedName>
    <definedName name="solver_rel2" localSheetId="0" hidden="1">3</definedName>
    <definedName name="solver_rel2" localSheetId="4" hidden="1">2</definedName>
    <definedName name="solver_rel2" localSheetId="5" hidden="1">1</definedName>
    <definedName name="solver_rel3" localSheetId="0" hidden="1">2</definedName>
    <definedName name="solver_rel3" localSheetId="4" hidden="1">2</definedName>
    <definedName name="solver_rel3" localSheetId="5" hidden="1">1</definedName>
    <definedName name="solver_rel4" localSheetId="4" hidden="1">2</definedName>
    <definedName name="solver_rel4" localSheetId="5" hidden="1">2</definedName>
    <definedName name="solver_rel5" localSheetId="4" hidden="1">2</definedName>
    <definedName name="solver_rhs1" localSheetId="0" hidden="1">Munka1!$K$6:$K$8</definedName>
    <definedName name="solver_rhs1" localSheetId="4" hidden="1">"bináris"</definedName>
    <definedName name="solver_rhs1" localSheetId="5" hidden="1">"bináris"</definedName>
    <definedName name="solver_rhs2" localSheetId="0" hidden="1">Munka1!$J$6:$J$8</definedName>
    <definedName name="solver_rhs2" localSheetId="4" hidden="1">Munka5!$D$10:$G$10</definedName>
    <definedName name="solver_rhs2" localSheetId="5" hidden="1">Munka6!$I$10</definedName>
    <definedName name="solver_rhs3" localSheetId="0" hidden="1">Munka1!$I$9</definedName>
    <definedName name="solver_rhs3" localSheetId="4" hidden="1">0</definedName>
    <definedName name="solver_rhs3" localSheetId="5" hidden="1">Munka6!$I$6:$I$8</definedName>
    <definedName name="solver_rhs4" localSheetId="4" hidden="1">0</definedName>
    <definedName name="solver_rhs4" localSheetId="5" hidden="1">Munka6!$I$9</definedName>
    <definedName name="solver_rhs5" localSheetId="4" hidden="1">Munka5!$J$4:$J$7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G9" i="6"/>
  <c r="G10" i="6"/>
  <c r="G7" i="6"/>
  <c r="G8" i="6"/>
  <c r="G6" i="6"/>
  <c r="I18" i="5"/>
  <c r="E8" i="5"/>
  <c r="F8" i="5"/>
  <c r="G8" i="5"/>
  <c r="D8" i="5"/>
  <c r="H5" i="5"/>
  <c r="H6" i="5"/>
  <c r="H7" i="5"/>
  <c r="H4" i="5"/>
  <c r="G11" i="1"/>
  <c r="G7" i="1"/>
  <c r="G8" i="1"/>
  <c r="G9" i="1"/>
  <c r="G6" i="1"/>
</calcChain>
</file>

<file path=xl/sharedStrings.xml><?xml version="1.0" encoding="utf-8"?>
<sst xmlns="http://schemas.openxmlformats.org/spreadsheetml/2006/main" count="219" uniqueCount="108">
  <si>
    <t>Változók</t>
  </si>
  <si>
    <t>Assam</t>
  </si>
  <si>
    <t>Darjeeling</t>
  </si>
  <si>
    <t>Yunnan</t>
  </si>
  <si>
    <t>Ceylon</t>
  </si>
  <si>
    <t>Feltételek:</t>
  </si>
  <si>
    <t>tein tartalom</t>
  </si>
  <si>
    <t>sav tartalom</t>
  </si>
  <si>
    <t>aromaanyag tartalom</t>
  </si>
  <si>
    <t>arányok</t>
  </si>
  <si>
    <t>&lt;=</t>
  </si>
  <si>
    <t xml:space="preserve"> =</t>
  </si>
  <si>
    <t>alsó korlát</t>
  </si>
  <si>
    <t>felső korlát</t>
  </si>
  <si>
    <t>ár</t>
  </si>
  <si>
    <t>költség:</t>
  </si>
  <si>
    <t>Microsoft Excel 16.0 Eredményjelentés</t>
  </si>
  <si>
    <t>Munkalap: [Munkafüzet1]Munka1</t>
  </si>
  <si>
    <t>Készült: 2023. 03. 12. 13:58:15</t>
  </si>
  <si>
    <t>Eredmény: A Solver megoldást talált. Az összes korlátozó és optimalizálási feltétel teljesült.</t>
  </si>
  <si>
    <t>Solver motor</t>
  </si>
  <si>
    <t>Motor: Szimplex LP</t>
  </si>
  <si>
    <t>Megoldási idő: 0,031 másodperc.</t>
  </si>
  <si>
    <t>Közelítő lépések: 7 Részproblémák: 0</t>
  </si>
  <si>
    <t>A Solver beállításai</t>
  </si>
  <si>
    <t>Maximális idő Korlátlan,  Közelítő lépések Korlátlan, Precision 0,000001, Automatikus léptékváltás</t>
  </si>
  <si>
    <t>Részproblémák maximális száma Korlátlan, Egész megoldások maximális száma Korlátlan, Egész megoldások tűrése 1%, Nemnegatív feltételezése</t>
  </si>
  <si>
    <t>Célértékcella (Min)</t>
  </si>
  <si>
    <t>Cella</t>
  </si>
  <si>
    <t>Név</t>
  </si>
  <si>
    <t>Eredeti érték</t>
  </si>
  <si>
    <t>Végérték</t>
  </si>
  <si>
    <t>Változócellák</t>
  </si>
  <si>
    <t>Egész</t>
  </si>
  <si>
    <t>Korlátozó feltételek</t>
  </si>
  <si>
    <t>Cellaérték</t>
  </si>
  <si>
    <t>Képlet</t>
  </si>
  <si>
    <t>Állapot</t>
  </si>
  <si>
    <t>Korlátváltozó</t>
  </si>
  <si>
    <t>$G$11</t>
  </si>
  <si>
    <t>ár költség:</t>
  </si>
  <si>
    <t>$C$3</t>
  </si>
  <si>
    <t>Folytonos</t>
  </si>
  <si>
    <t>$D$3</t>
  </si>
  <si>
    <t>$E$3</t>
  </si>
  <si>
    <t>$F$3</t>
  </si>
  <si>
    <t>$G$6</t>
  </si>
  <si>
    <t>$G$6&lt;=$K$6</t>
  </si>
  <si>
    <t>Korlátoz</t>
  </si>
  <si>
    <t>$G$7</t>
  </si>
  <si>
    <t>$G$7&lt;=$K$7</t>
  </si>
  <si>
    <t>Nem korlátoz</t>
  </si>
  <si>
    <t>$G$8</t>
  </si>
  <si>
    <t>$G$8&lt;=$K$8</t>
  </si>
  <si>
    <t>$G$6&gt;=$J$6</t>
  </si>
  <si>
    <t>$G$7&gt;=$J$7</t>
  </si>
  <si>
    <t>$G$8&gt;=$J$8</t>
  </si>
  <si>
    <t>$G$9</t>
  </si>
  <si>
    <t>$G$9=$I$9</t>
  </si>
  <si>
    <t>Microsoft Excel 16.0 Érzékenységi jelentés</t>
  </si>
  <si>
    <t>Készült: 2023. 03. 12. 13:58:16</t>
  </si>
  <si>
    <t>Végső</t>
  </si>
  <si>
    <t>Érték</t>
  </si>
  <si>
    <t>Csökkentett</t>
  </si>
  <si>
    <t>költség</t>
  </si>
  <si>
    <t>Célérték</t>
  </si>
  <si>
    <t>együtthatója</t>
  </si>
  <si>
    <t>Megengedhető</t>
  </si>
  <si>
    <t>Növelés</t>
  </si>
  <si>
    <t>Csökkentés</t>
  </si>
  <si>
    <t>Árnyék-</t>
  </si>
  <si>
    <t>Korlátozó feltétel -</t>
  </si>
  <si>
    <t>jobb oldal</t>
  </si>
  <si>
    <t>Microsoft Excel 16.0 Korlátjelentés</t>
  </si>
  <si>
    <t>Változó</t>
  </si>
  <si>
    <t>Alsó</t>
  </si>
  <si>
    <t>korlát</t>
  </si>
  <si>
    <t>Eredmény</t>
  </si>
  <si>
    <t>Felső</t>
  </si>
  <si>
    <t>Ennyivel nagyobb savtartalma lehetne</t>
  </si>
  <si>
    <t>Ennyivel kisebb savtartalma lehetne</t>
  </si>
  <si>
    <t>Ennyivel szabad változtatni a célfv együtthatót, hogy az optimális megoldás ne változzon</t>
  </si>
  <si>
    <t>Ennyivel kéne csökkenteni a tea árát, hogy megérje felhasználni</t>
  </si>
  <si>
    <t>Változók:</t>
  </si>
  <si>
    <t>xij</t>
  </si>
  <si>
    <t>A</t>
  </si>
  <si>
    <t>B</t>
  </si>
  <si>
    <t>C</t>
  </si>
  <si>
    <t>D</t>
  </si>
  <si>
    <t>munkák</t>
  </si>
  <si>
    <t>I.</t>
  </si>
  <si>
    <t>II.</t>
  </si>
  <si>
    <t>III.</t>
  </si>
  <si>
    <t>IV.</t>
  </si>
  <si>
    <t>gépek</t>
  </si>
  <si>
    <t>szum</t>
  </si>
  <si>
    <t>célfv</t>
  </si>
  <si>
    <t>x1</t>
  </si>
  <si>
    <t>x2</t>
  </si>
  <si>
    <t>x3</t>
  </si>
  <si>
    <t>x4</t>
  </si>
  <si>
    <t>feltételek:</t>
  </si>
  <si>
    <t>1. év tőkeigény</t>
  </si>
  <si>
    <t>2. év tőkeigény</t>
  </si>
  <si>
    <t>3. év tőkeigény</t>
  </si>
  <si>
    <t>b)</t>
  </si>
  <si>
    <t>c)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</si>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</sst>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/>
    <xf numFmtId="0" fontId="1" fillId="0" borderId="5" xfId="0" applyFont="1" applyFill="1" applyBorder="1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6A8D-62F9-47A8-AD49-0268F9324D8F}">
  <dimension ref="B2:K11"/>
  <sheetViews>
    <sheetView workbookViewId="0">
      <selection activeCell="I9" sqref="I9"/>
    </sheetView>
  </sheetViews>
  <sheetFormatPr defaultRowHeight="14.4" x14ac:dyDescent="0.3"/>
  <cols>
    <col min="2" max="2" width="18.88671875" bestFit="1" customWidth="1"/>
    <col min="3" max="3" width="7" bestFit="1" customWidth="1"/>
    <col min="4" max="4" width="9.109375" bestFit="1" customWidth="1"/>
    <col min="6" max="6" width="6.5546875" bestFit="1" customWidth="1"/>
    <col min="7" max="7" width="8" bestFit="1" customWidth="1"/>
    <col min="9" max="9" width="9.5546875" customWidth="1"/>
    <col min="10" max="10" width="9.5546875" bestFit="1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1" x14ac:dyDescent="0.3">
      <c r="C3">
        <v>0.2624999999999989</v>
      </c>
      <c r="D3">
        <v>0.2874999999999997</v>
      </c>
      <c r="E3">
        <v>0</v>
      </c>
      <c r="F3">
        <v>0.45000000000000134</v>
      </c>
    </row>
    <row r="5" spans="2:11" x14ac:dyDescent="0.3">
      <c r="B5" t="s">
        <v>5</v>
      </c>
      <c r="J5" t="s">
        <v>12</v>
      </c>
      <c r="K5" t="s">
        <v>13</v>
      </c>
    </row>
    <row r="6" spans="2:11" x14ac:dyDescent="0.3">
      <c r="B6" t="s">
        <v>6</v>
      </c>
      <c r="C6" s="1">
        <v>1.2</v>
      </c>
      <c r="D6">
        <v>2</v>
      </c>
      <c r="E6">
        <v>1.8</v>
      </c>
      <c r="F6">
        <v>1.6</v>
      </c>
      <c r="G6">
        <f>SUMPRODUCT(C$3:F$3,C6:F6)</f>
        <v>1.6100000000000003</v>
      </c>
      <c r="J6">
        <v>0.59</v>
      </c>
      <c r="K6">
        <v>1.61</v>
      </c>
    </row>
    <row r="7" spans="2:11" x14ac:dyDescent="0.3">
      <c r="B7" t="s">
        <v>7</v>
      </c>
      <c r="C7">
        <v>4</v>
      </c>
      <c r="D7">
        <v>6.5</v>
      </c>
      <c r="E7">
        <v>5</v>
      </c>
      <c r="F7">
        <v>3</v>
      </c>
      <c r="G7">
        <f t="shared" ref="G7:G9" si="0">SUMPRODUCT(C$3:F$3,C7:F7)</f>
        <v>4.268749999999998</v>
      </c>
      <c r="J7">
        <v>0</v>
      </c>
      <c r="K7">
        <v>4.5</v>
      </c>
    </row>
    <row r="8" spans="2:11" x14ac:dyDescent="0.3">
      <c r="B8" t="s">
        <v>8</v>
      </c>
      <c r="C8">
        <v>0.4</v>
      </c>
      <c r="D8">
        <v>0.2</v>
      </c>
      <c r="E8">
        <v>0.25</v>
      </c>
      <c r="F8">
        <v>0.35</v>
      </c>
      <c r="G8">
        <f t="shared" si="0"/>
        <v>0.31999999999999995</v>
      </c>
      <c r="J8">
        <v>0.3</v>
      </c>
      <c r="K8">
        <v>0.32</v>
      </c>
    </row>
    <row r="9" spans="2:11" x14ac:dyDescent="0.3">
      <c r="B9" t="s">
        <v>9</v>
      </c>
      <c r="C9">
        <v>1</v>
      </c>
      <c r="D9">
        <v>1</v>
      </c>
      <c r="E9">
        <v>1</v>
      </c>
      <c r="F9">
        <v>1</v>
      </c>
      <c r="G9">
        <f t="shared" si="0"/>
        <v>1</v>
      </c>
      <c r="H9" t="s">
        <v>11</v>
      </c>
      <c r="I9">
        <v>1</v>
      </c>
    </row>
    <row r="10" spans="2:11" x14ac:dyDescent="0.3">
      <c r="G10" s="2" t="s">
        <v>15</v>
      </c>
    </row>
    <row r="11" spans="2:11" x14ac:dyDescent="0.3">
      <c r="B11" t="s">
        <v>14</v>
      </c>
      <c r="C11">
        <v>70</v>
      </c>
      <c r="D11">
        <v>44</v>
      </c>
      <c r="E11">
        <v>63</v>
      </c>
      <c r="F11">
        <v>24</v>
      </c>
      <c r="G11" s="2">
        <f>SUMPRODUCT(C3:F3,C11:F11)</f>
        <v>41.824999999999939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299C-DA29-4219-A2A9-C533F330C6DB}">
  <dimension ref="A1:H35"/>
  <sheetViews>
    <sheetView showGridLines="0" topLeftCell="A13" workbookViewId="0">
      <selection activeCell="H33" sqref="H33"/>
    </sheetView>
  </sheetViews>
  <sheetFormatPr defaultRowHeight="14.4" x14ac:dyDescent="0.3"/>
  <cols>
    <col min="1" max="1" width="2.33203125" customWidth="1"/>
    <col min="2" max="2" width="5.21875" bestFit="1" customWidth="1"/>
    <col min="3" max="3" width="18.88671875" bestFit="1" customWidth="1"/>
    <col min="4" max="4" width="11.6640625" bestFit="1" customWidth="1"/>
    <col min="5" max="5" width="11.21875" bestFit="1" customWidth="1"/>
    <col min="6" max="6" width="12" bestFit="1" customWidth="1"/>
    <col min="7" max="7" width="12.109375" bestFit="1" customWidth="1"/>
  </cols>
  <sheetData>
    <row r="1" spans="1:5" x14ac:dyDescent="0.3">
      <c r="A1" s="3" t="s">
        <v>16</v>
      </c>
    </row>
    <row r="2" spans="1:5" x14ac:dyDescent="0.3">
      <c r="A2" s="3" t="s">
        <v>17</v>
      </c>
    </row>
    <row r="3" spans="1:5" x14ac:dyDescent="0.3">
      <c r="A3" s="3" t="s">
        <v>18</v>
      </c>
    </row>
    <row r="4" spans="1:5" x14ac:dyDescent="0.3">
      <c r="A4" s="3" t="s">
        <v>19</v>
      </c>
    </row>
    <row r="5" spans="1:5" x14ac:dyDescent="0.3">
      <c r="A5" s="3" t="s">
        <v>20</v>
      </c>
    </row>
    <row r="6" spans="1:5" x14ac:dyDescent="0.3">
      <c r="A6" s="3"/>
      <c r="B6" t="s">
        <v>21</v>
      </c>
    </row>
    <row r="7" spans="1:5" x14ac:dyDescent="0.3">
      <c r="A7" s="3"/>
      <c r="B7" t="s">
        <v>22</v>
      </c>
    </row>
    <row r="8" spans="1:5" x14ac:dyDescent="0.3">
      <c r="A8" s="3"/>
      <c r="B8" t="s">
        <v>23</v>
      </c>
    </row>
    <row r="9" spans="1:5" x14ac:dyDescent="0.3">
      <c r="A9" s="3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5" t="s">
        <v>28</v>
      </c>
      <c r="C15" s="5" t="s">
        <v>29</v>
      </c>
      <c r="D15" s="5" t="s">
        <v>30</v>
      </c>
      <c r="E15" s="5" t="s">
        <v>31</v>
      </c>
    </row>
    <row r="16" spans="1:5" ht="15" thickBot="1" x14ac:dyDescent="0.35">
      <c r="B16" s="4" t="s">
        <v>39</v>
      </c>
      <c r="C16" s="4" t="s">
        <v>40</v>
      </c>
      <c r="D16" s="8">
        <v>0</v>
      </c>
      <c r="E16" s="8">
        <v>41.824999999999939</v>
      </c>
    </row>
    <row r="19" spans="1:8" ht="15" thickBot="1" x14ac:dyDescent="0.35">
      <c r="A19" t="s">
        <v>32</v>
      </c>
    </row>
    <row r="20" spans="1:8" ht="15" thickBot="1" x14ac:dyDescent="0.35">
      <c r="B20" s="5" t="s">
        <v>28</v>
      </c>
      <c r="C20" s="5" t="s">
        <v>29</v>
      </c>
      <c r="D20" s="5" t="s">
        <v>30</v>
      </c>
      <c r="E20" s="5" t="s">
        <v>31</v>
      </c>
      <c r="F20" s="5" t="s">
        <v>33</v>
      </c>
    </row>
    <row r="21" spans="1:8" x14ac:dyDescent="0.3">
      <c r="B21" s="7" t="s">
        <v>41</v>
      </c>
      <c r="C21" s="7" t="s">
        <v>1</v>
      </c>
      <c r="D21" s="9">
        <v>0</v>
      </c>
      <c r="E21" s="9">
        <v>0.2624999999999989</v>
      </c>
      <c r="F21" s="7" t="s">
        <v>42</v>
      </c>
    </row>
    <row r="22" spans="1:8" x14ac:dyDescent="0.3">
      <c r="B22" s="7" t="s">
        <v>43</v>
      </c>
      <c r="C22" s="7" t="s">
        <v>2</v>
      </c>
      <c r="D22" s="9">
        <v>0</v>
      </c>
      <c r="E22" s="9">
        <v>0.2874999999999997</v>
      </c>
      <c r="F22" s="7" t="s">
        <v>42</v>
      </c>
    </row>
    <row r="23" spans="1:8" x14ac:dyDescent="0.3">
      <c r="B23" s="7" t="s">
        <v>44</v>
      </c>
      <c r="C23" s="7" t="s">
        <v>3</v>
      </c>
      <c r="D23" s="9">
        <v>0</v>
      </c>
      <c r="E23" s="9">
        <v>0</v>
      </c>
      <c r="F23" s="7" t="s">
        <v>42</v>
      </c>
    </row>
    <row r="24" spans="1:8" ht="15" thickBot="1" x14ac:dyDescent="0.35">
      <c r="B24" s="4" t="s">
        <v>45</v>
      </c>
      <c r="C24" s="4" t="s">
        <v>4</v>
      </c>
      <c r="D24" s="8">
        <v>0</v>
      </c>
      <c r="E24" s="8">
        <v>0.45000000000000134</v>
      </c>
      <c r="F24" s="4" t="s">
        <v>42</v>
      </c>
    </row>
    <row r="27" spans="1:8" ht="15" thickBot="1" x14ac:dyDescent="0.35">
      <c r="A27" t="s">
        <v>34</v>
      </c>
    </row>
    <row r="28" spans="1:8" ht="15" thickBot="1" x14ac:dyDescent="0.35">
      <c r="B28" s="5" t="s">
        <v>28</v>
      </c>
      <c r="C28" s="5" t="s">
        <v>29</v>
      </c>
      <c r="D28" s="5" t="s">
        <v>35</v>
      </c>
      <c r="E28" s="5" t="s">
        <v>36</v>
      </c>
      <c r="F28" s="5" t="s">
        <v>37</v>
      </c>
      <c r="G28" s="5" t="s">
        <v>38</v>
      </c>
    </row>
    <row r="29" spans="1:8" x14ac:dyDescent="0.3">
      <c r="B29" s="7" t="s">
        <v>46</v>
      </c>
      <c r="C29" s="7" t="s">
        <v>6</v>
      </c>
      <c r="D29" s="9">
        <v>1.6100000000000003</v>
      </c>
      <c r="E29" s="7" t="s">
        <v>47</v>
      </c>
      <c r="F29" s="7" t="s">
        <v>48</v>
      </c>
      <c r="G29" s="7">
        <v>0</v>
      </c>
    </row>
    <row r="30" spans="1:8" x14ac:dyDescent="0.3">
      <c r="B30" s="7" t="s">
        <v>49</v>
      </c>
      <c r="C30" s="7" t="s">
        <v>7</v>
      </c>
      <c r="D30" s="9">
        <v>4.268749999999998</v>
      </c>
      <c r="E30" s="7" t="s">
        <v>50</v>
      </c>
      <c r="F30" s="7" t="s">
        <v>51</v>
      </c>
      <c r="G30" s="7">
        <v>0.23125000000000195</v>
      </c>
      <c r="H30" s="6" t="s">
        <v>79</v>
      </c>
    </row>
    <row r="31" spans="1:8" x14ac:dyDescent="0.3">
      <c r="B31" s="7" t="s">
        <v>52</v>
      </c>
      <c r="C31" s="7" t="s">
        <v>8</v>
      </c>
      <c r="D31" s="9">
        <v>0.31999999999999995</v>
      </c>
      <c r="E31" s="7" t="s">
        <v>53</v>
      </c>
      <c r="F31" s="7" t="s">
        <v>48</v>
      </c>
      <c r="G31" s="7">
        <v>0</v>
      </c>
    </row>
    <row r="32" spans="1:8" x14ac:dyDescent="0.3">
      <c r="B32" s="7" t="s">
        <v>46</v>
      </c>
      <c r="C32" s="7" t="s">
        <v>6</v>
      </c>
      <c r="D32" s="9">
        <v>1.6100000000000003</v>
      </c>
      <c r="E32" s="7" t="s">
        <v>54</v>
      </c>
      <c r="F32" s="7" t="s">
        <v>51</v>
      </c>
      <c r="G32" s="9">
        <v>1.0200000000000005</v>
      </c>
    </row>
    <row r="33" spans="2:8" x14ac:dyDescent="0.3">
      <c r="B33" s="7" t="s">
        <v>49</v>
      </c>
      <c r="C33" s="7" t="s">
        <v>7</v>
      </c>
      <c r="D33" s="9">
        <v>4.268749999999998</v>
      </c>
      <c r="E33" s="7" t="s">
        <v>55</v>
      </c>
      <c r="F33" s="7" t="s">
        <v>51</v>
      </c>
      <c r="G33" s="9">
        <v>4.268749999999998</v>
      </c>
      <c r="H33" s="10" t="s">
        <v>80</v>
      </c>
    </row>
    <row r="34" spans="2:8" x14ac:dyDescent="0.3">
      <c r="B34" s="7" t="s">
        <v>52</v>
      </c>
      <c r="C34" s="7" t="s">
        <v>8</v>
      </c>
      <c r="D34" s="9">
        <v>0.31999999999999995</v>
      </c>
      <c r="E34" s="7" t="s">
        <v>56</v>
      </c>
      <c r="F34" s="7" t="s">
        <v>51</v>
      </c>
      <c r="G34" s="9">
        <v>1.9999999999999962E-2</v>
      </c>
    </row>
    <row r="35" spans="2:8" ht="15" thickBot="1" x14ac:dyDescent="0.35">
      <c r="B35" s="4" t="s">
        <v>57</v>
      </c>
      <c r="C35" s="4" t="s">
        <v>9</v>
      </c>
      <c r="D35" s="8">
        <v>1</v>
      </c>
      <c r="E35" s="4" t="s">
        <v>58</v>
      </c>
      <c r="F35" s="4" t="s">
        <v>48</v>
      </c>
      <c r="G3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555-3264-4CF5-89DE-20AE10351B6E}">
  <dimension ref="A1:I23"/>
  <sheetViews>
    <sheetView showGridLines="0" topLeftCell="A4" workbookViewId="0">
      <selection activeCell="I21" sqref="I21"/>
    </sheetView>
  </sheetViews>
  <sheetFormatPr defaultRowHeight="14.4" x14ac:dyDescent="0.3"/>
  <cols>
    <col min="1" max="1" width="2.33203125" customWidth="1"/>
    <col min="2" max="2" width="5.21875" bestFit="1" customWidth="1"/>
    <col min="3" max="3" width="18.88671875" bestFit="1" customWidth="1"/>
    <col min="4" max="4" width="8" bestFit="1" customWidth="1"/>
    <col min="5" max="5" width="11.109375" bestFit="1" customWidth="1"/>
    <col min="6" max="6" width="16.5546875" bestFit="1" customWidth="1"/>
    <col min="7" max="8" width="14" bestFit="1" customWidth="1"/>
  </cols>
  <sheetData>
    <row r="1" spans="1:9" x14ac:dyDescent="0.3">
      <c r="A1" s="3" t="s">
        <v>59</v>
      </c>
    </row>
    <row r="2" spans="1:9" x14ac:dyDescent="0.3">
      <c r="A2" s="3" t="s">
        <v>17</v>
      </c>
    </row>
    <row r="3" spans="1:9" x14ac:dyDescent="0.3">
      <c r="A3" s="3" t="s">
        <v>60</v>
      </c>
    </row>
    <row r="6" spans="1:9" ht="15" thickBot="1" x14ac:dyDescent="0.35">
      <c r="A6" t="s">
        <v>32</v>
      </c>
    </row>
    <row r="7" spans="1:9" x14ac:dyDescent="0.3">
      <c r="B7" s="11"/>
      <c r="C7" s="11"/>
      <c r="D7" s="11" t="s">
        <v>61</v>
      </c>
      <c r="E7" s="11" t="s">
        <v>63</v>
      </c>
      <c r="F7" s="11" t="s">
        <v>65</v>
      </c>
      <c r="G7" s="11" t="s">
        <v>67</v>
      </c>
      <c r="H7" s="11" t="s">
        <v>67</v>
      </c>
    </row>
    <row r="8" spans="1:9" ht="15" thickBot="1" x14ac:dyDescent="0.35">
      <c r="B8" s="12" t="s">
        <v>28</v>
      </c>
      <c r="C8" s="12" t="s">
        <v>29</v>
      </c>
      <c r="D8" s="12" t="s">
        <v>62</v>
      </c>
      <c r="E8" s="12" t="s">
        <v>64</v>
      </c>
      <c r="F8" s="12" t="s">
        <v>66</v>
      </c>
      <c r="G8" s="12" t="s">
        <v>68</v>
      </c>
      <c r="H8" s="12" t="s">
        <v>69</v>
      </c>
    </row>
    <row r="9" spans="1:9" x14ac:dyDescent="0.3">
      <c r="B9" s="7" t="s">
        <v>41</v>
      </c>
      <c r="C9" s="7" t="s">
        <v>1</v>
      </c>
      <c r="D9" s="7">
        <v>0.2624999999999989</v>
      </c>
      <c r="E9" s="7">
        <v>0</v>
      </c>
      <c r="F9" s="7">
        <v>70</v>
      </c>
      <c r="G9" s="13">
        <v>49.999999999999538</v>
      </c>
      <c r="H9" s="13">
        <v>52.666666666666643</v>
      </c>
      <c r="I9" s="15" t="s">
        <v>81</v>
      </c>
    </row>
    <row r="10" spans="1:9" x14ac:dyDescent="0.3">
      <c r="B10" s="7" t="s">
        <v>43</v>
      </c>
      <c r="C10" s="7" t="s">
        <v>2</v>
      </c>
      <c r="D10" s="7">
        <v>0.2874999999999997</v>
      </c>
      <c r="E10" s="7">
        <v>0</v>
      </c>
      <c r="F10" s="7">
        <v>44</v>
      </c>
      <c r="G10" s="13">
        <v>16.666666666666572</v>
      </c>
      <c r="H10" s="13">
        <v>66.000000000000071</v>
      </c>
    </row>
    <row r="11" spans="1:9" x14ac:dyDescent="0.3">
      <c r="B11" s="7" t="s">
        <v>44</v>
      </c>
      <c r="C11" s="7" t="s">
        <v>3</v>
      </c>
      <c r="D11" s="7">
        <v>0</v>
      </c>
      <c r="E11" s="16">
        <v>12.49999999999994</v>
      </c>
      <c r="F11" s="7">
        <v>63</v>
      </c>
      <c r="G11" s="13">
        <v>1E+30</v>
      </c>
      <c r="H11" s="13">
        <v>12.49999999999994</v>
      </c>
      <c r="I11" s="17" t="s">
        <v>82</v>
      </c>
    </row>
    <row r="12" spans="1:9" ht="15" thickBot="1" x14ac:dyDescent="0.35">
      <c r="B12" s="4" t="s">
        <v>45</v>
      </c>
      <c r="C12" s="4" t="s">
        <v>4</v>
      </c>
      <c r="D12" s="4">
        <v>0.45000000000000134</v>
      </c>
      <c r="E12" s="4">
        <v>0</v>
      </c>
      <c r="F12" s="4">
        <v>24</v>
      </c>
      <c r="G12" s="14">
        <v>33.000000000000007</v>
      </c>
      <c r="H12" s="14">
        <v>7036874417766366</v>
      </c>
    </row>
    <row r="14" spans="1:9" ht="15" thickBot="1" x14ac:dyDescent="0.35">
      <c r="A14" t="s">
        <v>34</v>
      </c>
    </row>
    <row r="15" spans="1:9" x14ac:dyDescent="0.3">
      <c r="B15" s="11"/>
      <c r="C15" s="11"/>
      <c r="D15" s="11" t="s">
        <v>61</v>
      </c>
      <c r="E15" s="11" t="s">
        <v>70</v>
      </c>
      <c r="F15" s="11" t="s">
        <v>71</v>
      </c>
      <c r="G15" s="11" t="s">
        <v>67</v>
      </c>
      <c r="H15" s="11" t="s">
        <v>67</v>
      </c>
    </row>
    <row r="16" spans="1:9" ht="15" thickBot="1" x14ac:dyDescent="0.35">
      <c r="B16" s="12" t="s">
        <v>28</v>
      </c>
      <c r="C16" s="12" t="s">
        <v>29</v>
      </c>
      <c r="D16" s="12" t="s">
        <v>62</v>
      </c>
      <c r="E16" s="12" t="s">
        <v>14</v>
      </c>
      <c r="F16" s="12" t="s">
        <v>72</v>
      </c>
      <c r="G16" s="12" t="s">
        <v>68</v>
      </c>
      <c r="H16" s="12" t="s">
        <v>69</v>
      </c>
    </row>
    <row r="17" spans="2:8" x14ac:dyDescent="0.3">
      <c r="B17" s="7" t="s">
        <v>46</v>
      </c>
      <c r="C17" s="7" t="s">
        <v>6</v>
      </c>
      <c r="D17" s="7">
        <v>1.6100000000000003</v>
      </c>
      <c r="E17" s="7">
        <v>-197.49999999999983</v>
      </c>
      <c r="F17" s="7">
        <v>1.61</v>
      </c>
      <c r="G17" s="7">
        <v>6.9999999999999729E-2</v>
      </c>
      <c r="H17" s="7">
        <v>2.846153846153884E-2</v>
      </c>
    </row>
    <row r="18" spans="2:8" x14ac:dyDescent="0.3">
      <c r="B18" s="7" t="s">
        <v>49</v>
      </c>
      <c r="C18" s="7" t="s">
        <v>7</v>
      </c>
      <c r="D18" s="7">
        <v>4.268749999999998</v>
      </c>
      <c r="E18" s="7">
        <v>0</v>
      </c>
      <c r="F18" s="7">
        <v>4.5</v>
      </c>
      <c r="G18" s="7">
        <v>1E+30</v>
      </c>
      <c r="H18" s="7">
        <v>0.23125000000000251</v>
      </c>
    </row>
    <row r="19" spans="2:8" x14ac:dyDescent="0.3">
      <c r="B19" s="7" t="s">
        <v>52</v>
      </c>
      <c r="C19" s="7" t="s">
        <v>8</v>
      </c>
      <c r="D19" s="7">
        <v>0.31999999999999995</v>
      </c>
      <c r="E19" s="7">
        <v>-659.99999999999989</v>
      </c>
      <c r="F19" s="7">
        <v>0.32</v>
      </c>
      <c r="G19" s="7">
        <v>2.6249999999999881E-2</v>
      </c>
      <c r="H19" s="7">
        <v>5.1388888888889497E-3</v>
      </c>
    </row>
    <row r="20" spans="2:8" x14ac:dyDescent="0.3">
      <c r="B20" s="7" t="s">
        <v>46</v>
      </c>
      <c r="C20" s="7" t="s">
        <v>6</v>
      </c>
      <c r="D20" s="7">
        <v>1.6100000000000003</v>
      </c>
      <c r="E20" s="7">
        <v>0</v>
      </c>
      <c r="F20" s="7">
        <v>0.59</v>
      </c>
      <c r="G20" s="7">
        <v>1.02</v>
      </c>
      <c r="H20" s="7">
        <v>1E+30</v>
      </c>
    </row>
    <row r="21" spans="2:8" x14ac:dyDescent="0.3">
      <c r="B21" s="7" t="s">
        <v>49</v>
      </c>
      <c r="C21" s="7" t="s">
        <v>7</v>
      </c>
      <c r="D21" s="7">
        <v>4.268749999999998</v>
      </c>
      <c r="E21" s="7">
        <v>0</v>
      </c>
      <c r="F21" s="7">
        <v>0</v>
      </c>
      <c r="G21" s="7">
        <v>4.2687499999999972</v>
      </c>
      <c r="H21" s="7">
        <v>1E+30</v>
      </c>
    </row>
    <row r="22" spans="2:8" x14ac:dyDescent="0.3">
      <c r="B22" s="7" t="s">
        <v>52</v>
      </c>
      <c r="C22" s="7" t="s">
        <v>8</v>
      </c>
      <c r="D22" s="7">
        <v>0.31999999999999995</v>
      </c>
      <c r="E22" s="7">
        <v>0</v>
      </c>
      <c r="F22" s="7">
        <v>0.3</v>
      </c>
      <c r="G22" s="7">
        <v>2.0000000000000073E-2</v>
      </c>
      <c r="H22" s="7">
        <v>1E+30</v>
      </c>
    </row>
    <row r="23" spans="2:8" ht="15" thickBot="1" x14ac:dyDescent="0.35">
      <c r="B23" s="4" t="s">
        <v>57</v>
      </c>
      <c r="C23" s="4" t="s">
        <v>9</v>
      </c>
      <c r="D23" s="4">
        <v>1</v>
      </c>
      <c r="E23" s="4">
        <v>570.99999999999977</v>
      </c>
      <c r="F23" s="4">
        <v>1</v>
      </c>
      <c r="G23" s="4">
        <v>7.2834645669292222E-3</v>
      </c>
      <c r="H23" s="4">
        <v>2.7631578947368306E-2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9D7B-CB08-413C-9EAD-422D8F0DBBAE}">
  <dimension ref="A1:J16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5" bestFit="1" customWidth="1"/>
    <col min="3" max="3" width="7.33203125" bestFit="1" customWidth="1"/>
    <col min="4" max="4" width="5.33203125" bestFit="1" customWidth="1"/>
    <col min="5" max="5" width="2.33203125" customWidth="1"/>
    <col min="6" max="6" width="5.88671875" bestFit="1" customWidth="1"/>
    <col min="7" max="7" width="9.5546875" bestFit="1" customWidth="1"/>
    <col min="8" max="8" width="2.33203125" customWidth="1"/>
    <col min="9" max="9" width="5.88671875" bestFit="1" customWidth="1"/>
    <col min="10" max="10" width="9.5546875" bestFit="1" customWidth="1"/>
  </cols>
  <sheetData>
    <row r="1" spans="1:10" x14ac:dyDescent="0.3">
      <c r="A1" s="3" t="s">
        <v>73</v>
      </c>
    </row>
    <row r="2" spans="1:10" x14ac:dyDescent="0.3">
      <c r="A2" s="3" t="s">
        <v>17</v>
      </c>
    </row>
    <row r="3" spans="1:10" x14ac:dyDescent="0.3">
      <c r="A3" s="3" t="s">
        <v>60</v>
      </c>
    </row>
    <row r="5" spans="1:10" ht="15" thickBot="1" x14ac:dyDescent="0.35"/>
    <row r="6" spans="1:10" x14ac:dyDescent="0.3">
      <c r="B6" s="11"/>
      <c r="C6" s="11" t="s">
        <v>65</v>
      </c>
      <c r="D6" s="11"/>
    </row>
    <row r="7" spans="1:10" ht="15" thickBot="1" x14ac:dyDescent="0.35">
      <c r="B7" s="12" t="s">
        <v>28</v>
      </c>
      <c r="C7" s="12" t="s">
        <v>29</v>
      </c>
      <c r="D7" s="12" t="s">
        <v>62</v>
      </c>
    </row>
    <row r="8" spans="1:10" ht="15" thickBot="1" x14ac:dyDescent="0.35">
      <c r="B8" s="4" t="s">
        <v>39</v>
      </c>
      <c r="C8" s="4" t="s">
        <v>40</v>
      </c>
      <c r="D8" s="8">
        <v>41.824999999999939</v>
      </c>
    </row>
    <row r="10" spans="1:10" ht="15" thickBot="1" x14ac:dyDescent="0.35"/>
    <row r="11" spans="1:10" x14ac:dyDescent="0.3">
      <c r="B11" s="11"/>
      <c r="C11" s="11" t="s">
        <v>74</v>
      </c>
      <c r="D11" s="11"/>
      <c r="F11" s="11" t="s">
        <v>75</v>
      </c>
      <c r="G11" s="11" t="s">
        <v>65</v>
      </c>
      <c r="I11" s="11" t="s">
        <v>78</v>
      </c>
      <c r="J11" s="11" t="s">
        <v>65</v>
      </c>
    </row>
    <row r="12" spans="1:10" ht="15" thickBot="1" x14ac:dyDescent="0.35">
      <c r="B12" s="12" t="s">
        <v>28</v>
      </c>
      <c r="C12" s="12" t="s">
        <v>29</v>
      </c>
      <c r="D12" s="12" t="s">
        <v>62</v>
      </c>
      <c r="F12" s="12" t="s">
        <v>76</v>
      </c>
      <c r="G12" s="12" t="s">
        <v>77</v>
      </c>
      <c r="I12" s="12" t="s">
        <v>76</v>
      </c>
      <c r="J12" s="12" t="s">
        <v>77</v>
      </c>
    </row>
    <row r="13" spans="1:10" x14ac:dyDescent="0.3">
      <c r="B13" s="7" t="s">
        <v>41</v>
      </c>
      <c r="C13" s="7" t="s">
        <v>1</v>
      </c>
      <c r="D13" s="9">
        <v>0.2624999999999989</v>
      </c>
      <c r="F13" s="9">
        <v>0.26249999999999862</v>
      </c>
      <c r="G13" s="9">
        <v>41.824999999999925</v>
      </c>
      <c r="I13" s="9">
        <v>0.26249999999999862</v>
      </c>
      <c r="J13" s="9">
        <v>41.824999999999925</v>
      </c>
    </row>
    <row r="14" spans="1:10" x14ac:dyDescent="0.3">
      <c r="B14" s="7" t="s">
        <v>43</v>
      </c>
      <c r="C14" s="7" t="s">
        <v>2</v>
      </c>
      <c r="D14" s="9">
        <v>0.2874999999999997</v>
      </c>
      <c r="F14" s="9">
        <v>0.28749999999999964</v>
      </c>
      <c r="G14" s="9">
        <v>41.824999999999939</v>
      </c>
      <c r="I14" s="9">
        <v>0.28749999999999964</v>
      </c>
      <c r="J14" s="9">
        <v>41.824999999999939</v>
      </c>
    </row>
    <row r="15" spans="1:10" x14ac:dyDescent="0.3">
      <c r="B15" s="7" t="s">
        <v>44</v>
      </c>
      <c r="C15" s="7" t="s">
        <v>3</v>
      </c>
      <c r="D15" s="9">
        <v>0</v>
      </c>
      <c r="F15" s="9">
        <v>0</v>
      </c>
      <c r="G15" s="9">
        <v>41.824999999999939</v>
      </c>
      <c r="I15" s="9">
        <v>0</v>
      </c>
      <c r="J15" s="9">
        <v>41.824999999999939</v>
      </c>
    </row>
    <row r="16" spans="1:10" ht="15" thickBot="1" x14ac:dyDescent="0.35">
      <c r="B16" s="4" t="s">
        <v>45</v>
      </c>
      <c r="C16" s="4" t="s">
        <v>4</v>
      </c>
      <c r="D16" s="8">
        <v>0.45000000000000134</v>
      </c>
      <c r="F16" s="8">
        <v>0.45000000000000118</v>
      </c>
      <c r="G16" s="8">
        <v>41.824999999999932</v>
      </c>
      <c r="I16" s="8">
        <v>0.45000000000000118</v>
      </c>
      <c r="J16" s="8">
        <v>41.824999999999932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92A-463E-4B25-A5E3-D3B6B8ABF4DA}">
  <dimension ref="B2:J18"/>
  <sheetViews>
    <sheetView workbookViewId="0">
      <selection activeCell="I18" sqref="I18"/>
    </sheetView>
  </sheetViews>
  <sheetFormatPr defaultRowHeight="14.4" x14ac:dyDescent="0.3"/>
  <sheetData>
    <row r="2" spans="2:10" x14ac:dyDescent="0.3">
      <c r="B2" t="s">
        <v>83</v>
      </c>
      <c r="D2" s="18" t="s">
        <v>89</v>
      </c>
      <c r="E2" s="18"/>
      <c r="F2" s="18"/>
      <c r="G2" s="18"/>
    </row>
    <row r="3" spans="2:10" x14ac:dyDescent="0.3"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95</v>
      </c>
    </row>
    <row r="4" spans="2:10" x14ac:dyDescent="0.3">
      <c r="B4" s="19" t="s">
        <v>94</v>
      </c>
      <c r="C4" t="s">
        <v>90</v>
      </c>
      <c r="D4">
        <v>0</v>
      </c>
      <c r="E4">
        <v>0</v>
      </c>
      <c r="F4">
        <v>1</v>
      </c>
      <c r="G4">
        <v>0</v>
      </c>
      <c r="H4" s="20">
        <f>SUM(D4:G4)</f>
        <v>1</v>
      </c>
      <c r="I4" t="s">
        <v>11</v>
      </c>
      <c r="J4">
        <v>1</v>
      </c>
    </row>
    <row r="5" spans="2:10" x14ac:dyDescent="0.3">
      <c r="B5" s="19"/>
      <c r="C5" t="s">
        <v>91</v>
      </c>
      <c r="D5">
        <v>1</v>
      </c>
      <c r="E5">
        <v>0</v>
      </c>
      <c r="F5">
        <v>0</v>
      </c>
      <c r="G5">
        <v>0</v>
      </c>
      <c r="H5" s="20">
        <f t="shared" ref="H5:H7" si="0">SUM(D5:G5)</f>
        <v>1</v>
      </c>
      <c r="I5" t="s">
        <v>11</v>
      </c>
      <c r="J5">
        <v>1</v>
      </c>
    </row>
    <row r="6" spans="2:10" x14ac:dyDescent="0.3">
      <c r="B6" s="19"/>
      <c r="C6" t="s">
        <v>92</v>
      </c>
      <c r="D6">
        <v>0</v>
      </c>
      <c r="E6">
        <v>0</v>
      </c>
      <c r="F6">
        <v>0</v>
      </c>
      <c r="G6">
        <v>1</v>
      </c>
      <c r="H6" s="20">
        <f t="shared" si="0"/>
        <v>1</v>
      </c>
      <c r="I6" t="s">
        <v>11</v>
      </c>
      <c r="J6">
        <v>1</v>
      </c>
    </row>
    <row r="7" spans="2:10" x14ac:dyDescent="0.3">
      <c r="B7" s="19"/>
      <c r="C7" t="s">
        <v>93</v>
      </c>
      <c r="D7">
        <v>0</v>
      </c>
      <c r="E7">
        <v>1</v>
      </c>
      <c r="F7">
        <v>0</v>
      </c>
      <c r="G7">
        <v>0</v>
      </c>
      <c r="H7" s="20">
        <f t="shared" si="0"/>
        <v>1</v>
      </c>
      <c r="I7" t="s">
        <v>11</v>
      </c>
      <c r="J7">
        <v>1</v>
      </c>
    </row>
    <row r="8" spans="2:10" x14ac:dyDescent="0.3">
      <c r="C8" t="s">
        <v>95</v>
      </c>
      <c r="D8" s="21">
        <f>SUM(D4:D7)</f>
        <v>1</v>
      </c>
      <c r="E8" s="21">
        <f t="shared" ref="E8:G8" si="1">SUM(E4:E7)</f>
        <v>1</v>
      </c>
      <c r="F8" s="21">
        <f t="shared" si="1"/>
        <v>1</v>
      </c>
      <c r="G8" s="21">
        <f t="shared" si="1"/>
        <v>1</v>
      </c>
    </row>
    <row r="9" spans="2:10" x14ac:dyDescent="0.3">
      <c r="D9" t="s">
        <v>11</v>
      </c>
      <c r="E9" t="s">
        <v>11</v>
      </c>
      <c r="F9" t="s">
        <v>11</v>
      </c>
      <c r="G9" t="s">
        <v>11</v>
      </c>
    </row>
    <row r="10" spans="2:10" x14ac:dyDescent="0.3">
      <c r="D10">
        <v>1</v>
      </c>
      <c r="E10">
        <v>1</v>
      </c>
      <c r="F10">
        <v>1</v>
      </c>
      <c r="G10">
        <v>1</v>
      </c>
    </row>
    <row r="13" spans="2:10" x14ac:dyDescent="0.3">
      <c r="C13" t="s">
        <v>64</v>
      </c>
      <c r="D13" t="s">
        <v>85</v>
      </c>
      <c r="E13" t="s">
        <v>86</v>
      </c>
      <c r="F13" t="s">
        <v>87</v>
      </c>
      <c r="G13" t="s">
        <v>88</v>
      </c>
    </row>
    <row r="14" spans="2:10" x14ac:dyDescent="0.3">
      <c r="C14" t="s">
        <v>90</v>
      </c>
      <c r="D14">
        <v>5</v>
      </c>
      <c r="E14">
        <v>7</v>
      </c>
      <c r="F14">
        <v>5</v>
      </c>
      <c r="G14">
        <v>3</v>
      </c>
    </row>
    <row r="15" spans="2:10" x14ac:dyDescent="0.3">
      <c r="C15" t="s">
        <v>91</v>
      </c>
      <c r="D15">
        <v>4</v>
      </c>
      <c r="E15">
        <v>1</v>
      </c>
      <c r="F15">
        <v>3</v>
      </c>
      <c r="G15">
        <v>7</v>
      </c>
    </row>
    <row r="16" spans="2:10" x14ac:dyDescent="0.3">
      <c r="C16" t="s">
        <v>92</v>
      </c>
      <c r="D16">
        <v>6</v>
      </c>
      <c r="E16">
        <v>7</v>
      </c>
      <c r="F16">
        <v>5</v>
      </c>
      <c r="G16">
        <v>3</v>
      </c>
    </row>
    <row r="17" spans="3:9" x14ac:dyDescent="0.3">
      <c r="C17" t="s">
        <v>93</v>
      </c>
      <c r="D17">
        <v>2</v>
      </c>
      <c r="E17">
        <v>2</v>
      </c>
      <c r="F17">
        <v>1</v>
      </c>
      <c r="G17">
        <v>4</v>
      </c>
      <c r="I17" s="2" t="s">
        <v>96</v>
      </c>
    </row>
    <row r="18" spans="3:9" x14ac:dyDescent="0.3">
      <c r="I18" s="2">
        <f>SUMPRODUCT(D4:G7,D14:G17)</f>
        <v>14</v>
      </c>
    </row>
  </sheetData>
  <mergeCells count="2">
    <mergeCell ref="D2:G2"/>
    <mergeCell ref="B4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0FB7-2ECB-4364-B9A3-43911FFD2369}">
  <dimension ref="B2:I12"/>
  <sheetViews>
    <sheetView tabSelected="1" workbookViewId="0">
      <selection activeCell="G12" sqref="G12"/>
    </sheetView>
  </sheetViews>
  <sheetFormatPr defaultRowHeight="14.4" x14ac:dyDescent="0.3"/>
  <cols>
    <col min="2" max="2" width="13.33203125" bestFit="1" customWidth="1"/>
  </cols>
  <sheetData>
    <row r="2" spans="2:9" x14ac:dyDescent="0.3">
      <c r="B2" t="s">
        <v>0</v>
      </c>
      <c r="C2" t="s">
        <v>97</v>
      </c>
      <c r="D2" t="s">
        <v>98</v>
      </c>
      <c r="E2" t="s">
        <v>99</v>
      </c>
      <c r="F2" t="s">
        <v>100</v>
      </c>
    </row>
    <row r="3" spans="2:9" x14ac:dyDescent="0.3">
      <c r="C3">
        <v>0</v>
      </c>
      <c r="D3">
        <v>1</v>
      </c>
      <c r="E3">
        <v>0</v>
      </c>
      <c r="F3">
        <v>1</v>
      </c>
    </row>
    <row r="5" spans="2:9" x14ac:dyDescent="0.3">
      <c r="B5" t="s">
        <v>101</v>
      </c>
    </row>
    <row r="6" spans="2:9" x14ac:dyDescent="0.3">
      <c r="B6" t="s">
        <v>102</v>
      </c>
      <c r="C6">
        <v>0.5</v>
      </c>
      <c r="D6">
        <v>1</v>
      </c>
      <c r="E6">
        <v>1.5</v>
      </c>
      <c r="F6">
        <v>0.1</v>
      </c>
      <c r="G6" s="20">
        <f>SUMPRODUCT(C$3:F$3,C6:F6)</f>
        <v>1.1000000000000001</v>
      </c>
      <c r="H6" t="s">
        <v>10</v>
      </c>
      <c r="I6">
        <v>3.1</v>
      </c>
    </row>
    <row r="7" spans="2:9" x14ac:dyDescent="0.3">
      <c r="B7" t="s">
        <v>103</v>
      </c>
      <c r="C7">
        <v>0.3</v>
      </c>
      <c r="D7">
        <v>0.8</v>
      </c>
      <c r="E7">
        <v>1.5</v>
      </c>
      <c r="F7">
        <v>0.4</v>
      </c>
      <c r="G7" s="20">
        <f t="shared" ref="G7:G10" si="0">SUMPRODUCT(C$3:F$3,C7:F7)</f>
        <v>1.2000000000000002</v>
      </c>
      <c r="H7" t="s">
        <v>10</v>
      </c>
      <c r="I7">
        <v>2.5</v>
      </c>
    </row>
    <row r="8" spans="2:9" x14ac:dyDescent="0.3">
      <c r="B8" t="s">
        <v>104</v>
      </c>
      <c r="C8">
        <v>0.2</v>
      </c>
      <c r="D8">
        <v>0.2</v>
      </c>
      <c r="E8">
        <v>0.3</v>
      </c>
      <c r="F8">
        <v>0.1</v>
      </c>
      <c r="G8" s="20">
        <f t="shared" si="0"/>
        <v>0.30000000000000004</v>
      </c>
      <c r="H8" t="s">
        <v>10</v>
      </c>
      <c r="I8">
        <v>0.4</v>
      </c>
    </row>
    <row r="9" spans="2:9" x14ac:dyDescent="0.3">
      <c r="B9" t="s">
        <v>105</v>
      </c>
      <c r="C9">
        <v>1</v>
      </c>
      <c r="D9">
        <v>1</v>
      </c>
      <c r="E9">
        <v>0</v>
      </c>
      <c r="F9">
        <v>0</v>
      </c>
      <c r="G9" s="20">
        <f t="shared" si="0"/>
        <v>1</v>
      </c>
      <c r="H9" t="s">
        <v>11</v>
      </c>
      <c r="I9">
        <v>1</v>
      </c>
    </row>
    <row r="10" spans="2:9" x14ac:dyDescent="0.3">
      <c r="B10" t="s">
        <v>106</v>
      </c>
      <c r="C10">
        <v>0</v>
      </c>
      <c r="D10">
        <v>-1</v>
      </c>
      <c r="E10">
        <v>0</v>
      </c>
      <c r="F10">
        <v>1</v>
      </c>
      <c r="G10" s="20">
        <f t="shared" si="0"/>
        <v>0</v>
      </c>
      <c r="H10" t="s">
        <v>10</v>
      </c>
      <c r="I10">
        <v>0</v>
      </c>
    </row>
    <row r="12" spans="2:9" x14ac:dyDescent="0.3">
      <c r="B12" t="s">
        <v>107</v>
      </c>
      <c r="C12">
        <v>0.2</v>
      </c>
      <c r="D12">
        <v>0.3</v>
      </c>
      <c r="E12">
        <v>0.5</v>
      </c>
      <c r="F12">
        <v>0.1</v>
      </c>
      <c r="G12" s="2">
        <f>SUMPRODUCT(C3:F3,C12:F12)</f>
        <v>0.4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Munka1</vt:lpstr>
      <vt:lpstr>Eredményjelentés 1</vt:lpstr>
      <vt:lpstr>Érzékenységi jelentés 1</vt:lpstr>
      <vt:lpstr>Korlátjelentés 1</vt:lpstr>
      <vt:lpstr>Munka5</vt:lpstr>
      <vt:lpstr>Munka6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Dornai Zsófi</dc:creator>
  <cp:lastModifiedBy>Dornai Zsófi</cp:lastModifiedBy>
  <dcterms:created xsi:type="dcterms:W3CDTF">2023-03-12T12:46:57Z</dcterms:created>
  <dcterms:modified xsi:type="dcterms:W3CDTF">2023-03-30T13:39:50Z</dcterms:modified>
</cp:coreProperties>
</file>