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0c122d173c4c392/Courses/607 Fall 2016/recsys/"/>
    </mc:Choice>
  </mc:AlternateContent>
  <bookViews>
    <workbookView xWindow="0" yWindow="0" windowWidth="21600" windowHeight="10550" activeTab="3"/>
  </bookViews>
  <sheets>
    <sheet name="MovieRatings" sheetId="1" r:id="rId1"/>
    <sheet name="MeanCenteredMovieRatings" sheetId="3" r:id="rId2"/>
    <sheet name="Global Baseline" sheetId="12" r:id="rId3"/>
    <sheet name="Content-Based" sheetId="9" r:id="rId4"/>
    <sheet name="User-User CF" sheetId="10" r:id="rId5"/>
    <sheet name="Item-Item CF" sheetId="11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calcChain.xml><?xml version="1.0" encoding="utf-8"?>
<calcChain xmlns="http://schemas.openxmlformats.org/spreadsheetml/2006/main">
  <c r="B16" i="11" l="1"/>
  <c r="A18" i="10" l="1"/>
  <c r="A26" i="12" l="1"/>
  <c r="I16" i="12"/>
  <c r="I15" i="12"/>
  <c r="I14" i="12"/>
  <c r="I13" i="12"/>
  <c r="I12" i="12"/>
  <c r="I11" i="12"/>
  <c r="I10" i="12"/>
  <c r="I9" i="12"/>
  <c r="I8" i="12"/>
  <c r="I7" i="12"/>
  <c r="I6" i="12"/>
  <c r="I5" i="12"/>
  <c r="I4" i="12"/>
  <c r="I3" i="12"/>
  <c r="I2" i="12"/>
  <c r="G19" i="12"/>
  <c r="F19" i="12"/>
  <c r="E19" i="12"/>
  <c r="D19" i="12"/>
  <c r="C19" i="12"/>
  <c r="B19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" i="12"/>
  <c r="G18" i="12"/>
  <c r="F18" i="12"/>
  <c r="E18" i="12"/>
  <c r="D18" i="12"/>
  <c r="C18" i="12"/>
  <c r="B18" i="12"/>
  <c r="H18" i="12"/>
  <c r="B12" i="11"/>
  <c r="F7" i="11"/>
  <c r="F6" i="11"/>
  <c r="F16" i="11" s="1"/>
  <c r="F5" i="11"/>
  <c r="E16" i="11" s="1"/>
  <c r="F4" i="11"/>
  <c r="D14" i="11" s="1"/>
  <c r="F3" i="11"/>
  <c r="C16" i="11" s="1"/>
  <c r="F2" i="11"/>
  <c r="B15" i="11" s="1"/>
  <c r="H28" i="10"/>
  <c r="H27" i="10"/>
  <c r="H26" i="10"/>
  <c r="H25" i="10"/>
  <c r="A22" i="10"/>
  <c r="H5" i="10"/>
  <c r="H4" i="10"/>
  <c r="H3" i="10"/>
  <c r="H2" i="10"/>
  <c r="B10" i="10" s="1"/>
  <c r="E30" i="9"/>
  <c r="D30" i="9"/>
  <c r="C30" i="9"/>
  <c r="B30" i="9"/>
  <c r="E29" i="9"/>
  <c r="D29" i="9"/>
  <c r="C29" i="9"/>
  <c r="B29" i="9"/>
  <c r="E28" i="9"/>
  <c r="C28" i="9"/>
  <c r="B28" i="9"/>
  <c r="E27" i="9"/>
  <c r="D27" i="9"/>
  <c r="C27" i="9"/>
  <c r="B27" i="9"/>
  <c r="E26" i="9"/>
  <c r="D26" i="9"/>
  <c r="C26" i="9"/>
  <c r="B26" i="9"/>
  <c r="E25" i="9"/>
  <c r="D25" i="9"/>
  <c r="C25" i="9"/>
  <c r="B25" i="9"/>
  <c r="E17" i="9"/>
  <c r="E13" i="9"/>
  <c r="D17" i="9"/>
  <c r="C18" i="9"/>
  <c r="C14" i="9"/>
  <c r="B16" i="9"/>
  <c r="B14" i="9"/>
  <c r="E14" i="9"/>
  <c r="H18" i="9"/>
  <c r="H17" i="9"/>
  <c r="H16" i="9"/>
  <c r="H15" i="9"/>
  <c r="H14" i="9"/>
  <c r="H13" i="9"/>
  <c r="E21" i="9"/>
  <c r="D21" i="9"/>
  <c r="D16" i="9" s="1"/>
  <c r="D28" i="9" s="1"/>
  <c r="C21" i="9"/>
  <c r="B21" i="9"/>
  <c r="E9" i="9"/>
  <c r="D9" i="9"/>
  <c r="C9" i="9"/>
  <c r="E8" i="9"/>
  <c r="D8" i="9"/>
  <c r="C8" i="9"/>
  <c r="A23" i="11" l="1"/>
  <c r="D15" i="11"/>
  <c r="C13" i="11"/>
  <c r="B14" i="11"/>
  <c r="E15" i="11"/>
  <c r="B13" i="11"/>
  <c r="D16" i="11"/>
  <c r="C13" i="10"/>
  <c r="D13" i="10"/>
  <c r="C12" i="10"/>
  <c r="B11" i="10"/>
  <c r="B12" i="10"/>
  <c r="B13" i="10"/>
  <c r="G35" i="3" l="1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G31" i="3"/>
  <c r="F31" i="3"/>
  <c r="E31" i="3"/>
  <c r="D31" i="3"/>
  <c r="C31" i="3"/>
  <c r="B31" i="3"/>
  <c r="G30" i="3"/>
  <c r="F30" i="3"/>
  <c r="E30" i="3"/>
  <c r="D30" i="3"/>
  <c r="C30" i="3"/>
  <c r="B30" i="3"/>
  <c r="G29" i="3"/>
  <c r="F29" i="3"/>
  <c r="E29" i="3"/>
  <c r="D29" i="3"/>
  <c r="C29" i="3"/>
  <c r="B29" i="3"/>
  <c r="G28" i="3"/>
  <c r="F28" i="3"/>
  <c r="E28" i="3"/>
  <c r="D28" i="3"/>
  <c r="C28" i="3"/>
  <c r="B28" i="3"/>
  <c r="G27" i="3"/>
  <c r="F27" i="3"/>
  <c r="E27" i="3"/>
  <c r="D27" i="3"/>
  <c r="C27" i="3"/>
  <c r="B27" i="3"/>
  <c r="G26" i="3"/>
  <c r="F26" i="3"/>
  <c r="E26" i="3"/>
  <c r="D26" i="3"/>
  <c r="C26" i="3"/>
  <c r="B26" i="3"/>
  <c r="G25" i="3"/>
  <c r="F25" i="3"/>
  <c r="E25" i="3"/>
  <c r="D25" i="3"/>
  <c r="C25" i="3"/>
  <c r="B25" i="3"/>
  <c r="G24" i="3"/>
  <c r="F24" i="3"/>
  <c r="E24" i="3"/>
  <c r="D24" i="3"/>
  <c r="C24" i="3"/>
  <c r="B24" i="3"/>
  <c r="G23" i="3"/>
  <c r="F23" i="3"/>
  <c r="E23" i="3"/>
  <c r="D23" i="3"/>
  <c r="C23" i="3"/>
  <c r="B23" i="3"/>
  <c r="G22" i="3"/>
  <c r="F22" i="3"/>
  <c r="E22" i="3"/>
  <c r="D22" i="3"/>
  <c r="C22" i="3"/>
  <c r="B22" i="3"/>
  <c r="G21" i="3"/>
  <c r="F21" i="3"/>
  <c r="E21" i="3"/>
  <c r="D21" i="3"/>
  <c r="C21" i="3"/>
  <c r="B21" i="3"/>
  <c r="G20" i="3"/>
  <c r="F20" i="3"/>
  <c r="E20" i="3"/>
  <c r="D20" i="3"/>
  <c r="C20" i="3"/>
  <c r="B20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B9" i="9"/>
  <c r="B8" i="9"/>
</calcChain>
</file>

<file path=xl/sharedStrings.xml><?xml version="1.0" encoding="utf-8"?>
<sst xmlns="http://schemas.openxmlformats.org/spreadsheetml/2006/main" count="212" uniqueCount="52">
  <si>
    <t>Critic</t>
  </si>
  <si>
    <t>CaptainAmerica</t>
  </si>
  <si>
    <t>Deadpool</t>
  </si>
  <si>
    <t>Frozen</t>
  </si>
  <si>
    <t>JungleBook</t>
  </si>
  <si>
    <t>PitchPerfect2</t>
  </si>
  <si>
    <t>StarWarsForce</t>
  </si>
  <si>
    <t>Burton</t>
  </si>
  <si>
    <t>Charley</t>
  </si>
  <si>
    <t>Dan</t>
  </si>
  <si>
    <t>Dieudonne</t>
  </si>
  <si>
    <t>Matt</t>
  </si>
  <si>
    <t>Mauricio</t>
  </si>
  <si>
    <t>Max</t>
  </si>
  <si>
    <t>Nathan</t>
  </si>
  <si>
    <t>Param</t>
  </si>
  <si>
    <t>Parshu</t>
  </si>
  <si>
    <t>Prashanth</t>
  </si>
  <si>
    <t>Shipra</t>
  </si>
  <si>
    <t>Sreejaya</t>
  </si>
  <si>
    <t>Steve</t>
  </si>
  <si>
    <t>Vuthy</t>
  </si>
  <si>
    <t>Xingjia</t>
  </si>
  <si>
    <t>Mean</t>
  </si>
  <si>
    <t>Singing</t>
  </si>
  <si>
    <t>Movie</t>
  </si>
  <si>
    <t>Fighting</t>
  </si>
  <si>
    <t>(Mean)</t>
  </si>
  <si>
    <t>||U||</t>
  </si>
  <si>
    <t>How would we rate Star Wars for Mauricio?</t>
  </si>
  <si>
    <t>Take the sum of ratings of the N (e.g. 2) users that are most similar to Mauricio multiplied by their similarity to Mauricio, then divide by the sum of the similarities.</t>
  </si>
  <si>
    <t>Add this number to Maurcio's average rating</t>
  </si>
  <si>
    <t>avg</t>
  </si>
  <si>
    <t>||I||</t>
  </si>
  <si>
    <t>CA</t>
  </si>
  <si>
    <t>DP</t>
  </si>
  <si>
    <t>FR</t>
  </si>
  <si>
    <t>PP2</t>
  </si>
  <si>
    <t>JB</t>
  </si>
  <si>
    <t>SWF</t>
  </si>
  <si>
    <t>How would Shipra rate Captain America?</t>
  </si>
  <si>
    <t>Two closest neighbors: Star Wars Force (0.51) and Deadpool (0.49)</t>
  </si>
  <si>
    <t>Shipra has only rated Star Wars Force, and other ratings are negative, …</t>
  </si>
  <si>
    <t>Add this to Shipra's average rating of 4.0; the system would assign a rating of 3.0 to Star Wars Force for Shipra.</t>
  </si>
  <si>
    <t>How would Param rate Pitch Perfect 2?</t>
  </si>
  <si>
    <t>Global Baseline Estimate = Mean Movie Rating + Pitch Perfect 2's rating relative to average + Param's rating relative to average</t>
  </si>
  <si>
    <t>=3.93 -1.22 - 0.43</t>
  </si>
  <si>
    <t>&lt;- Param's Rating for Pitch Perfect 2</t>
  </si>
  <si>
    <t>user avg</t>
  </si>
  <si>
    <t>user avg - mean movie</t>
  </si>
  <si>
    <t>movie avg</t>
  </si>
  <si>
    <t>movie avg - mean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</si>
</sst>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33" borderId="0" xfId="0" applyFont="1" applyFill="1"/>
    <xf numFmtId="0" fontId="19" fillId="0" borderId="10" xfId="0" applyFont="1" applyBorder="1"/>
    <xf numFmtId="0" fontId="19" fillId="0" borderId="11" xfId="0" applyFont="1" applyBorder="1"/>
    <xf numFmtId="2" fontId="19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2" fontId="0" fillId="0" borderId="0" xfId="0" applyNumberFormat="1"/>
    <xf numFmtId="2" fontId="18" fillId="33" borderId="0" xfId="0" applyNumberFormat="1" applyFont="1" applyFill="1" applyAlignment="1">
      <alignment horizontal="center"/>
    </xf>
    <xf numFmtId="0" fontId="19" fillId="0" borderId="11" xfId="0" applyFont="1" applyBorder="1" applyAlignment="1">
      <alignment horizontal="center"/>
    </xf>
    <xf numFmtId="0" fontId="20" fillId="0" borderId="0" xfId="0" applyFont="1"/>
    <xf numFmtId="0" fontId="21" fillId="0" borderId="10" xfId="0" applyFont="1" applyBorder="1"/>
    <xf numFmtId="0" fontId="20" fillId="33" borderId="0" xfId="0" applyFont="1" applyFill="1"/>
    <xf numFmtId="0" fontId="0" fillId="0" borderId="0" xfId="0" applyAlignment="1">
      <alignment horizontal="center"/>
    </xf>
    <xf numFmtId="2" fontId="20" fillId="0" borderId="0" xfId="0" applyNumberFormat="1" applyFont="1"/>
    <xf numFmtId="0" fontId="20" fillId="0" borderId="0" xfId="0" applyFont="1" applyAlignment="1">
      <alignment horizontal="right"/>
    </xf>
    <xf numFmtId="2" fontId="20" fillId="0" borderId="0" xfId="0" applyNumberFormat="1" applyFont="1" applyAlignment="1">
      <alignment horizontal="right"/>
    </xf>
    <xf numFmtId="2" fontId="21" fillId="0" borderId="10" xfId="0" applyNumberFormat="1" applyFont="1" applyBorder="1" applyAlignment="1">
      <alignment horizontal="right"/>
    </xf>
    <xf numFmtId="2" fontId="20" fillId="33" borderId="0" xfId="0" applyNumberFormat="1" applyFont="1" applyFill="1" applyAlignment="1">
      <alignment horizontal="right"/>
    </xf>
    <xf numFmtId="2" fontId="20" fillId="0" borderId="11" xfId="0" applyNumberFormat="1" applyFont="1" applyBorder="1" applyAlignment="1">
      <alignment horizontal="right"/>
    </xf>
    <xf numFmtId="2" fontId="20" fillId="34" borderId="0" xfId="0" applyNumberFormat="1" applyFont="1" applyFill="1" applyAlignment="1">
      <alignment horizontal="right"/>
    </xf>
    <xf numFmtId="2" fontId="20" fillId="35" borderId="0" xfId="0" applyNumberFormat="1" applyFont="1" applyFill="1" applyAlignment="1">
      <alignment horizontal="right"/>
    </xf>
    <xf numFmtId="2" fontId="20" fillId="35" borderId="11" xfId="0" applyNumberFormat="1" applyFont="1" applyFill="1" applyBorder="1" applyAlignment="1">
      <alignment horizontal="right"/>
    </xf>
    <xf numFmtId="0" fontId="21" fillId="0" borderId="0" xfId="0" applyFont="1"/>
    <xf numFmtId="0" fontId="21" fillId="33" borderId="0" xfId="0" applyFont="1" applyFill="1"/>
    <xf numFmtId="0" fontId="21" fillId="0" borderId="11" xfId="0" applyFont="1" applyBorder="1"/>
    <xf numFmtId="2" fontId="20" fillId="0" borderId="0" xfId="0" applyNumberFormat="1" applyFont="1" applyBorder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34" borderId="0" xfId="0" applyNumberFormat="1" applyFont="1" applyFill="1" applyBorder="1" applyAlignment="1">
      <alignment horizontal="right"/>
    </xf>
    <xf numFmtId="2" fontId="20" fillId="35" borderId="0" xfId="0" applyNumberFormat="1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2" fontId="18" fillId="33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2" fontId="18" fillId="0" borderId="0" xfId="0" applyNumberFormat="1" applyFont="1"/>
    <xf numFmtId="0" fontId="19" fillId="0" borderId="0" xfId="0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23" fillId="0" borderId="0" xfId="0" applyNumberFormat="1" applyFont="1" applyAlignment="1">
      <alignment horizontal="right"/>
    </xf>
    <xf numFmtId="2" fontId="24" fillId="0" borderId="0" xfId="0" applyNumberFormat="1" applyFont="1" applyAlignment="1">
      <alignment horizontal="right"/>
    </xf>
    <xf numFmtId="2" fontId="19" fillId="0" borderId="0" xfId="0" applyNumberFormat="1" applyFont="1"/>
    <xf numFmtId="2" fontId="21" fillId="0" borderId="0" xfId="0" applyNumberFormat="1" applyFont="1" applyFill="1" applyBorder="1" applyAlignment="1">
      <alignment horizontal="right"/>
    </xf>
    <xf numFmtId="2" fontId="20" fillId="36" borderId="0" xfId="0" applyNumberFormat="1" applyFont="1" applyFill="1" applyAlignment="1">
      <alignment horizontal="right"/>
    </xf>
    <xf numFmtId="2" fontId="20" fillId="0" borderId="0" xfId="0" applyNumberFormat="1" applyFont="1" applyAlignment="1">
      <alignment horizontal="left"/>
    </xf>
    <xf numFmtId="2" fontId="20" fillId="37" borderId="0" xfId="0" applyNumberFormat="1" applyFont="1" applyFill="1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2" fontId="19" fillId="0" borderId="0" xfId="0" applyNumberFormat="1" applyFont="1" applyAlignment="1">
      <alignment horizontal="right"/>
    </xf>
    <xf numFmtId="2" fontId="18" fillId="0" borderId="0" xfId="0" applyNumberFormat="1" applyFont="1" applyAlignment="1">
      <alignment horizontal="right"/>
    </xf>
    <xf numFmtId="2" fontId="20" fillId="34" borderId="0" xfId="0" applyNumberFormat="1" applyFont="1" applyFill="1"/>
    <xf numFmtId="0" fontId="20" fillId="0" borderId="0" xfId="0" quotePrefix="1" applyFont="1" applyAlignment="1">
      <alignment horizontal="right"/>
    </xf>
    <xf numFmtId="0" fontId="18" fillId="34" borderId="0" xfId="0" applyFont="1" applyFill="1" applyAlignment="1">
      <alignment horizontal="right"/>
    </xf>
    <xf numFmtId="2" fontId="20" fillId="38" borderId="0" xfId="0" applyNumberFormat="1" applyFont="1" applyFill="1" applyAlignment="1">
      <alignment horizontal="right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5999938962981048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7" tint="0.5999938962981048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6"/>
      <tableStyleElement type="headerRow" dxfId="5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" totalsRowShown="0" headerRowDxfId="54" dataDxfId="53">
  <tableColumns count="7">
    <tableColumn id="1" name="Critic" dataDxfId="52"/>
    <tableColumn id="2" name="CaptainAmerica" dataDxfId="51"/>
    <tableColumn id="3" name="Deadpool" dataDxfId="50"/>
    <tableColumn id="4" name="Frozen" dataDxfId="49"/>
    <tableColumn id="5" name="JungleBook" dataDxfId="48"/>
    <tableColumn id="6" name="PitchPerfect2" dataDxfId="47"/>
    <tableColumn id="7" name="StarWarsForce" dataDxfId="4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H17" totalsRowShown="0" headerRowDxfId="45" dataDxfId="44">
  <tableColumns count="8">
    <tableColumn id="1" name="Critic" dataDxfId="43"/>
    <tableColumn id="2" name="CaptainAmerica" dataDxfId="42"/>
    <tableColumn id="3" name="Deadpool" dataDxfId="41"/>
    <tableColumn id="4" name="Frozen" dataDxfId="40"/>
    <tableColumn id="5" name="JungleBook" dataDxfId="39"/>
    <tableColumn id="6" name="PitchPerfect2" dataDxfId="38"/>
    <tableColumn id="7" name="StarWarsForce" dataDxfId="37"/>
    <tableColumn id="8" name="Mean" dataDxfId="36">
      <calculatedColumnFormula>AVERAGE(Table14[[#This Row],[CaptainAmerica]:[StarWarsForce]])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9:G35" totalsRowShown="0" headerRowDxfId="35" dataDxfId="33" headerRowBorderDxfId="34" tableBorderDxfId="32">
  <tableColumns count="7">
    <tableColumn id="1" name="Critic" dataDxfId="31"/>
    <tableColumn id="2" name="CaptainAmerica" dataDxfId="30">
      <calculatedColumnFormula>IF(ISBLANK(B2),"",B2-$H2)</calculatedColumnFormula>
    </tableColumn>
    <tableColumn id="3" name="Deadpool" dataDxfId="29">
      <calculatedColumnFormula>IF(ISBLANK(C2),"",C2-$H2)</calculatedColumnFormula>
    </tableColumn>
    <tableColumn id="4" name="Frozen" dataDxfId="28">
      <calculatedColumnFormula>IF(ISBLANK(D2),"",D2-$H2)</calculatedColumnFormula>
    </tableColumn>
    <tableColumn id="5" name="JungleBook" dataDxfId="27">
      <calculatedColumnFormula>IF(ISBLANK(E2),"",E2-$H2)</calculatedColumnFormula>
    </tableColumn>
    <tableColumn id="6" name="PitchPerfect2" dataDxfId="26">
      <calculatedColumnFormula>IF(ISBLANK(F2),"",F2-$H2)</calculatedColumnFormula>
    </tableColumn>
    <tableColumn id="7" name="StarWarsForce" dataDxfId="25">
      <calculatedColumnFormula>IF(ISBLANK(G2),"",G2-$H2)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1" name="Table122" displayName="Table122" ref="A1:G18" totalsRowCount="1" headerRowDxfId="24" dataDxfId="23">
  <tableColumns count="7">
    <tableColumn id="1" name="Critic" totalsRowLabel="movie avg" dataDxfId="22" totalsRowDxfId="21"/>
    <tableColumn id="2" name="CaptainAmerica" totalsRowFunction="custom" dataDxfId="20" totalsRowDxfId="19">
      <totalsRowFormula>SUM(B2:B17)/COUNTIF(B2:B17,"&gt;0")</totalsRowFormula>
    </tableColumn>
    <tableColumn id="3" name="Deadpool" totalsRowFunction="custom" dataDxfId="18" totalsRowDxfId="17">
      <totalsRowFormula>SUM(C2:C17)/COUNTIF(C2:C17,"&gt;0")</totalsRowFormula>
    </tableColumn>
    <tableColumn id="4" name="Frozen" totalsRowFunction="custom" dataDxfId="16" totalsRowDxfId="15">
      <totalsRowFormula>SUM(D2:D17)/COUNTIF(D2:D17,"&gt;0")</totalsRowFormula>
    </tableColumn>
    <tableColumn id="5" name="JungleBook" totalsRowFunction="custom" dataDxfId="14" totalsRowDxfId="13">
      <totalsRowFormula>SUM(E2:E17)/COUNTIF(E2:E17,"&gt;0")</totalsRowFormula>
    </tableColumn>
    <tableColumn id="6" name="PitchPerfect2" totalsRowFunction="custom" dataDxfId="12" totalsRowDxfId="11">
      <totalsRowFormula>SUM(F2:F17)/COUNTIF(F2:F17,"&gt;0")</totalsRowFormula>
    </tableColumn>
    <tableColumn id="7" name="StarWarsForce" totalsRowFunction="custom" dataDxfId="10" totalsRowDxfId="9">
      <totalsRowFormula>SUM(G2:G17)/COUNTIF(G2:G17,"&gt;0")</totalsRow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12" name="Table12" displayName="Table12" ref="A1:G10" totalsRowShown="0" headerRowDxfId="8" dataDxfId="7">
  <tableColumns count="7">
    <tableColumn id="1" name="Movie" dataDxfId="6"/>
    <tableColumn id="2" name="Matt" dataDxfId="5"/>
    <tableColumn id="3" name="Mauricio" dataDxfId="4"/>
    <tableColumn id="4" name="Param" dataDxfId="3"/>
    <tableColumn id="5" name="Shipra" dataDxfId="2"/>
    <tableColumn id="8" name="Singing" dataDxfId="1"/>
    <tableColumn id="9" name="Fighti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3"/>
  <sheetViews>
    <sheetView workbookViewId="0">
      <selection activeCell="F21" sqref="F21"/>
    </sheetView>
  </sheetViews>
  <sheetFormatPr defaultRowHeight="15.5" x14ac:dyDescent="0.35"/>
  <cols>
    <col min="1" max="1" width="14.6328125" style="1" customWidth="1"/>
    <col min="2" max="2" width="17.453125" style="5" customWidth="1"/>
    <col min="3" max="6" width="15.6328125" style="5" customWidth="1"/>
    <col min="7" max="7" width="16.26953125" style="5" customWidth="1"/>
  </cols>
  <sheetData>
    <row r="1" spans="1:7" s="3" customFormat="1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2" t="s">
        <v>7</v>
      </c>
      <c r="E2" s="5">
        <v>4</v>
      </c>
      <c r="G2" s="5">
        <v>4</v>
      </c>
    </row>
    <row r="3" spans="1:7" x14ac:dyDescent="0.35">
      <c r="A3" s="2" t="s">
        <v>8</v>
      </c>
      <c r="B3" s="5">
        <v>4</v>
      </c>
      <c r="C3" s="5">
        <v>5</v>
      </c>
      <c r="D3" s="5">
        <v>4</v>
      </c>
      <c r="E3" s="5">
        <v>3</v>
      </c>
      <c r="F3" s="5">
        <v>2</v>
      </c>
      <c r="G3" s="5">
        <v>3</v>
      </c>
    </row>
    <row r="4" spans="1:7" x14ac:dyDescent="0.35">
      <c r="A4" s="2" t="s">
        <v>9</v>
      </c>
      <c r="C4" s="5">
        <v>5</v>
      </c>
      <c r="G4" s="5">
        <v>5</v>
      </c>
    </row>
    <row r="5" spans="1:7" x14ac:dyDescent="0.35">
      <c r="A5" s="2" t="s">
        <v>10</v>
      </c>
      <c r="B5" s="5">
        <v>5</v>
      </c>
      <c r="C5" s="5">
        <v>4</v>
      </c>
      <c r="G5" s="5">
        <v>5</v>
      </c>
    </row>
    <row r="6" spans="1:7" x14ac:dyDescent="0.35">
      <c r="A6" s="2" t="s">
        <v>11</v>
      </c>
      <c r="B6" s="5">
        <v>4</v>
      </c>
      <c r="D6" s="5">
        <v>2</v>
      </c>
      <c r="F6" s="5">
        <v>2</v>
      </c>
      <c r="G6" s="5">
        <v>5</v>
      </c>
    </row>
    <row r="7" spans="1:7" x14ac:dyDescent="0.35">
      <c r="A7" s="2" t="s">
        <v>12</v>
      </c>
      <c r="B7" s="5">
        <v>4</v>
      </c>
      <c r="D7" s="5">
        <v>3</v>
      </c>
      <c r="E7" s="5">
        <v>3</v>
      </c>
      <c r="F7" s="5">
        <v>4</v>
      </c>
    </row>
    <row r="8" spans="1:7" x14ac:dyDescent="0.35">
      <c r="A8" s="2" t="s">
        <v>13</v>
      </c>
      <c r="B8" s="5">
        <v>4</v>
      </c>
      <c r="C8" s="5">
        <v>4</v>
      </c>
      <c r="D8" s="5">
        <v>4</v>
      </c>
      <c r="E8" s="5">
        <v>2</v>
      </c>
      <c r="F8" s="5">
        <v>2</v>
      </c>
      <c r="G8" s="5">
        <v>4</v>
      </c>
    </row>
    <row r="9" spans="1:7" x14ac:dyDescent="0.35">
      <c r="A9" s="2" t="s">
        <v>14</v>
      </c>
      <c r="G9" s="5">
        <v>4</v>
      </c>
    </row>
    <row r="10" spans="1:7" x14ac:dyDescent="0.35">
      <c r="A10" s="2" t="s">
        <v>15</v>
      </c>
      <c r="B10" s="5">
        <v>4</v>
      </c>
      <c r="C10" s="5">
        <v>4</v>
      </c>
      <c r="D10" s="5">
        <v>1</v>
      </c>
      <c r="G10" s="5">
        <v>5</v>
      </c>
    </row>
    <row r="11" spans="1:7" x14ac:dyDescent="0.35">
      <c r="A11" s="2" t="s">
        <v>16</v>
      </c>
      <c r="B11" s="5">
        <v>4</v>
      </c>
      <c r="C11" s="5">
        <v>3</v>
      </c>
      <c r="D11" s="5">
        <v>5</v>
      </c>
      <c r="E11" s="5">
        <v>5</v>
      </c>
      <c r="F11" s="5">
        <v>2</v>
      </c>
      <c r="G11" s="5">
        <v>3</v>
      </c>
    </row>
    <row r="12" spans="1:7" x14ac:dyDescent="0.35">
      <c r="A12" s="2" t="s">
        <v>17</v>
      </c>
      <c r="B12" s="5">
        <v>5</v>
      </c>
      <c r="C12" s="5">
        <v>5</v>
      </c>
      <c r="D12" s="5">
        <v>5</v>
      </c>
      <c r="E12" s="5">
        <v>5</v>
      </c>
      <c r="G12" s="5">
        <v>4</v>
      </c>
    </row>
    <row r="13" spans="1:7" x14ac:dyDescent="0.35">
      <c r="A13" s="2" t="s">
        <v>18</v>
      </c>
      <c r="D13" s="5">
        <v>4</v>
      </c>
      <c r="E13" s="5">
        <v>5</v>
      </c>
      <c r="G13" s="5">
        <v>3</v>
      </c>
    </row>
    <row r="14" spans="1:7" x14ac:dyDescent="0.35">
      <c r="A14" s="2" t="s">
        <v>19</v>
      </c>
      <c r="B14" s="5">
        <v>5</v>
      </c>
      <c r="C14" s="5">
        <v>5</v>
      </c>
      <c r="D14" s="5">
        <v>5</v>
      </c>
      <c r="E14" s="5">
        <v>4</v>
      </c>
      <c r="F14" s="5">
        <v>4</v>
      </c>
      <c r="G14" s="5">
        <v>5</v>
      </c>
    </row>
    <row r="15" spans="1:7" x14ac:dyDescent="0.35">
      <c r="A15" s="2" t="s">
        <v>20</v>
      </c>
      <c r="B15" s="5">
        <v>4</v>
      </c>
      <c r="G15" s="5">
        <v>4</v>
      </c>
    </row>
    <row r="16" spans="1:7" x14ac:dyDescent="0.35">
      <c r="A16" s="2" t="s">
        <v>21</v>
      </c>
      <c r="B16" s="5">
        <v>4</v>
      </c>
      <c r="C16" s="5">
        <v>5</v>
      </c>
      <c r="D16" s="5">
        <v>3</v>
      </c>
      <c r="E16" s="5">
        <v>3</v>
      </c>
      <c r="F16" s="5">
        <v>3</v>
      </c>
    </row>
    <row r="17" spans="1:7" x14ac:dyDescent="0.35">
      <c r="A17" s="2" t="s">
        <v>22</v>
      </c>
      <c r="D17" s="5">
        <v>5</v>
      </c>
      <c r="E17" s="5">
        <v>5</v>
      </c>
    </row>
    <row r="18" spans="1:7" ht="14.5" x14ac:dyDescent="0.35">
      <c r="A18"/>
      <c r="B18"/>
      <c r="C18"/>
      <c r="D18"/>
      <c r="E18"/>
      <c r="F18"/>
      <c r="G18"/>
    </row>
    <row r="19" spans="1:7" ht="14.5" x14ac:dyDescent="0.35">
      <c r="A19"/>
      <c r="B19"/>
      <c r="C19"/>
      <c r="D19"/>
      <c r="E19"/>
      <c r="F19"/>
      <c r="G19"/>
    </row>
    <row r="20" spans="1:7" ht="14.5" x14ac:dyDescent="0.35">
      <c r="A20"/>
      <c r="B20"/>
      <c r="C20"/>
      <c r="D20"/>
      <c r="E20"/>
      <c r="F20"/>
      <c r="G20"/>
    </row>
    <row r="21" spans="1:7" ht="14.5" x14ac:dyDescent="0.35">
      <c r="A21"/>
      <c r="B21"/>
      <c r="C21"/>
      <c r="D21"/>
      <c r="E21"/>
      <c r="F21"/>
      <c r="G21"/>
    </row>
    <row r="22" spans="1:7" ht="14.5" x14ac:dyDescent="0.35">
      <c r="A22"/>
      <c r="B22"/>
      <c r="C22"/>
      <c r="D22"/>
      <c r="E22"/>
      <c r="F22"/>
      <c r="G22"/>
    </row>
    <row r="23" spans="1:7" ht="14.5" x14ac:dyDescent="0.35">
      <c r="A23"/>
      <c r="B23"/>
      <c r="C23"/>
      <c r="D23"/>
      <c r="E23"/>
      <c r="F23"/>
      <c r="G23"/>
    </row>
    <row r="24" spans="1:7" ht="14.5" x14ac:dyDescent="0.35">
      <c r="A24"/>
      <c r="B24"/>
      <c r="C24"/>
      <c r="D24"/>
      <c r="E24"/>
      <c r="F24"/>
      <c r="G24"/>
    </row>
    <row r="25" spans="1:7" ht="14.5" x14ac:dyDescent="0.35">
      <c r="A25"/>
      <c r="B25"/>
      <c r="C25"/>
      <c r="D25"/>
      <c r="E25"/>
      <c r="F25"/>
      <c r="G25"/>
    </row>
    <row r="26" spans="1:7" ht="14.5" x14ac:dyDescent="0.35">
      <c r="A26"/>
      <c r="B26"/>
      <c r="C26"/>
      <c r="D26"/>
      <c r="E26"/>
      <c r="F26"/>
      <c r="G26"/>
    </row>
    <row r="27" spans="1:7" ht="14.5" x14ac:dyDescent="0.35">
      <c r="A27"/>
      <c r="B27"/>
      <c r="C27"/>
      <c r="D27"/>
      <c r="E27"/>
      <c r="F27"/>
      <c r="G27"/>
    </row>
    <row r="28" spans="1:7" ht="14.5" x14ac:dyDescent="0.35">
      <c r="A28"/>
      <c r="B28"/>
      <c r="C28"/>
      <c r="D28"/>
      <c r="E28"/>
      <c r="F28"/>
      <c r="G28"/>
    </row>
    <row r="29" spans="1:7" ht="14.5" x14ac:dyDescent="0.35">
      <c r="A29"/>
      <c r="B29"/>
      <c r="C29"/>
      <c r="D29"/>
      <c r="E29"/>
      <c r="F29"/>
      <c r="G29"/>
    </row>
    <row r="30" spans="1:7" ht="14.5" x14ac:dyDescent="0.35">
      <c r="A30"/>
      <c r="B30"/>
      <c r="C30"/>
      <c r="D30"/>
      <c r="E30"/>
      <c r="F30"/>
      <c r="G30"/>
    </row>
    <row r="31" spans="1:7" ht="14.5" x14ac:dyDescent="0.35">
      <c r="A31"/>
      <c r="B31"/>
      <c r="C31"/>
      <c r="D31"/>
      <c r="E31"/>
      <c r="F31"/>
      <c r="G31"/>
    </row>
    <row r="32" spans="1:7" ht="14.5" x14ac:dyDescent="0.35">
      <c r="A32"/>
      <c r="B32"/>
      <c r="C32"/>
      <c r="D32"/>
      <c r="E32"/>
      <c r="F32"/>
      <c r="G32"/>
    </row>
    <row r="33" spans="1:7" ht="14.5" x14ac:dyDescent="0.35">
      <c r="A33"/>
      <c r="B33"/>
      <c r="C33"/>
      <c r="D33"/>
      <c r="E33"/>
      <c r="F33"/>
      <c r="G33"/>
    </row>
    <row r="34" spans="1:7" ht="14.5" x14ac:dyDescent="0.35">
      <c r="A34"/>
      <c r="B34"/>
      <c r="C34"/>
      <c r="D34"/>
      <c r="E34"/>
      <c r="F34"/>
      <c r="G34"/>
    </row>
    <row r="35" spans="1:7" ht="14.5" x14ac:dyDescent="0.35">
      <c r="A35"/>
      <c r="B35"/>
      <c r="C35"/>
      <c r="D35"/>
      <c r="E35"/>
      <c r="F35"/>
      <c r="G35"/>
    </row>
    <row r="36" spans="1:7" ht="14.5" x14ac:dyDescent="0.35">
      <c r="A36"/>
      <c r="B36"/>
      <c r="C36"/>
      <c r="D36"/>
      <c r="E36"/>
      <c r="F36"/>
      <c r="G36"/>
    </row>
    <row r="37" spans="1:7" ht="14.5" x14ac:dyDescent="0.35">
      <c r="A37"/>
      <c r="B37"/>
      <c r="C37"/>
      <c r="D37"/>
      <c r="E37"/>
      <c r="F37"/>
      <c r="G37"/>
    </row>
    <row r="38" spans="1:7" ht="14.5" x14ac:dyDescent="0.35">
      <c r="A38"/>
      <c r="B38"/>
      <c r="C38"/>
      <c r="D38"/>
      <c r="E38"/>
      <c r="F38"/>
      <c r="G38"/>
    </row>
    <row r="39" spans="1:7" ht="14.5" x14ac:dyDescent="0.35">
      <c r="A39"/>
      <c r="B39"/>
      <c r="C39"/>
      <c r="D39"/>
      <c r="E39"/>
      <c r="F39"/>
      <c r="G39"/>
    </row>
    <row r="40" spans="1:7" ht="14.5" x14ac:dyDescent="0.35">
      <c r="A40"/>
      <c r="B40"/>
      <c r="C40"/>
      <c r="D40"/>
      <c r="E40"/>
      <c r="F40"/>
      <c r="G40"/>
    </row>
    <row r="41" spans="1:7" ht="14.5" x14ac:dyDescent="0.35">
      <c r="A41"/>
      <c r="B41"/>
      <c r="C41"/>
      <c r="D41"/>
      <c r="E41"/>
      <c r="F41"/>
      <c r="G41"/>
    </row>
    <row r="42" spans="1:7" ht="14.5" x14ac:dyDescent="0.35">
      <c r="A42"/>
      <c r="B42"/>
      <c r="C42"/>
      <c r="D42"/>
      <c r="E42"/>
      <c r="F42"/>
      <c r="G42"/>
    </row>
    <row r="43" spans="1:7" ht="14.5" x14ac:dyDescent="0.35">
      <c r="A43"/>
      <c r="B43"/>
      <c r="C43"/>
      <c r="D43"/>
      <c r="E43"/>
      <c r="F43"/>
      <c r="G43"/>
    </row>
    <row r="44" spans="1:7" ht="14.5" x14ac:dyDescent="0.35">
      <c r="A44"/>
      <c r="B44"/>
      <c r="C44"/>
      <c r="D44"/>
      <c r="E44"/>
      <c r="F44"/>
      <c r="G44"/>
    </row>
    <row r="45" spans="1:7" ht="14.5" x14ac:dyDescent="0.35">
      <c r="A45"/>
      <c r="B45"/>
      <c r="C45"/>
      <c r="D45"/>
      <c r="E45"/>
      <c r="F45"/>
      <c r="G45"/>
    </row>
    <row r="46" spans="1:7" ht="14.5" x14ac:dyDescent="0.35">
      <c r="A46"/>
      <c r="B46"/>
      <c r="C46"/>
      <c r="D46"/>
      <c r="E46"/>
      <c r="F46"/>
      <c r="G46"/>
    </row>
    <row r="47" spans="1:7" ht="14.5" x14ac:dyDescent="0.35">
      <c r="A47"/>
      <c r="B47"/>
      <c r="C47"/>
      <c r="D47"/>
      <c r="E47"/>
      <c r="F47"/>
      <c r="G47"/>
    </row>
    <row r="48" spans="1:7" ht="14.5" x14ac:dyDescent="0.35">
      <c r="A48"/>
      <c r="B48"/>
      <c r="C48"/>
      <c r="D48"/>
      <c r="E48"/>
      <c r="F48"/>
      <c r="G48"/>
    </row>
    <row r="49" spans="1:7" ht="14.5" x14ac:dyDescent="0.35">
      <c r="A49"/>
      <c r="B49"/>
      <c r="C49"/>
      <c r="D49"/>
      <c r="E49"/>
      <c r="F49"/>
      <c r="G49"/>
    </row>
    <row r="50" spans="1:7" ht="14.5" x14ac:dyDescent="0.35">
      <c r="A50"/>
      <c r="B50"/>
      <c r="C50"/>
      <c r="D50"/>
      <c r="E50"/>
      <c r="F50"/>
      <c r="G50"/>
    </row>
    <row r="51" spans="1:7" ht="14.5" x14ac:dyDescent="0.35">
      <c r="A51"/>
      <c r="B51"/>
      <c r="C51"/>
      <c r="D51"/>
      <c r="E51"/>
      <c r="F51"/>
      <c r="G51"/>
    </row>
    <row r="52" spans="1:7" ht="14.5" x14ac:dyDescent="0.35">
      <c r="A52"/>
      <c r="B52"/>
      <c r="C52"/>
      <c r="D52"/>
      <c r="E52"/>
      <c r="F52"/>
      <c r="G52"/>
    </row>
    <row r="53" spans="1:7" ht="14.5" x14ac:dyDescent="0.35">
      <c r="A53"/>
      <c r="B53"/>
      <c r="C53"/>
      <c r="D53"/>
      <c r="E53"/>
      <c r="F53"/>
      <c r="G53"/>
    </row>
    <row r="54" spans="1:7" ht="14.5" x14ac:dyDescent="0.35">
      <c r="A54"/>
      <c r="B54"/>
      <c r="C54"/>
      <c r="D54"/>
      <c r="E54"/>
      <c r="F54"/>
      <c r="G54"/>
    </row>
    <row r="55" spans="1:7" ht="14.5" x14ac:dyDescent="0.35">
      <c r="A55"/>
      <c r="B55"/>
      <c r="C55"/>
      <c r="D55"/>
      <c r="E55"/>
      <c r="F55"/>
      <c r="G55"/>
    </row>
    <row r="56" spans="1:7" ht="14.5" x14ac:dyDescent="0.35">
      <c r="A56"/>
      <c r="B56"/>
      <c r="C56"/>
      <c r="D56"/>
      <c r="E56"/>
      <c r="F56"/>
      <c r="G56"/>
    </row>
    <row r="57" spans="1:7" ht="14.5" x14ac:dyDescent="0.35">
      <c r="A57"/>
      <c r="B57"/>
      <c r="C57"/>
      <c r="D57"/>
      <c r="E57"/>
      <c r="F57"/>
      <c r="G57"/>
    </row>
    <row r="58" spans="1:7" ht="14.5" x14ac:dyDescent="0.35">
      <c r="A58"/>
      <c r="B58"/>
      <c r="C58"/>
      <c r="D58"/>
      <c r="E58"/>
      <c r="F58"/>
      <c r="G58"/>
    </row>
    <row r="59" spans="1:7" ht="14.5" x14ac:dyDescent="0.35">
      <c r="A59"/>
      <c r="B59"/>
      <c r="C59"/>
      <c r="D59"/>
      <c r="E59"/>
      <c r="F59"/>
      <c r="G59"/>
    </row>
    <row r="60" spans="1:7" ht="14.5" x14ac:dyDescent="0.35">
      <c r="A60"/>
      <c r="B60"/>
      <c r="C60"/>
      <c r="D60"/>
      <c r="E60"/>
      <c r="F60"/>
      <c r="G60"/>
    </row>
    <row r="61" spans="1:7" ht="14.5" x14ac:dyDescent="0.35">
      <c r="A61"/>
      <c r="B61"/>
      <c r="C61"/>
      <c r="D61"/>
      <c r="E61"/>
      <c r="F61"/>
      <c r="G61"/>
    </row>
    <row r="62" spans="1:7" ht="14.5" x14ac:dyDescent="0.35">
      <c r="A62"/>
      <c r="B62"/>
      <c r="C62"/>
      <c r="D62"/>
      <c r="E62"/>
      <c r="F62"/>
      <c r="G62"/>
    </row>
    <row r="63" spans="1:7" ht="14.5" x14ac:dyDescent="0.35">
      <c r="A63"/>
      <c r="B63"/>
      <c r="C63"/>
      <c r="D63"/>
      <c r="E63"/>
      <c r="F63"/>
      <c r="G63"/>
    </row>
    <row r="64" spans="1:7" ht="14.5" x14ac:dyDescent="0.35">
      <c r="A64"/>
      <c r="B64"/>
      <c r="C64"/>
      <c r="D64"/>
      <c r="E64"/>
      <c r="F64"/>
      <c r="G64"/>
    </row>
    <row r="65" spans="1:7" ht="14.5" x14ac:dyDescent="0.35">
      <c r="A65"/>
      <c r="B65"/>
      <c r="C65"/>
      <c r="D65"/>
      <c r="E65"/>
      <c r="F65"/>
      <c r="G65"/>
    </row>
    <row r="66" spans="1:7" ht="14.5" x14ac:dyDescent="0.35">
      <c r="A66"/>
      <c r="B66"/>
      <c r="C66"/>
      <c r="D66"/>
      <c r="E66"/>
      <c r="F66"/>
      <c r="G66"/>
    </row>
    <row r="67" spans="1:7" ht="14.5" x14ac:dyDescent="0.35">
      <c r="A67"/>
      <c r="B67"/>
      <c r="C67"/>
      <c r="D67"/>
      <c r="E67"/>
      <c r="F67"/>
      <c r="G67"/>
    </row>
    <row r="68" spans="1:7" ht="14.5" x14ac:dyDescent="0.35">
      <c r="A68"/>
      <c r="B68"/>
      <c r="C68"/>
      <c r="D68"/>
      <c r="E68"/>
      <c r="F68"/>
      <c r="G68"/>
    </row>
    <row r="69" spans="1:7" ht="14.5" x14ac:dyDescent="0.35">
      <c r="A69"/>
      <c r="B69"/>
      <c r="C69"/>
      <c r="D69"/>
      <c r="E69"/>
      <c r="F69"/>
      <c r="G69"/>
    </row>
    <row r="70" spans="1:7" ht="14.5" x14ac:dyDescent="0.35">
      <c r="A70"/>
      <c r="B70"/>
      <c r="C70"/>
      <c r="D70"/>
      <c r="E70"/>
      <c r="F70"/>
      <c r="G70"/>
    </row>
    <row r="71" spans="1:7" ht="14.5" x14ac:dyDescent="0.35">
      <c r="A71"/>
      <c r="B71"/>
      <c r="C71"/>
      <c r="D71"/>
      <c r="E71"/>
      <c r="F71"/>
      <c r="G71"/>
    </row>
    <row r="72" spans="1:7" ht="14.5" x14ac:dyDescent="0.35">
      <c r="A72"/>
      <c r="B72"/>
      <c r="C72"/>
      <c r="D72"/>
      <c r="E72"/>
      <c r="F72"/>
      <c r="G72"/>
    </row>
    <row r="73" spans="1:7" ht="14.5" x14ac:dyDescent="0.35">
      <c r="A73"/>
      <c r="B73"/>
      <c r="C73"/>
      <c r="D73"/>
      <c r="E73"/>
      <c r="F73"/>
      <c r="G73"/>
    </row>
    <row r="74" spans="1:7" ht="14.5" x14ac:dyDescent="0.35">
      <c r="A74"/>
      <c r="B74"/>
      <c r="C74"/>
      <c r="D74"/>
      <c r="E74"/>
      <c r="F74"/>
      <c r="G74"/>
    </row>
    <row r="75" spans="1:7" ht="14.5" x14ac:dyDescent="0.35">
      <c r="A75"/>
      <c r="B75"/>
      <c r="C75"/>
      <c r="D75"/>
      <c r="E75"/>
      <c r="F75"/>
      <c r="G75"/>
    </row>
    <row r="76" spans="1:7" ht="14.5" x14ac:dyDescent="0.35">
      <c r="A76"/>
      <c r="B76"/>
      <c r="C76"/>
      <c r="D76"/>
      <c r="E76"/>
      <c r="F76"/>
      <c r="G76"/>
    </row>
    <row r="77" spans="1:7" ht="14.5" x14ac:dyDescent="0.35">
      <c r="A77"/>
      <c r="B77"/>
      <c r="C77"/>
      <c r="D77"/>
      <c r="E77"/>
      <c r="F77"/>
      <c r="G77"/>
    </row>
    <row r="78" spans="1:7" ht="14.5" x14ac:dyDescent="0.35">
      <c r="A78"/>
      <c r="B78"/>
      <c r="C78"/>
      <c r="D78"/>
      <c r="E78"/>
      <c r="F78"/>
      <c r="G78"/>
    </row>
    <row r="79" spans="1:7" ht="14.5" x14ac:dyDescent="0.35">
      <c r="A79"/>
      <c r="B79"/>
      <c r="C79"/>
      <c r="D79"/>
      <c r="E79"/>
      <c r="F79"/>
      <c r="G79"/>
    </row>
    <row r="80" spans="1:7" ht="14.5" x14ac:dyDescent="0.35">
      <c r="A80"/>
      <c r="B80"/>
      <c r="C80"/>
      <c r="D80"/>
      <c r="E80"/>
      <c r="F80"/>
      <c r="G80"/>
    </row>
    <row r="81" spans="1:7" ht="14.5" x14ac:dyDescent="0.35">
      <c r="A81"/>
      <c r="B81"/>
      <c r="C81"/>
      <c r="D81"/>
      <c r="E81"/>
      <c r="F81"/>
      <c r="G81"/>
    </row>
    <row r="82" spans="1:7" ht="14.5" x14ac:dyDescent="0.35">
      <c r="A82"/>
      <c r="B82"/>
      <c r="C82"/>
      <c r="D82"/>
      <c r="E82"/>
      <c r="F82"/>
      <c r="G82"/>
    </row>
    <row r="83" spans="1:7" ht="14.5" x14ac:dyDescent="0.35">
      <c r="A83"/>
      <c r="B83"/>
      <c r="C83"/>
      <c r="D83"/>
      <c r="E83"/>
      <c r="F83"/>
      <c r="G83"/>
    </row>
    <row r="84" spans="1:7" ht="14.5" x14ac:dyDescent="0.35">
      <c r="A84"/>
      <c r="B84"/>
      <c r="C84"/>
      <c r="D84"/>
      <c r="E84"/>
      <c r="F84"/>
      <c r="G84"/>
    </row>
    <row r="85" spans="1:7" ht="14.5" x14ac:dyDescent="0.35">
      <c r="A85"/>
      <c r="B85"/>
      <c r="C85"/>
      <c r="D85"/>
      <c r="E85"/>
      <c r="F85"/>
      <c r="G85"/>
    </row>
    <row r="86" spans="1:7" ht="14.5" x14ac:dyDescent="0.35">
      <c r="A86"/>
      <c r="B86"/>
      <c r="C86"/>
      <c r="D86"/>
      <c r="E86"/>
      <c r="F86"/>
      <c r="G86"/>
    </row>
    <row r="87" spans="1:7" ht="14.5" x14ac:dyDescent="0.35">
      <c r="A87"/>
      <c r="B87"/>
      <c r="C87"/>
      <c r="D87"/>
      <c r="E87"/>
      <c r="F87"/>
      <c r="G87"/>
    </row>
    <row r="88" spans="1:7" ht="14.5" x14ac:dyDescent="0.35">
      <c r="A88"/>
      <c r="B88"/>
      <c r="C88"/>
      <c r="D88"/>
      <c r="E88"/>
      <c r="F88"/>
      <c r="G88"/>
    </row>
    <row r="89" spans="1:7" ht="14.5" x14ac:dyDescent="0.35">
      <c r="A89"/>
      <c r="B89"/>
      <c r="C89"/>
      <c r="D89"/>
      <c r="E89"/>
      <c r="F89"/>
      <c r="G89"/>
    </row>
    <row r="90" spans="1:7" ht="14.5" x14ac:dyDescent="0.35">
      <c r="A90"/>
      <c r="B90"/>
      <c r="C90"/>
      <c r="D90"/>
      <c r="E90"/>
      <c r="F90"/>
      <c r="G90"/>
    </row>
    <row r="91" spans="1:7" ht="14.5" x14ac:dyDescent="0.35">
      <c r="A91"/>
      <c r="B91"/>
      <c r="C91"/>
      <c r="D91"/>
      <c r="E91"/>
      <c r="F91"/>
      <c r="G91"/>
    </row>
    <row r="92" spans="1:7" ht="14.5" x14ac:dyDescent="0.35">
      <c r="A92"/>
      <c r="B92"/>
      <c r="C92"/>
      <c r="D92"/>
      <c r="E92"/>
      <c r="F92"/>
      <c r="G92"/>
    </row>
    <row r="93" spans="1:7" ht="14.5" x14ac:dyDescent="0.35">
      <c r="A93"/>
      <c r="B93"/>
      <c r="C93"/>
      <c r="D93"/>
      <c r="E93"/>
      <c r="F93"/>
      <c r="G93"/>
    </row>
    <row r="94" spans="1:7" ht="14.5" x14ac:dyDescent="0.35">
      <c r="A94"/>
      <c r="B94"/>
      <c r="C94"/>
      <c r="D94"/>
      <c r="E94"/>
      <c r="F94"/>
      <c r="G94"/>
    </row>
    <row r="95" spans="1:7" ht="14.5" x14ac:dyDescent="0.35">
      <c r="A95"/>
      <c r="B95"/>
      <c r="C95"/>
      <c r="D95"/>
      <c r="E95"/>
      <c r="F95"/>
      <c r="G95"/>
    </row>
    <row r="96" spans="1:7" ht="14.5" x14ac:dyDescent="0.35">
      <c r="A96"/>
      <c r="B96"/>
      <c r="C96"/>
      <c r="D96"/>
      <c r="E96"/>
      <c r="F96"/>
      <c r="G96"/>
    </row>
    <row r="97" spans="1:7" ht="14.5" x14ac:dyDescent="0.35">
      <c r="A97"/>
      <c r="B97"/>
      <c r="C97"/>
      <c r="D97"/>
      <c r="E97"/>
      <c r="F97"/>
      <c r="G97"/>
    </row>
    <row r="98" spans="1:7" ht="14.5" x14ac:dyDescent="0.35">
      <c r="A98"/>
      <c r="B98"/>
      <c r="C98"/>
      <c r="D98"/>
      <c r="E98"/>
      <c r="F98"/>
      <c r="G98"/>
    </row>
    <row r="99" spans="1:7" ht="14.5" x14ac:dyDescent="0.35">
      <c r="A99"/>
      <c r="B99"/>
      <c r="C99"/>
      <c r="D99"/>
      <c r="E99"/>
      <c r="F99"/>
      <c r="G99"/>
    </row>
    <row r="100" spans="1:7" ht="14.5" x14ac:dyDescent="0.35">
      <c r="A100"/>
      <c r="B100"/>
      <c r="C100"/>
      <c r="D100"/>
      <c r="E100"/>
      <c r="F100"/>
      <c r="G100"/>
    </row>
    <row r="101" spans="1:7" ht="14.5" x14ac:dyDescent="0.35">
      <c r="A101"/>
      <c r="B101"/>
      <c r="C101"/>
      <c r="D101"/>
      <c r="E101"/>
      <c r="F101"/>
      <c r="G101"/>
    </row>
    <row r="102" spans="1:7" ht="14.5" x14ac:dyDescent="0.35">
      <c r="A102"/>
      <c r="B102"/>
      <c r="C102"/>
      <c r="D102"/>
      <c r="E102"/>
      <c r="F102"/>
      <c r="G102"/>
    </row>
    <row r="103" spans="1:7" ht="14.5" x14ac:dyDescent="0.35">
      <c r="A103"/>
      <c r="B103"/>
      <c r="C103"/>
      <c r="D103"/>
      <c r="E103"/>
      <c r="F103"/>
      <c r="G103"/>
    </row>
    <row r="104" spans="1:7" ht="14.5" x14ac:dyDescent="0.35">
      <c r="A104"/>
      <c r="B104"/>
      <c r="C104"/>
      <c r="D104"/>
      <c r="E104"/>
      <c r="F104"/>
      <c r="G104"/>
    </row>
    <row r="105" spans="1:7" ht="14.5" x14ac:dyDescent="0.35">
      <c r="A105"/>
      <c r="B105"/>
      <c r="C105"/>
      <c r="D105"/>
      <c r="E105"/>
      <c r="F105"/>
      <c r="G105"/>
    </row>
    <row r="106" spans="1:7" ht="14.5" x14ac:dyDescent="0.35">
      <c r="A106"/>
      <c r="B106"/>
      <c r="C106"/>
      <c r="D106"/>
      <c r="E106"/>
      <c r="F106"/>
      <c r="G106"/>
    </row>
    <row r="107" spans="1:7" ht="14.5" x14ac:dyDescent="0.35">
      <c r="A107"/>
      <c r="B107"/>
      <c r="C107"/>
      <c r="D107"/>
      <c r="E107"/>
      <c r="F107"/>
      <c r="G107"/>
    </row>
    <row r="108" spans="1:7" ht="14.5" x14ac:dyDescent="0.35">
      <c r="A108"/>
      <c r="B108"/>
      <c r="C108"/>
      <c r="D108"/>
      <c r="E108"/>
      <c r="F108"/>
      <c r="G108"/>
    </row>
    <row r="109" spans="1:7" ht="14.5" x14ac:dyDescent="0.35">
      <c r="A109"/>
      <c r="B109"/>
      <c r="C109"/>
      <c r="D109"/>
      <c r="E109"/>
      <c r="F109"/>
      <c r="G109"/>
    </row>
    <row r="110" spans="1:7" ht="14.5" x14ac:dyDescent="0.35">
      <c r="A110"/>
      <c r="B110"/>
      <c r="C110"/>
      <c r="D110"/>
      <c r="E110"/>
      <c r="F110"/>
      <c r="G110"/>
    </row>
    <row r="111" spans="1:7" ht="14.5" x14ac:dyDescent="0.35">
      <c r="A111"/>
      <c r="B111"/>
      <c r="C111"/>
      <c r="D111"/>
      <c r="E111"/>
      <c r="F111"/>
      <c r="G111"/>
    </row>
    <row r="112" spans="1:7" ht="14.5" x14ac:dyDescent="0.35">
      <c r="A112"/>
      <c r="B112"/>
      <c r="C112"/>
      <c r="D112"/>
      <c r="E112"/>
      <c r="F112"/>
      <c r="G112"/>
    </row>
    <row r="113" spans="1:7" ht="14.5" x14ac:dyDescent="0.35">
      <c r="A113"/>
      <c r="B113"/>
      <c r="C113"/>
      <c r="D113"/>
      <c r="E113"/>
      <c r="F113"/>
      <c r="G113"/>
    </row>
    <row r="114" spans="1:7" ht="14.5" x14ac:dyDescent="0.35">
      <c r="A114"/>
      <c r="B114"/>
      <c r="C114"/>
      <c r="D114"/>
      <c r="E114"/>
      <c r="F114"/>
      <c r="G114"/>
    </row>
    <row r="115" spans="1:7" ht="14.5" x14ac:dyDescent="0.35">
      <c r="A115"/>
      <c r="B115"/>
      <c r="C115"/>
      <c r="D115"/>
      <c r="E115"/>
      <c r="F115"/>
      <c r="G115"/>
    </row>
    <row r="116" spans="1:7" ht="14.5" x14ac:dyDescent="0.35">
      <c r="A116"/>
      <c r="B116"/>
      <c r="C116"/>
      <c r="D116"/>
      <c r="E116"/>
      <c r="F116"/>
      <c r="G116"/>
    </row>
    <row r="117" spans="1:7" ht="14.5" x14ac:dyDescent="0.35">
      <c r="A117"/>
      <c r="B117"/>
      <c r="C117"/>
      <c r="D117"/>
      <c r="E117"/>
      <c r="F117"/>
      <c r="G117"/>
    </row>
    <row r="118" spans="1:7" ht="14.5" x14ac:dyDescent="0.35">
      <c r="A118"/>
      <c r="B118"/>
      <c r="C118"/>
      <c r="D118"/>
      <c r="E118"/>
      <c r="F118"/>
      <c r="G118"/>
    </row>
    <row r="119" spans="1:7" ht="14.5" x14ac:dyDescent="0.35">
      <c r="A119"/>
      <c r="B119"/>
      <c r="C119"/>
      <c r="D119"/>
      <c r="E119"/>
      <c r="F119"/>
      <c r="G119"/>
    </row>
    <row r="120" spans="1:7" ht="14.5" x14ac:dyDescent="0.35">
      <c r="A120"/>
      <c r="B120"/>
      <c r="C120"/>
      <c r="D120"/>
      <c r="E120"/>
      <c r="F120"/>
      <c r="G120"/>
    </row>
    <row r="121" spans="1:7" ht="14.5" x14ac:dyDescent="0.35">
      <c r="A121"/>
      <c r="B121"/>
      <c r="C121"/>
      <c r="D121"/>
      <c r="E121"/>
      <c r="F121"/>
      <c r="G121"/>
    </row>
    <row r="122" spans="1:7" ht="14.5" x14ac:dyDescent="0.35">
      <c r="A122"/>
      <c r="B122"/>
      <c r="C122"/>
      <c r="D122"/>
      <c r="E122"/>
      <c r="F122"/>
      <c r="G122"/>
    </row>
    <row r="123" spans="1:7" ht="14.5" x14ac:dyDescent="0.35">
      <c r="A123"/>
      <c r="B123"/>
      <c r="C123"/>
      <c r="D123"/>
      <c r="E123"/>
      <c r="F123"/>
      <c r="G123"/>
    </row>
    <row r="124" spans="1:7" ht="14.5" x14ac:dyDescent="0.35">
      <c r="A124"/>
      <c r="B124"/>
      <c r="C124"/>
      <c r="D124"/>
      <c r="E124"/>
      <c r="F124"/>
      <c r="G124"/>
    </row>
    <row r="125" spans="1:7" ht="14.5" x14ac:dyDescent="0.35">
      <c r="A125"/>
      <c r="B125"/>
      <c r="C125"/>
      <c r="D125"/>
      <c r="E125"/>
      <c r="F125"/>
      <c r="G125"/>
    </row>
    <row r="126" spans="1:7" ht="14.5" x14ac:dyDescent="0.35">
      <c r="A126"/>
      <c r="B126"/>
      <c r="C126"/>
      <c r="D126"/>
      <c r="E126"/>
      <c r="F126"/>
      <c r="G126"/>
    </row>
    <row r="127" spans="1:7" ht="14.5" x14ac:dyDescent="0.35">
      <c r="A127"/>
      <c r="B127"/>
      <c r="C127"/>
      <c r="D127"/>
      <c r="E127"/>
      <c r="F127"/>
      <c r="G127"/>
    </row>
    <row r="128" spans="1:7" ht="14.5" x14ac:dyDescent="0.35">
      <c r="A128"/>
      <c r="B128"/>
      <c r="C128"/>
      <c r="D128"/>
      <c r="E128"/>
      <c r="F128"/>
      <c r="G128"/>
    </row>
    <row r="129" spans="1:7" ht="14.5" x14ac:dyDescent="0.35">
      <c r="A129"/>
      <c r="B129"/>
      <c r="C129"/>
      <c r="D129"/>
      <c r="E129"/>
      <c r="F129"/>
      <c r="G129"/>
    </row>
    <row r="130" spans="1:7" ht="14.5" x14ac:dyDescent="0.35">
      <c r="A130"/>
      <c r="B130"/>
      <c r="C130"/>
      <c r="D130"/>
      <c r="E130"/>
      <c r="F130"/>
      <c r="G130"/>
    </row>
    <row r="131" spans="1:7" ht="14.5" x14ac:dyDescent="0.35">
      <c r="A131"/>
      <c r="B131"/>
      <c r="C131"/>
      <c r="D131"/>
      <c r="E131"/>
      <c r="F131"/>
      <c r="G131"/>
    </row>
    <row r="132" spans="1:7" ht="14.5" x14ac:dyDescent="0.35">
      <c r="A132"/>
      <c r="B132"/>
      <c r="C132"/>
      <c r="D132"/>
      <c r="E132"/>
      <c r="F132"/>
      <c r="G132"/>
    </row>
    <row r="133" spans="1:7" ht="14.5" x14ac:dyDescent="0.35">
      <c r="A133"/>
      <c r="B133"/>
      <c r="C133"/>
      <c r="D133"/>
      <c r="E133"/>
      <c r="F133"/>
      <c r="G133"/>
    </row>
    <row r="134" spans="1:7" ht="14.5" x14ac:dyDescent="0.35">
      <c r="A134"/>
      <c r="B134"/>
      <c r="C134"/>
      <c r="D134"/>
      <c r="E134"/>
      <c r="F134"/>
      <c r="G134"/>
    </row>
    <row r="135" spans="1:7" ht="14.5" x14ac:dyDescent="0.35">
      <c r="A135"/>
      <c r="B135"/>
      <c r="C135"/>
      <c r="D135"/>
      <c r="E135"/>
      <c r="F135"/>
      <c r="G135"/>
    </row>
    <row r="136" spans="1:7" ht="14.5" x14ac:dyDescent="0.35">
      <c r="A136"/>
      <c r="B136"/>
      <c r="C136"/>
      <c r="D136"/>
      <c r="E136"/>
      <c r="F136"/>
      <c r="G136"/>
    </row>
    <row r="137" spans="1:7" ht="14.5" x14ac:dyDescent="0.35">
      <c r="A137"/>
      <c r="B137"/>
      <c r="C137"/>
      <c r="D137"/>
      <c r="E137"/>
      <c r="F137"/>
      <c r="G137"/>
    </row>
    <row r="138" spans="1:7" ht="14.5" x14ac:dyDescent="0.35">
      <c r="A138"/>
      <c r="B138"/>
      <c r="C138"/>
      <c r="D138"/>
      <c r="E138"/>
      <c r="F138"/>
      <c r="G138"/>
    </row>
    <row r="139" spans="1:7" ht="14.5" x14ac:dyDescent="0.35">
      <c r="A139"/>
      <c r="B139"/>
      <c r="C139"/>
      <c r="D139"/>
      <c r="E139"/>
      <c r="F139"/>
      <c r="G139"/>
    </row>
    <row r="140" spans="1:7" ht="14.5" x14ac:dyDescent="0.35">
      <c r="A140"/>
      <c r="B140"/>
      <c r="C140"/>
      <c r="D140"/>
      <c r="E140"/>
      <c r="F140"/>
      <c r="G140"/>
    </row>
    <row r="141" spans="1:7" ht="14.5" x14ac:dyDescent="0.35">
      <c r="A141"/>
      <c r="B141"/>
      <c r="C141"/>
      <c r="D141"/>
      <c r="E141"/>
      <c r="F141"/>
      <c r="G141"/>
    </row>
    <row r="142" spans="1:7" ht="14.5" x14ac:dyDescent="0.35">
      <c r="A142"/>
      <c r="B142"/>
      <c r="C142"/>
      <c r="D142"/>
      <c r="E142"/>
      <c r="F142"/>
      <c r="G142"/>
    </row>
    <row r="143" spans="1:7" ht="14.5" x14ac:dyDescent="0.35">
      <c r="A143"/>
      <c r="B143"/>
      <c r="C143"/>
      <c r="D143"/>
      <c r="E143"/>
      <c r="F143"/>
      <c r="G143"/>
    </row>
    <row r="144" spans="1:7" ht="14.5" x14ac:dyDescent="0.35">
      <c r="A144"/>
      <c r="B144"/>
      <c r="C144"/>
      <c r="D144"/>
      <c r="E144"/>
      <c r="F144"/>
      <c r="G144"/>
    </row>
    <row r="145" spans="1:7" ht="14.5" x14ac:dyDescent="0.35">
      <c r="A145"/>
      <c r="B145"/>
      <c r="C145"/>
      <c r="D145"/>
      <c r="E145"/>
      <c r="F145"/>
      <c r="G145"/>
    </row>
    <row r="146" spans="1:7" ht="14.5" x14ac:dyDescent="0.35">
      <c r="A146"/>
      <c r="B146"/>
      <c r="C146"/>
      <c r="D146"/>
      <c r="E146"/>
      <c r="F146"/>
      <c r="G146"/>
    </row>
    <row r="147" spans="1:7" ht="14.5" x14ac:dyDescent="0.35">
      <c r="A147"/>
      <c r="B147"/>
      <c r="C147"/>
      <c r="D147"/>
      <c r="E147"/>
      <c r="F147"/>
      <c r="G147"/>
    </row>
    <row r="148" spans="1:7" ht="14.5" x14ac:dyDescent="0.35">
      <c r="A148"/>
      <c r="B148"/>
      <c r="C148"/>
      <c r="D148"/>
      <c r="E148"/>
      <c r="F148"/>
      <c r="G148"/>
    </row>
    <row r="149" spans="1:7" ht="14.5" x14ac:dyDescent="0.35">
      <c r="A149"/>
      <c r="B149"/>
      <c r="C149"/>
      <c r="D149"/>
      <c r="E149"/>
      <c r="F149"/>
      <c r="G149"/>
    </row>
    <row r="150" spans="1:7" ht="14.5" x14ac:dyDescent="0.35">
      <c r="A150"/>
      <c r="B150"/>
      <c r="C150"/>
      <c r="D150"/>
      <c r="E150"/>
      <c r="F150"/>
      <c r="G150"/>
    </row>
    <row r="151" spans="1:7" ht="14.5" x14ac:dyDescent="0.35">
      <c r="A151"/>
      <c r="B151"/>
      <c r="C151"/>
      <c r="D151"/>
      <c r="E151"/>
      <c r="F151"/>
      <c r="G151"/>
    </row>
    <row r="152" spans="1:7" ht="14.5" x14ac:dyDescent="0.35">
      <c r="A152"/>
      <c r="B152"/>
      <c r="C152"/>
      <c r="D152"/>
      <c r="E152"/>
      <c r="F152"/>
      <c r="G152"/>
    </row>
    <row r="153" spans="1:7" ht="14.5" x14ac:dyDescent="0.35">
      <c r="A153"/>
      <c r="B153"/>
      <c r="C153"/>
      <c r="D153"/>
      <c r="E153"/>
      <c r="F153"/>
      <c r="G153"/>
    </row>
    <row r="154" spans="1:7" ht="14.5" x14ac:dyDescent="0.35">
      <c r="A154"/>
      <c r="B154"/>
      <c r="C154"/>
      <c r="D154"/>
      <c r="E154"/>
      <c r="F154"/>
      <c r="G154"/>
    </row>
    <row r="155" spans="1:7" ht="14.5" x14ac:dyDescent="0.35">
      <c r="A155"/>
      <c r="B155"/>
      <c r="C155"/>
      <c r="D155"/>
      <c r="E155"/>
      <c r="F155"/>
      <c r="G155"/>
    </row>
    <row r="156" spans="1:7" ht="14.5" x14ac:dyDescent="0.35">
      <c r="A156"/>
      <c r="B156"/>
      <c r="C156"/>
      <c r="D156"/>
      <c r="E156"/>
      <c r="F156"/>
      <c r="G156"/>
    </row>
    <row r="157" spans="1:7" ht="14.5" x14ac:dyDescent="0.35">
      <c r="A157"/>
      <c r="B157"/>
      <c r="C157"/>
      <c r="D157"/>
      <c r="E157"/>
      <c r="F157"/>
      <c r="G157"/>
    </row>
    <row r="158" spans="1:7" ht="14.5" x14ac:dyDescent="0.35">
      <c r="A158"/>
      <c r="B158"/>
      <c r="C158"/>
      <c r="D158"/>
      <c r="E158"/>
      <c r="F158"/>
      <c r="G158"/>
    </row>
    <row r="159" spans="1:7" ht="14.5" x14ac:dyDescent="0.35">
      <c r="A159"/>
      <c r="B159"/>
      <c r="C159"/>
      <c r="D159"/>
      <c r="E159"/>
      <c r="F159"/>
      <c r="G159"/>
    </row>
    <row r="160" spans="1:7" ht="14.5" x14ac:dyDescent="0.35">
      <c r="A160"/>
      <c r="B160"/>
      <c r="C160"/>
      <c r="D160"/>
      <c r="E160"/>
      <c r="F160"/>
      <c r="G160"/>
    </row>
    <row r="161" spans="1:7" ht="14.5" x14ac:dyDescent="0.35">
      <c r="A161"/>
      <c r="B161"/>
      <c r="C161"/>
      <c r="D161"/>
      <c r="E161"/>
      <c r="F161"/>
      <c r="G161"/>
    </row>
    <row r="162" spans="1:7" ht="14.5" x14ac:dyDescent="0.35">
      <c r="A162"/>
      <c r="B162"/>
      <c r="C162"/>
      <c r="D162"/>
      <c r="E162"/>
      <c r="F162"/>
      <c r="G162"/>
    </row>
    <row r="163" spans="1:7" ht="14.5" x14ac:dyDescent="0.35">
      <c r="A163"/>
      <c r="B163"/>
      <c r="C163"/>
      <c r="D163"/>
      <c r="E163"/>
      <c r="F163"/>
      <c r="G163"/>
    </row>
    <row r="164" spans="1:7" ht="14.5" x14ac:dyDescent="0.35">
      <c r="A164"/>
      <c r="B164"/>
      <c r="C164"/>
      <c r="D164"/>
      <c r="E164"/>
      <c r="F164"/>
      <c r="G164"/>
    </row>
    <row r="165" spans="1:7" ht="14.5" x14ac:dyDescent="0.35">
      <c r="A165"/>
      <c r="B165"/>
      <c r="C165"/>
      <c r="D165"/>
      <c r="E165"/>
      <c r="F165"/>
      <c r="G165"/>
    </row>
    <row r="166" spans="1:7" ht="14.5" x14ac:dyDescent="0.35">
      <c r="A166"/>
      <c r="B166"/>
      <c r="C166"/>
      <c r="D166"/>
      <c r="E166"/>
      <c r="F166"/>
      <c r="G166"/>
    </row>
    <row r="167" spans="1:7" ht="14.5" x14ac:dyDescent="0.35">
      <c r="A167"/>
      <c r="B167"/>
      <c r="C167"/>
      <c r="D167"/>
      <c r="E167"/>
      <c r="F167"/>
      <c r="G167"/>
    </row>
    <row r="168" spans="1:7" ht="14.5" x14ac:dyDescent="0.35">
      <c r="A168"/>
      <c r="B168"/>
      <c r="C168"/>
      <c r="D168"/>
      <c r="E168"/>
      <c r="F168"/>
      <c r="G168"/>
    </row>
    <row r="169" spans="1:7" ht="14.5" x14ac:dyDescent="0.35">
      <c r="A169"/>
      <c r="B169"/>
      <c r="C169"/>
      <c r="D169"/>
      <c r="E169"/>
      <c r="F169"/>
      <c r="G169"/>
    </row>
    <row r="170" spans="1:7" ht="14.5" x14ac:dyDescent="0.35">
      <c r="A170"/>
      <c r="B170"/>
      <c r="C170"/>
      <c r="D170"/>
      <c r="E170"/>
      <c r="F170"/>
      <c r="G170"/>
    </row>
    <row r="171" spans="1:7" ht="14.5" x14ac:dyDescent="0.35">
      <c r="A171"/>
      <c r="B171"/>
      <c r="C171"/>
      <c r="D171"/>
      <c r="E171"/>
      <c r="F171"/>
      <c r="G171"/>
    </row>
    <row r="172" spans="1:7" ht="14.5" x14ac:dyDescent="0.35">
      <c r="A172"/>
      <c r="B172"/>
      <c r="C172"/>
      <c r="D172"/>
      <c r="E172"/>
      <c r="F172"/>
      <c r="G172"/>
    </row>
    <row r="173" spans="1:7" ht="14.5" x14ac:dyDescent="0.35">
      <c r="A173"/>
      <c r="B173"/>
      <c r="C173"/>
      <c r="D173"/>
      <c r="E173"/>
      <c r="F173"/>
      <c r="G173"/>
    </row>
    <row r="174" spans="1:7" ht="14.5" x14ac:dyDescent="0.35">
      <c r="A174"/>
      <c r="B174"/>
      <c r="C174"/>
      <c r="D174"/>
      <c r="E174"/>
      <c r="F174"/>
      <c r="G174"/>
    </row>
    <row r="175" spans="1:7" ht="14.5" x14ac:dyDescent="0.35">
      <c r="A175"/>
      <c r="B175"/>
      <c r="C175"/>
      <c r="D175"/>
      <c r="E175"/>
      <c r="F175"/>
      <c r="G175"/>
    </row>
    <row r="176" spans="1:7" ht="14.5" x14ac:dyDescent="0.35">
      <c r="A176"/>
      <c r="B176"/>
      <c r="C176"/>
      <c r="D176"/>
      <c r="E176"/>
      <c r="F176"/>
      <c r="G176"/>
    </row>
    <row r="177" spans="1:7" ht="14.5" x14ac:dyDescent="0.35">
      <c r="A177"/>
      <c r="B177"/>
      <c r="C177"/>
      <c r="D177"/>
      <c r="E177"/>
      <c r="F177"/>
      <c r="G177"/>
    </row>
    <row r="178" spans="1:7" ht="14.5" x14ac:dyDescent="0.35">
      <c r="A178"/>
      <c r="B178"/>
      <c r="C178"/>
      <c r="D178"/>
      <c r="E178"/>
      <c r="F178"/>
      <c r="G178"/>
    </row>
    <row r="179" spans="1:7" ht="14.5" x14ac:dyDescent="0.35">
      <c r="A179"/>
      <c r="B179"/>
      <c r="C179"/>
      <c r="D179"/>
      <c r="E179"/>
      <c r="F179"/>
      <c r="G179"/>
    </row>
    <row r="180" spans="1:7" ht="14.5" x14ac:dyDescent="0.35">
      <c r="A180"/>
      <c r="B180"/>
      <c r="C180"/>
      <c r="D180"/>
      <c r="E180"/>
      <c r="F180"/>
      <c r="G180"/>
    </row>
    <row r="181" spans="1:7" ht="14.5" x14ac:dyDescent="0.35">
      <c r="A181"/>
      <c r="B181"/>
      <c r="C181"/>
      <c r="D181"/>
      <c r="E181"/>
      <c r="F181"/>
      <c r="G181"/>
    </row>
    <row r="182" spans="1:7" ht="14.5" x14ac:dyDescent="0.35">
      <c r="A182"/>
      <c r="B182"/>
      <c r="C182"/>
      <c r="D182"/>
      <c r="E182"/>
      <c r="F182"/>
      <c r="G182"/>
    </row>
    <row r="183" spans="1:7" ht="14.5" x14ac:dyDescent="0.35">
      <c r="A183"/>
      <c r="B183"/>
      <c r="C183"/>
      <c r="D183"/>
      <c r="E183"/>
      <c r="F183"/>
      <c r="G183"/>
    </row>
    <row r="184" spans="1:7" ht="14.5" x14ac:dyDescent="0.35">
      <c r="A184"/>
      <c r="B184"/>
      <c r="C184"/>
      <c r="D184"/>
      <c r="E184"/>
      <c r="F184"/>
      <c r="G184"/>
    </row>
    <row r="185" spans="1:7" ht="14.5" x14ac:dyDescent="0.35">
      <c r="A185"/>
      <c r="B185"/>
      <c r="C185"/>
      <c r="D185"/>
      <c r="E185"/>
      <c r="F185"/>
      <c r="G185"/>
    </row>
    <row r="186" spans="1:7" ht="14.5" x14ac:dyDescent="0.35">
      <c r="A186"/>
      <c r="B186"/>
      <c r="C186"/>
      <c r="D186"/>
      <c r="E186"/>
      <c r="F186"/>
      <c r="G186"/>
    </row>
    <row r="187" spans="1:7" ht="14.5" x14ac:dyDescent="0.35">
      <c r="A187"/>
      <c r="B187"/>
      <c r="C187"/>
      <c r="D187"/>
      <c r="E187"/>
      <c r="F187"/>
      <c r="G187"/>
    </row>
    <row r="188" spans="1:7" ht="14.5" x14ac:dyDescent="0.35">
      <c r="A188"/>
      <c r="B188"/>
      <c r="C188"/>
      <c r="D188"/>
      <c r="E188"/>
      <c r="F188"/>
      <c r="G188"/>
    </row>
    <row r="189" spans="1:7" ht="14.5" x14ac:dyDescent="0.35">
      <c r="A189"/>
      <c r="B189"/>
      <c r="C189"/>
      <c r="D189"/>
      <c r="E189"/>
      <c r="F189"/>
      <c r="G189"/>
    </row>
    <row r="190" spans="1:7" ht="14.5" x14ac:dyDescent="0.35">
      <c r="A190"/>
      <c r="B190"/>
      <c r="C190"/>
      <c r="D190"/>
      <c r="E190"/>
      <c r="F190"/>
      <c r="G190"/>
    </row>
    <row r="191" spans="1:7" ht="14.5" x14ac:dyDescent="0.35">
      <c r="A191"/>
      <c r="B191"/>
      <c r="C191"/>
      <c r="D191"/>
      <c r="E191"/>
      <c r="F191"/>
      <c r="G191"/>
    </row>
    <row r="192" spans="1:7" ht="14.5" x14ac:dyDescent="0.35">
      <c r="A192"/>
      <c r="B192"/>
      <c r="C192"/>
      <c r="D192"/>
      <c r="E192"/>
      <c r="F192"/>
      <c r="G192"/>
    </row>
    <row r="193" spans="1:7" ht="14.5" x14ac:dyDescent="0.35">
      <c r="A193"/>
      <c r="B193"/>
      <c r="C193"/>
      <c r="D193"/>
      <c r="E193"/>
      <c r="F193"/>
      <c r="G193"/>
    </row>
    <row r="194" spans="1:7" ht="14.5" x14ac:dyDescent="0.35">
      <c r="A194"/>
      <c r="B194"/>
      <c r="C194"/>
      <c r="D194"/>
      <c r="E194"/>
      <c r="F194"/>
      <c r="G194"/>
    </row>
    <row r="195" spans="1:7" ht="14.5" x14ac:dyDescent="0.35">
      <c r="A195"/>
      <c r="B195"/>
      <c r="C195"/>
      <c r="D195"/>
      <c r="E195"/>
      <c r="F195"/>
      <c r="G195"/>
    </row>
    <row r="196" spans="1:7" ht="14.5" x14ac:dyDescent="0.35">
      <c r="A196"/>
      <c r="B196"/>
      <c r="C196"/>
      <c r="D196"/>
      <c r="E196"/>
      <c r="F196"/>
      <c r="G196"/>
    </row>
    <row r="197" spans="1:7" ht="14.5" x14ac:dyDescent="0.35">
      <c r="A197"/>
      <c r="B197"/>
      <c r="C197"/>
      <c r="D197"/>
      <c r="E197"/>
      <c r="F197"/>
      <c r="G197"/>
    </row>
    <row r="198" spans="1:7" ht="14.5" x14ac:dyDescent="0.35">
      <c r="A198"/>
      <c r="B198"/>
      <c r="C198"/>
      <c r="D198"/>
      <c r="E198"/>
      <c r="F198"/>
      <c r="G198"/>
    </row>
    <row r="199" spans="1:7" ht="14.5" x14ac:dyDescent="0.35">
      <c r="A199"/>
      <c r="B199"/>
      <c r="C199"/>
      <c r="D199"/>
      <c r="E199"/>
      <c r="F199"/>
      <c r="G199"/>
    </row>
    <row r="200" spans="1:7" ht="14.5" x14ac:dyDescent="0.35">
      <c r="A200"/>
      <c r="B200"/>
      <c r="C200"/>
      <c r="D200"/>
      <c r="E200"/>
      <c r="F200"/>
      <c r="G200"/>
    </row>
    <row r="201" spans="1:7" ht="14.5" x14ac:dyDescent="0.35">
      <c r="A201"/>
      <c r="B201"/>
      <c r="C201"/>
      <c r="D201"/>
      <c r="E201"/>
      <c r="F201"/>
      <c r="G201"/>
    </row>
    <row r="202" spans="1:7" ht="14.5" x14ac:dyDescent="0.35">
      <c r="A202"/>
      <c r="B202"/>
      <c r="C202"/>
      <c r="D202"/>
      <c r="E202"/>
      <c r="F202"/>
      <c r="G202"/>
    </row>
    <row r="203" spans="1:7" ht="14.5" x14ac:dyDescent="0.35">
      <c r="A203"/>
      <c r="B203"/>
      <c r="C203"/>
      <c r="D203"/>
      <c r="E203"/>
      <c r="F203"/>
      <c r="G203"/>
    </row>
    <row r="204" spans="1:7" ht="14.5" x14ac:dyDescent="0.35">
      <c r="A204"/>
      <c r="B204"/>
      <c r="C204"/>
      <c r="D204"/>
      <c r="E204"/>
      <c r="F204"/>
      <c r="G204"/>
    </row>
    <row r="205" spans="1:7" ht="14.5" x14ac:dyDescent="0.35">
      <c r="A205"/>
      <c r="B205"/>
      <c r="C205"/>
      <c r="D205"/>
      <c r="E205"/>
      <c r="F205"/>
      <c r="G205"/>
    </row>
    <row r="206" spans="1:7" ht="14.5" x14ac:dyDescent="0.35">
      <c r="A206"/>
      <c r="B206"/>
      <c r="C206"/>
      <c r="D206"/>
      <c r="E206"/>
      <c r="F206"/>
      <c r="G206"/>
    </row>
    <row r="207" spans="1:7" ht="14.5" x14ac:dyDescent="0.35">
      <c r="A207"/>
      <c r="B207"/>
      <c r="C207"/>
      <c r="D207"/>
      <c r="E207"/>
      <c r="F207"/>
      <c r="G207"/>
    </row>
    <row r="208" spans="1:7" ht="14.5" x14ac:dyDescent="0.35">
      <c r="A208"/>
      <c r="B208"/>
      <c r="C208"/>
      <c r="D208"/>
      <c r="E208"/>
      <c r="F208"/>
      <c r="G208"/>
    </row>
    <row r="209" spans="1:7" ht="14.5" x14ac:dyDescent="0.35">
      <c r="A209"/>
      <c r="B209"/>
      <c r="C209"/>
      <c r="D209"/>
      <c r="E209"/>
      <c r="F209"/>
      <c r="G209"/>
    </row>
    <row r="210" spans="1:7" ht="14.5" x14ac:dyDescent="0.35">
      <c r="A210"/>
      <c r="B210"/>
      <c r="C210"/>
      <c r="D210"/>
      <c r="E210"/>
      <c r="F210"/>
      <c r="G210"/>
    </row>
    <row r="211" spans="1:7" ht="14.5" x14ac:dyDescent="0.35">
      <c r="A211"/>
      <c r="B211"/>
      <c r="C211"/>
      <c r="D211"/>
      <c r="E211"/>
      <c r="F211"/>
      <c r="G211"/>
    </row>
    <row r="212" spans="1:7" ht="14.5" x14ac:dyDescent="0.35">
      <c r="A212"/>
      <c r="B212"/>
      <c r="C212"/>
      <c r="D212"/>
      <c r="E212"/>
      <c r="F212"/>
      <c r="G212"/>
    </row>
    <row r="213" spans="1:7" ht="14.5" x14ac:dyDescent="0.35">
      <c r="A213"/>
      <c r="B213"/>
      <c r="C213"/>
      <c r="D213"/>
      <c r="E213"/>
      <c r="F213"/>
      <c r="G213"/>
    </row>
  </sheetData>
  <pageMargins left="0.7" right="0.7" top="0.75" bottom="0.75" header="0.3" footer="0.3"/>
  <pageSetup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topLeftCell="A9" workbookViewId="0">
      <selection activeCell="G17" sqref="A1:G17"/>
    </sheetView>
  </sheetViews>
  <sheetFormatPr defaultRowHeight="15.5" x14ac:dyDescent="0.35"/>
  <cols>
    <col min="1" max="1" width="14.6328125" style="1" customWidth="1"/>
    <col min="2" max="2" width="17.453125" style="5" customWidth="1"/>
    <col min="3" max="6" width="15.6328125" style="5" customWidth="1"/>
    <col min="7" max="7" width="16.26953125" style="5" customWidth="1"/>
    <col min="8" max="8" width="8.7265625" style="11"/>
  </cols>
  <sheetData>
    <row r="1" spans="1:8" s="3" customFormat="1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9" t="s">
        <v>23</v>
      </c>
    </row>
    <row r="2" spans="1:8" x14ac:dyDescent="0.35">
      <c r="A2" s="2" t="s">
        <v>7</v>
      </c>
      <c r="E2" s="5">
        <v>4</v>
      </c>
      <c r="G2" s="5">
        <v>4</v>
      </c>
      <c r="H2" s="10">
        <f>AVERAGE(Table14[[#This Row],[CaptainAmerica]:[StarWarsForce]])</f>
        <v>4</v>
      </c>
    </row>
    <row r="3" spans="1:8" x14ac:dyDescent="0.35">
      <c r="A3" s="2" t="s">
        <v>8</v>
      </c>
      <c r="B3" s="5">
        <v>4</v>
      </c>
      <c r="C3" s="5">
        <v>5</v>
      </c>
      <c r="D3" s="5">
        <v>4</v>
      </c>
      <c r="E3" s="5">
        <v>3</v>
      </c>
      <c r="F3" s="5">
        <v>2</v>
      </c>
      <c r="G3" s="5">
        <v>3</v>
      </c>
      <c r="H3" s="10">
        <f>AVERAGE(Table14[[#This Row],[CaptainAmerica]:[StarWarsForce]])</f>
        <v>3.5</v>
      </c>
    </row>
    <row r="4" spans="1:8" x14ac:dyDescent="0.35">
      <c r="A4" s="2" t="s">
        <v>9</v>
      </c>
      <c r="C4" s="5">
        <v>5</v>
      </c>
      <c r="G4" s="5">
        <v>5</v>
      </c>
      <c r="H4" s="10">
        <f>AVERAGE(Table14[[#This Row],[CaptainAmerica]:[StarWarsForce]])</f>
        <v>5</v>
      </c>
    </row>
    <row r="5" spans="1:8" x14ac:dyDescent="0.35">
      <c r="A5" s="2" t="s">
        <v>10</v>
      </c>
      <c r="B5" s="5">
        <v>5</v>
      </c>
      <c r="C5" s="5">
        <v>4</v>
      </c>
      <c r="G5" s="5">
        <v>5</v>
      </c>
      <c r="H5" s="10">
        <f>AVERAGE(Table14[[#This Row],[CaptainAmerica]:[StarWarsForce]])</f>
        <v>4.666666666666667</v>
      </c>
    </row>
    <row r="6" spans="1:8" x14ac:dyDescent="0.35">
      <c r="A6" s="2" t="s">
        <v>11</v>
      </c>
      <c r="B6" s="5">
        <v>4</v>
      </c>
      <c r="D6" s="5">
        <v>2</v>
      </c>
      <c r="F6" s="5">
        <v>2</v>
      </c>
      <c r="G6" s="5">
        <v>5</v>
      </c>
      <c r="H6" s="10">
        <f>AVERAGE(Table14[[#This Row],[CaptainAmerica]:[StarWarsForce]])</f>
        <v>3.25</v>
      </c>
    </row>
    <row r="7" spans="1:8" x14ac:dyDescent="0.35">
      <c r="A7" s="2" t="s">
        <v>12</v>
      </c>
      <c r="B7" s="5">
        <v>4</v>
      </c>
      <c r="D7" s="5">
        <v>3</v>
      </c>
      <c r="E7" s="5">
        <v>3</v>
      </c>
      <c r="F7" s="5">
        <v>4</v>
      </c>
      <c r="H7" s="10">
        <f>AVERAGE(Table14[[#This Row],[CaptainAmerica]:[StarWarsForce]])</f>
        <v>3.5</v>
      </c>
    </row>
    <row r="8" spans="1:8" x14ac:dyDescent="0.35">
      <c r="A8" s="2" t="s">
        <v>13</v>
      </c>
      <c r="B8" s="5">
        <v>4</v>
      </c>
      <c r="C8" s="5">
        <v>4</v>
      </c>
      <c r="D8" s="5">
        <v>4</v>
      </c>
      <c r="E8" s="5">
        <v>2</v>
      </c>
      <c r="F8" s="5">
        <v>2</v>
      </c>
      <c r="G8" s="5">
        <v>4</v>
      </c>
      <c r="H8" s="10">
        <f>AVERAGE(Table14[[#This Row],[CaptainAmerica]:[StarWarsForce]])</f>
        <v>3.3333333333333335</v>
      </c>
    </row>
    <row r="9" spans="1:8" x14ac:dyDescent="0.35">
      <c r="A9" s="2" t="s">
        <v>14</v>
      </c>
      <c r="G9" s="5">
        <v>4</v>
      </c>
      <c r="H9" s="10">
        <f>AVERAGE(Table14[[#This Row],[CaptainAmerica]:[StarWarsForce]])</f>
        <v>4</v>
      </c>
    </row>
    <row r="10" spans="1:8" x14ac:dyDescent="0.35">
      <c r="A10" s="2" t="s">
        <v>15</v>
      </c>
      <c r="B10" s="5">
        <v>4</v>
      </c>
      <c r="C10" s="5">
        <v>4</v>
      </c>
      <c r="D10" s="5">
        <v>1</v>
      </c>
      <c r="G10" s="5">
        <v>5</v>
      </c>
      <c r="H10" s="10">
        <f>AVERAGE(Table14[[#This Row],[CaptainAmerica]:[StarWarsForce]])</f>
        <v>3.5</v>
      </c>
    </row>
    <row r="11" spans="1:8" x14ac:dyDescent="0.35">
      <c r="A11" s="2" t="s">
        <v>16</v>
      </c>
      <c r="B11" s="5">
        <v>4</v>
      </c>
      <c r="C11" s="5">
        <v>3</v>
      </c>
      <c r="D11" s="5">
        <v>5</v>
      </c>
      <c r="E11" s="5">
        <v>5</v>
      </c>
      <c r="F11" s="5">
        <v>2</v>
      </c>
      <c r="G11" s="5">
        <v>3</v>
      </c>
      <c r="H11" s="10">
        <f>AVERAGE(Table14[[#This Row],[CaptainAmerica]:[StarWarsForce]])</f>
        <v>3.6666666666666665</v>
      </c>
    </row>
    <row r="12" spans="1:8" x14ac:dyDescent="0.35">
      <c r="A12" s="2" t="s">
        <v>17</v>
      </c>
      <c r="B12" s="5">
        <v>5</v>
      </c>
      <c r="C12" s="5">
        <v>5</v>
      </c>
      <c r="D12" s="5">
        <v>5</v>
      </c>
      <c r="E12" s="5">
        <v>5</v>
      </c>
      <c r="G12" s="5">
        <v>4</v>
      </c>
      <c r="H12" s="10">
        <f>AVERAGE(Table14[[#This Row],[CaptainAmerica]:[StarWarsForce]])</f>
        <v>4.8</v>
      </c>
    </row>
    <row r="13" spans="1:8" x14ac:dyDescent="0.35">
      <c r="A13" s="2" t="s">
        <v>18</v>
      </c>
      <c r="D13" s="5">
        <v>4</v>
      </c>
      <c r="E13" s="5">
        <v>5</v>
      </c>
      <c r="G13" s="5">
        <v>3</v>
      </c>
      <c r="H13" s="10">
        <f>AVERAGE(Table14[[#This Row],[CaptainAmerica]:[StarWarsForce]])</f>
        <v>4</v>
      </c>
    </row>
    <row r="14" spans="1:8" x14ac:dyDescent="0.35">
      <c r="A14" s="2" t="s">
        <v>19</v>
      </c>
      <c r="B14" s="5">
        <v>5</v>
      </c>
      <c r="C14" s="5">
        <v>5</v>
      </c>
      <c r="D14" s="5">
        <v>5</v>
      </c>
      <c r="E14" s="5">
        <v>4</v>
      </c>
      <c r="F14" s="5">
        <v>4</v>
      </c>
      <c r="G14" s="5">
        <v>5</v>
      </c>
      <c r="H14" s="10">
        <f>AVERAGE(Table14[[#This Row],[CaptainAmerica]:[StarWarsForce]])</f>
        <v>4.666666666666667</v>
      </c>
    </row>
    <row r="15" spans="1:8" x14ac:dyDescent="0.35">
      <c r="A15" s="2" t="s">
        <v>20</v>
      </c>
      <c r="B15" s="5">
        <v>4</v>
      </c>
      <c r="G15" s="5">
        <v>4</v>
      </c>
      <c r="H15" s="10">
        <f>AVERAGE(Table14[[#This Row],[CaptainAmerica]:[StarWarsForce]])</f>
        <v>4</v>
      </c>
    </row>
    <row r="16" spans="1:8" x14ac:dyDescent="0.35">
      <c r="A16" s="2" t="s">
        <v>21</v>
      </c>
      <c r="B16" s="5">
        <v>4</v>
      </c>
      <c r="C16" s="5">
        <v>5</v>
      </c>
      <c r="D16" s="5">
        <v>3</v>
      </c>
      <c r="E16" s="5">
        <v>3</v>
      </c>
      <c r="F16" s="5">
        <v>3</v>
      </c>
      <c r="H16" s="10">
        <f>AVERAGE(Table14[[#This Row],[CaptainAmerica]:[StarWarsForce]])</f>
        <v>3.6</v>
      </c>
    </row>
    <row r="17" spans="1:8" x14ac:dyDescent="0.35">
      <c r="A17" s="2" t="s">
        <v>22</v>
      </c>
      <c r="D17" s="5">
        <v>5</v>
      </c>
      <c r="E17" s="5">
        <v>5</v>
      </c>
      <c r="H17" s="10">
        <f>AVERAGE(Table14[[#This Row],[CaptainAmerica]:[StarWarsForce]])</f>
        <v>5</v>
      </c>
    </row>
    <row r="19" spans="1:8" x14ac:dyDescent="0.35">
      <c r="A19" s="8" t="s">
        <v>0</v>
      </c>
      <c r="B19" s="13" t="s">
        <v>1</v>
      </c>
      <c r="C19" s="13" t="s">
        <v>2</v>
      </c>
      <c r="D19" s="13" t="s">
        <v>3</v>
      </c>
      <c r="E19" s="13" t="s">
        <v>4</v>
      </c>
      <c r="F19" s="13" t="s">
        <v>5</v>
      </c>
      <c r="G19" s="13" t="s">
        <v>6</v>
      </c>
    </row>
    <row r="20" spans="1:8" x14ac:dyDescent="0.35">
      <c r="A20" s="6" t="s">
        <v>7</v>
      </c>
      <c r="B20" s="12" t="str">
        <f>IF(ISBLANK(B2),"",B2-$H2)</f>
        <v/>
      </c>
      <c r="C20" s="12" t="str">
        <f t="shared" ref="C20:G20" si="0">IF(ISBLANK(C2),"",C2-$H2)</f>
        <v/>
      </c>
      <c r="D20" s="12" t="str">
        <f t="shared" si="0"/>
        <v/>
      </c>
      <c r="E20" s="12">
        <f t="shared" si="0"/>
        <v>0</v>
      </c>
      <c r="F20" s="12" t="str">
        <f t="shared" si="0"/>
        <v/>
      </c>
      <c r="G20" s="12">
        <f t="shared" si="0"/>
        <v>0</v>
      </c>
    </row>
    <row r="21" spans="1:8" x14ac:dyDescent="0.35">
      <c r="A21" s="2" t="s">
        <v>8</v>
      </c>
      <c r="B21" s="12">
        <f t="shared" ref="B21:G35" si="1">IF(ISBLANK(B3),"",B3-$H3)</f>
        <v>0.5</v>
      </c>
      <c r="C21" s="12">
        <f t="shared" si="1"/>
        <v>1.5</v>
      </c>
      <c r="D21" s="12">
        <f t="shared" si="1"/>
        <v>0.5</v>
      </c>
      <c r="E21" s="12">
        <f t="shared" si="1"/>
        <v>-0.5</v>
      </c>
      <c r="F21" s="12">
        <f t="shared" si="1"/>
        <v>-1.5</v>
      </c>
      <c r="G21" s="12">
        <f t="shared" si="1"/>
        <v>-0.5</v>
      </c>
    </row>
    <row r="22" spans="1:8" x14ac:dyDescent="0.35">
      <c r="A22" s="6" t="s">
        <v>9</v>
      </c>
      <c r="B22" s="12" t="str">
        <f t="shared" si="1"/>
        <v/>
      </c>
      <c r="C22" s="12">
        <f t="shared" si="1"/>
        <v>0</v>
      </c>
      <c r="D22" s="12" t="str">
        <f t="shared" si="1"/>
        <v/>
      </c>
      <c r="E22" s="12" t="str">
        <f t="shared" si="1"/>
        <v/>
      </c>
      <c r="F22" s="12" t="str">
        <f t="shared" si="1"/>
        <v/>
      </c>
      <c r="G22" s="12">
        <f t="shared" si="1"/>
        <v>0</v>
      </c>
    </row>
    <row r="23" spans="1:8" x14ac:dyDescent="0.35">
      <c r="A23" s="2" t="s">
        <v>10</v>
      </c>
      <c r="B23" s="12">
        <f t="shared" si="1"/>
        <v>0.33333333333333304</v>
      </c>
      <c r="C23" s="12">
        <f t="shared" si="1"/>
        <v>-0.66666666666666696</v>
      </c>
      <c r="D23" s="12" t="str">
        <f t="shared" si="1"/>
        <v/>
      </c>
      <c r="E23" s="12" t="str">
        <f t="shared" si="1"/>
        <v/>
      </c>
      <c r="F23" s="12" t="str">
        <f t="shared" si="1"/>
        <v/>
      </c>
      <c r="G23" s="12">
        <f t="shared" si="1"/>
        <v>0.33333333333333304</v>
      </c>
    </row>
    <row r="24" spans="1:8" x14ac:dyDescent="0.35">
      <c r="A24" s="6" t="s">
        <v>11</v>
      </c>
      <c r="B24" s="12">
        <f t="shared" si="1"/>
        <v>0.75</v>
      </c>
      <c r="C24" s="12" t="str">
        <f t="shared" si="1"/>
        <v/>
      </c>
      <c r="D24" s="12">
        <f t="shared" si="1"/>
        <v>-1.25</v>
      </c>
      <c r="E24" s="12" t="str">
        <f t="shared" si="1"/>
        <v/>
      </c>
      <c r="F24" s="12">
        <f t="shared" si="1"/>
        <v>-1.25</v>
      </c>
      <c r="G24" s="12">
        <f t="shared" si="1"/>
        <v>1.75</v>
      </c>
    </row>
    <row r="25" spans="1:8" x14ac:dyDescent="0.35">
      <c r="A25" s="2" t="s">
        <v>12</v>
      </c>
      <c r="B25" s="12">
        <f t="shared" si="1"/>
        <v>0.5</v>
      </c>
      <c r="C25" s="12" t="str">
        <f t="shared" si="1"/>
        <v/>
      </c>
      <c r="D25" s="12">
        <f t="shared" si="1"/>
        <v>-0.5</v>
      </c>
      <c r="E25" s="12">
        <f t="shared" si="1"/>
        <v>-0.5</v>
      </c>
      <c r="F25" s="12">
        <f t="shared" si="1"/>
        <v>0.5</v>
      </c>
      <c r="G25" s="12" t="str">
        <f t="shared" si="1"/>
        <v/>
      </c>
    </row>
    <row r="26" spans="1:8" x14ac:dyDescent="0.35">
      <c r="A26" s="6" t="s">
        <v>13</v>
      </c>
      <c r="B26" s="12">
        <f t="shared" si="1"/>
        <v>0.66666666666666652</v>
      </c>
      <c r="C26" s="12">
        <f t="shared" si="1"/>
        <v>0.66666666666666652</v>
      </c>
      <c r="D26" s="12">
        <f t="shared" si="1"/>
        <v>0.66666666666666652</v>
      </c>
      <c r="E26" s="12">
        <f t="shared" si="1"/>
        <v>-1.3333333333333335</v>
      </c>
      <c r="F26" s="12">
        <f t="shared" si="1"/>
        <v>-1.3333333333333335</v>
      </c>
      <c r="G26" s="12">
        <f t="shared" si="1"/>
        <v>0.66666666666666652</v>
      </c>
    </row>
    <row r="27" spans="1:8" x14ac:dyDescent="0.35">
      <c r="A27" s="2" t="s">
        <v>14</v>
      </c>
      <c r="B27" s="12" t="str">
        <f t="shared" si="1"/>
        <v/>
      </c>
      <c r="C27" s="12" t="str">
        <f t="shared" si="1"/>
        <v/>
      </c>
      <c r="D27" s="12" t="str">
        <f t="shared" si="1"/>
        <v/>
      </c>
      <c r="E27" s="12" t="str">
        <f t="shared" si="1"/>
        <v/>
      </c>
      <c r="F27" s="12" t="str">
        <f t="shared" si="1"/>
        <v/>
      </c>
      <c r="G27" s="12">
        <f t="shared" si="1"/>
        <v>0</v>
      </c>
    </row>
    <row r="28" spans="1:8" x14ac:dyDescent="0.35">
      <c r="A28" s="6" t="s">
        <v>15</v>
      </c>
      <c r="B28" s="12">
        <f t="shared" si="1"/>
        <v>0.5</v>
      </c>
      <c r="C28" s="12">
        <f t="shared" si="1"/>
        <v>0.5</v>
      </c>
      <c r="D28" s="12">
        <f t="shared" si="1"/>
        <v>-2.5</v>
      </c>
      <c r="E28" s="12" t="str">
        <f t="shared" si="1"/>
        <v/>
      </c>
      <c r="F28" s="12" t="str">
        <f t="shared" si="1"/>
        <v/>
      </c>
      <c r="G28" s="12">
        <f t="shared" si="1"/>
        <v>1.5</v>
      </c>
    </row>
    <row r="29" spans="1:8" x14ac:dyDescent="0.35">
      <c r="A29" s="2" t="s">
        <v>16</v>
      </c>
      <c r="B29" s="12">
        <f t="shared" si="1"/>
        <v>0.33333333333333348</v>
      </c>
      <c r="C29" s="12">
        <f t="shared" si="1"/>
        <v>-0.66666666666666652</v>
      </c>
      <c r="D29" s="12">
        <f t="shared" si="1"/>
        <v>1.3333333333333335</v>
      </c>
      <c r="E29" s="12">
        <f t="shared" si="1"/>
        <v>1.3333333333333335</v>
      </c>
      <c r="F29" s="12">
        <f t="shared" si="1"/>
        <v>-1.6666666666666665</v>
      </c>
      <c r="G29" s="12">
        <f t="shared" si="1"/>
        <v>-0.66666666666666652</v>
      </c>
    </row>
    <row r="30" spans="1:8" x14ac:dyDescent="0.35">
      <c r="A30" s="6" t="s">
        <v>17</v>
      </c>
      <c r="B30" s="12">
        <f t="shared" si="1"/>
        <v>0.20000000000000018</v>
      </c>
      <c r="C30" s="12">
        <f t="shared" si="1"/>
        <v>0.20000000000000018</v>
      </c>
      <c r="D30" s="12">
        <f t="shared" si="1"/>
        <v>0.20000000000000018</v>
      </c>
      <c r="E30" s="12">
        <f t="shared" si="1"/>
        <v>0.20000000000000018</v>
      </c>
      <c r="F30" s="12" t="str">
        <f t="shared" si="1"/>
        <v/>
      </c>
      <c r="G30" s="12">
        <f t="shared" si="1"/>
        <v>-0.79999999999999982</v>
      </c>
    </row>
    <row r="31" spans="1:8" x14ac:dyDescent="0.35">
      <c r="A31" s="2" t="s">
        <v>18</v>
      </c>
      <c r="B31" s="12" t="str">
        <f t="shared" si="1"/>
        <v/>
      </c>
      <c r="C31" s="12" t="str">
        <f t="shared" si="1"/>
        <v/>
      </c>
      <c r="D31" s="12">
        <f t="shared" si="1"/>
        <v>0</v>
      </c>
      <c r="E31" s="12">
        <f t="shared" si="1"/>
        <v>1</v>
      </c>
      <c r="F31" s="12" t="str">
        <f t="shared" si="1"/>
        <v/>
      </c>
      <c r="G31" s="12">
        <f t="shared" si="1"/>
        <v>-1</v>
      </c>
    </row>
    <row r="32" spans="1:8" x14ac:dyDescent="0.35">
      <c r="A32" s="6" t="s">
        <v>19</v>
      </c>
      <c r="B32" s="12">
        <f t="shared" si="1"/>
        <v>0.33333333333333304</v>
      </c>
      <c r="C32" s="12">
        <f t="shared" si="1"/>
        <v>0.33333333333333304</v>
      </c>
      <c r="D32" s="12">
        <f t="shared" si="1"/>
        <v>0.33333333333333304</v>
      </c>
      <c r="E32" s="12">
        <f t="shared" si="1"/>
        <v>-0.66666666666666696</v>
      </c>
      <c r="F32" s="12">
        <f t="shared" si="1"/>
        <v>-0.66666666666666696</v>
      </c>
      <c r="G32" s="12">
        <f t="shared" si="1"/>
        <v>0.33333333333333304</v>
      </c>
    </row>
    <row r="33" spans="1:7" x14ac:dyDescent="0.35">
      <c r="A33" s="2" t="s">
        <v>20</v>
      </c>
      <c r="B33" s="12">
        <f t="shared" si="1"/>
        <v>0</v>
      </c>
      <c r="C33" s="12" t="str">
        <f t="shared" si="1"/>
        <v/>
      </c>
      <c r="D33" s="12" t="str">
        <f t="shared" si="1"/>
        <v/>
      </c>
      <c r="E33" s="12" t="str">
        <f t="shared" si="1"/>
        <v/>
      </c>
      <c r="F33" s="12" t="str">
        <f t="shared" si="1"/>
        <v/>
      </c>
      <c r="G33" s="12">
        <f t="shared" si="1"/>
        <v>0</v>
      </c>
    </row>
    <row r="34" spans="1:7" x14ac:dyDescent="0.35">
      <c r="A34" s="6" t="s">
        <v>21</v>
      </c>
      <c r="B34" s="12">
        <f t="shared" si="1"/>
        <v>0.39999999999999991</v>
      </c>
      <c r="C34" s="12">
        <f t="shared" si="1"/>
        <v>1.4</v>
      </c>
      <c r="D34" s="12">
        <f t="shared" si="1"/>
        <v>-0.60000000000000009</v>
      </c>
      <c r="E34" s="12">
        <f t="shared" si="1"/>
        <v>-0.60000000000000009</v>
      </c>
      <c r="F34" s="12">
        <f t="shared" si="1"/>
        <v>-0.60000000000000009</v>
      </c>
      <c r="G34" s="12" t="str">
        <f t="shared" si="1"/>
        <v/>
      </c>
    </row>
    <row r="35" spans="1:7" x14ac:dyDescent="0.35">
      <c r="A35" s="8" t="s">
        <v>22</v>
      </c>
      <c r="B35" s="12" t="str">
        <f t="shared" si="1"/>
        <v/>
      </c>
      <c r="C35" s="12" t="str">
        <f t="shared" si="1"/>
        <v/>
      </c>
      <c r="D35" s="12">
        <f t="shared" si="1"/>
        <v>0</v>
      </c>
      <c r="E35" s="12">
        <f t="shared" si="1"/>
        <v>0</v>
      </c>
      <c r="F35" s="12" t="str">
        <f t="shared" si="1"/>
        <v/>
      </c>
      <c r="G35" s="12" t="str">
        <f t="shared" si="1"/>
        <v/>
      </c>
    </row>
  </sheetData>
  <pageMargins left="0.7" right="0.7" top="0.75" bottom="0.75" header="0.3" footer="0.3"/>
  <pageSetup scale="92" orientation="landscape" horizontalDpi="0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3"/>
  <sheetViews>
    <sheetView topLeftCell="A5" workbookViewId="0">
      <selection activeCell="H6" sqref="H6"/>
    </sheetView>
  </sheetViews>
  <sheetFormatPr defaultRowHeight="15.5" x14ac:dyDescent="0.35"/>
  <cols>
    <col min="1" max="1" width="22.6328125" style="1" customWidth="1"/>
    <col min="2" max="2" width="17.453125" style="47" customWidth="1"/>
    <col min="3" max="6" width="15.6328125" style="47" customWidth="1"/>
    <col min="7" max="7" width="16.26953125" style="47" customWidth="1"/>
    <col min="8" max="8" width="8.7265625" style="36"/>
  </cols>
  <sheetData>
    <row r="1" spans="1:9" s="3" customFormat="1" x14ac:dyDescent="0.35">
      <c r="A1" s="2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9" t="s">
        <v>48</v>
      </c>
      <c r="I1" s="3" t="s">
        <v>49</v>
      </c>
    </row>
    <row r="2" spans="1:9" ht="18.5" x14ac:dyDescent="0.45">
      <c r="A2" s="2" t="s">
        <v>7</v>
      </c>
      <c r="E2" s="47">
        <v>4</v>
      </c>
      <c r="G2" s="47">
        <v>4</v>
      </c>
      <c r="H2" s="39">
        <f>SUM(B2:G2)/COUNTIF(B2:G2,"&gt;0")</f>
        <v>4</v>
      </c>
      <c r="I2" s="18">
        <f>H2-$H$18</f>
        <v>6.5573770491803351E-2</v>
      </c>
    </row>
    <row r="3" spans="1:9" ht="18.5" x14ac:dyDescent="0.45">
      <c r="A3" s="2" t="s">
        <v>8</v>
      </c>
      <c r="B3" s="47">
        <v>4</v>
      </c>
      <c r="C3" s="47">
        <v>5</v>
      </c>
      <c r="D3" s="47">
        <v>4</v>
      </c>
      <c r="E3" s="47">
        <v>3</v>
      </c>
      <c r="F3" s="47">
        <v>2</v>
      </c>
      <c r="G3" s="47">
        <v>3</v>
      </c>
      <c r="H3" s="39">
        <f t="shared" ref="H3:H16" si="0">SUM(B3:G3)/COUNTIF(B3:G3,"&gt;0")</f>
        <v>3.5</v>
      </c>
      <c r="I3" s="18">
        <f t="shared" ref="I3:I16" si="1">H3-$H$18</f>
        <v>-0.43442622950819665</v>
      </c>
    </row>
    <row r="4" spans="1:9" ht="18.5" x14ac:dyDescent="0.45">
      <c r="A4" s="2" t="s">
        <v>9</v>
      </c>
      <c r="C4" s="47">
        <v>5</v>
      </c>
      <c r="G4" s="47">
        <v>5</v>
      </c>
      <c r="H4" s="39">
        <f t="shared" si="0"/>
        <v>5</v>
      </c>
      <c r="I4" s="18">
        <f t="shared" si="1"/>
        <v>1.0655737704918034</v>
      </c>
    </row>
    <row r="5" spans="1:9" ht="18.5" x14ac:dyDescent="0.45">
      <c r="A5" s="2" t="s">
        <v>10</v>
      </c>
      <c r="B5" s="47">
        <v>5</v>
      </c>
      <c r="C5" s="47">
        <v>4</v>
      </c>
      <c r="G5" s="47">
        <v>5</v>
      </c>
      <c r="H5" s="39">
        <f t="shared" si="0"/>
        <v>4.666666666666667</v>
      </c>
      <c r="I5" s="18">
        <f t="shared" si="1"/>
        <v>0.73224043715847031</v>
      </c>
    </row>
    <row r="6" spans="1:9" ht="18.5" x14ac:dyDescent="0.45">
      <c r="A6" s="2" t="s">
        <v>11</v>
      </c>
      <c r="B6" s="47">
        <v>4</v>
      </c>
      <c r="D6" s="47">
        <v>2</v>
      </c>
      <c r="F6" s="47">
        <v>2</v>
      </c>
      <c r="G6" s="47">
        <v>5</v>
      </c>
      <c r="H6" s="39">
        <f t="shared" si="0"/>
        <v>3.25</v>
      </c>
      <c r="I6" s="18">
        <f t="shared" si="1"/>
        <v>-0.68442622950819665</v>
      </c>
    </row>
    <row r="7" spans="1:9" ht="18.5" x14ac:dyDescent="0.45">
      <c r="A7" s="2" t="s">
        <v>12</v>
      </c>
      <c r="B7" s="47">
        <v>4</v>
      </c>
      <c r="D7" s="47">
        <v>3</v>
      </c>
      <c r="E7" s="47">
        <v>3</v>
      </c>
      <c r="F7" s="47">
        <v>4</v>
      </c>
      <c r="H7" s="39">
        <f t="shared" si="0"/>
        <v>3.5</v>
      </c>
      <c r="I7" s="18">
        <f t="shared" si="1"/>
        <v>-0.43442622950819665</v>
      </c>
    </row>
    <row r="8" spans="1:9" ht="18.5" x14ac:dyDescent="0.45">
      <c r="A8" s="2" t="s">
        <v>13</v>
      </c>
      <c r="B8" s="47">
        <v>4</v>
      </c>
      <c r="C8" s="47">
        <v>4</v>
      </c>
      <c r="D8" s="47">
        <v>4</v>
      </c>
      <c r="E8" s="47">
        <v>2</v>
      </c>
      <c r="F8" s="47">
        <v>2</v>
      </c>
      <c r="G8" s="47">
        <v>4</v>
      </c>
      <c r="H8" s="39">
        <f t="shared" si="0"/>
        <v>3.3333333333333335</v>
      </c>
      <c r="I8" s="18">
        <f t="shared" si="1"/>
        <v>-0.60109289617486317</v>
      </c>
    </row>
    <row r="9" spans="1:9" ht="18.5" x14ac:dyDescent="0.45">
      <c r="A9" s="2" t="s">
        <v>14</v>
      </c>
      <c r="G9" s="47">
        <v>4</v>
      </c>
      <c r="H9" s="39">
        <f t="shared" si="0"/>
        <v>4</v>
      </c>
      <c r="I9" s="18">
        <f t="shared" si="1"/>
        <v>6.5573770491803351E-2</v>
      </c>
    </row>
    <row r="10" spans="1:9" ht="18.5" x14ac:dyDescent="0.45">
      <c r="A10" s="2" t="s">
        <v>15</v>
      </c>
      <c r="B10" s="47">
        <v>4</v>
      </c>
      <c r="C10" s="47">
        <v>4</v>
      </c>
      <c r="D10" s="47">
        <v>1</v>
      </c>
      <c r="F10" s="54"/>
      <c r="G10" s="47">
        <v>5</v>
      </c>
      <c r="H10" s="39">
        <f t="shared" si="0"/>
        <v>3.5</v>
      </c>
      <c r="I10" s="52">
        <f t="shared" si="1"/>
        <v>-0.43442622950819665</v>
      </c>
    </row>
    <row r="11" spans="1:9" ht="18.5" x14ac:dyDescent="0.45">
      <c r="A11" s="2" t="s">
        <v>16</v>
      </c>
      <c r="B11" s="47">
        <v>4</v>
      </c>
      <c r="C11" s="47">
        <v>3</v>
      </c>
      <c r="D11" s="47">
        <v>5</v>
      </c>
      <c r="E11" s="47">
        <v>5</v>
      </c>
      <c r="F11" s="47">
        <v>2</v>
      </c>
      <c r="G11" s="47">
        <v>3</v>
      </c>
      <c r="H11" s="39">
        <f t="shared" si="0"/>
        <v>3.6666666666666665</v>
      </c>
      <c r="I11" s="18">
        <f t="shared" si="1"/>
        <v>-0.26775956284153013</v>
      </c>
    </row>
    <row r="12" spans="1:9" ht="18.5" x14ac:dyDescent="0.45">
      <c r="A12" s="2" t="s">
        <v>17</v>
      </c>
      <c r="B12" s="47">
        <v>5</v>
      </c>
      <c r="C12" s="47">
        <v>5</v>
      </c>
      <c r="D12" s="47">
        <v>5</v>
      </c>
      <c r="E12" s="47">
        <v>5</v>
      </c>
      <c r="G12" s="47">
        <v>4</v>
      </c>
      <c r="H12" s="39">
        <f t="shared" si="0"/>
        <v>4.8</v>
      </c>
      <c r="I12" s="18">
        <f t="shared" si="1"/>
        <v>0.86557377049180317</v>
      </c>
    </row>
    <row r="13" spans="1:9" ht="18.5" x14ac:dyDescent="0.45">
      <c r="A13" s="2" t="s">
        <v>18</v>
      </c>
      <c r="D13" s="47">
        <v>4</v>
      </c>
      <c r="E13" s="47">
        <v>5</v>
      </c>
      <c r="G13" s="47">
        <v>3</v>
      </c>
      <c r="H13" s="39">
        <f t="shared" si="0"/>
        <v>4</v>
      </c>
      <c r="I13" s="18">
        <f t="shared" si="1"/>
        <v>6.5573770491803351E-2</v>
      </c>
    </row>
    <row r="14" spans="1:9" ht="18.5" x14ac:dyDescent="0.45">
      <c r="A14" s="2" t="s">
        <v>19</v>
      </c>
      <c r="B14" s="47">
        <v>5</v>
      </c>
      <c r="C14" s="47">
        <v>5</v>
      </c>
      <c r="D14" s="47">
        <v>5</v>
      </c>
      <c r="E14" s="47">
        <v>4</v>
      </c>
      <c r="F14" s="47">
        <v>4</v>
      </c>
      <c r="G14" s="47">
        <v>5</v>
      </c>
      <c r="H14" s="39">
        <f t="shared" si="0"/>
        <v>4.666666666666667</v>
      </c>
      <c r="I14" s="18">
        <f t="shared" si="1"/>
        <v>0.73224043715847031</v>
      </c>
    </row>
    <row r="15" spans="1:9" ht="18.5" x14ac:dyDescent="0.45">
      <c r="A15" s="2" t="s">
        <v>20</v>
      </c>
      <c r="B15" s="47">
        <v>4</v>
      </c>
      <c r="G15" s="47">
        <v>4</v>
      </c>
      <c r="H15" s="39">
        <f t="shared" si="0"/>
        <v>4</v>
      </c>
      <c r="I15" s="18">
        <f t="shared" si="1"/>
        <v>6.5573770491803351E-2</v>
      </c>
    </row>
    <row r="16" spans="1:9" ht="18.5" x14ac:dyDescent="0.45">
      <c r="A16" s="2" t="s">
        <v>21</v>
      </c>
      <c r="B16" s="47">
        <v>4</v>
      </c>
      <c r="C16" s="47">
        <v>5</v>
      </c>
      <c r="D16" s="47">
        <v>3</v>
      </c>
      <c r="E16" s="47">
        <v>3</v>
      </c>
      <c r="F16" s="47">
        <v>3</v>
      </c>
      <c r="H16" s="39">
        <f t="shared" si="0"/>
        <v>3.6</v>
      </c>
      <c r="I16" s="18">
        <f t="shared" si="1"/>
        <v>-0.33442622950819656</v>
      </c>
    </row>
    <row r="17" spans="1:8" x14ac:dyDescent="0.35">
      <c r="A17" s="2" t="s">
        <v>22</v>
      </c>
      <c r="D17" s="47">
        <v>5</v>
      </c>
      <c r="E17" s="47">
        <v>5</v>
      </c>
    </row>
    <row r="18" spans="1:8" ht="18.5" x14ac:dyDescent="0.45">
      <c r="A18" s="2" t="s">
        <v>50</v>
      </c>
      <c r="B18" s="50">
        <f>SUM(B2:B17)/COUNTIF(B2:B17,"&gt;0")</f>
        <v>4.2727272727272725</v>
      </c>
      <c r="C18" s="51">
        <f t="shared" ref="C18:G18" si="2">SUM(C2:C17)/COUNTIF(C2:C17,"&gt;0")</f>
        <v>4.4444444444444446</v>
      </c>
      <c r="D18" s="51">
        <f t="shared" si="2"/>
        <v>3.7272727272727271</v>
      </c>
      <c r="E18" s="51">
        <f t="shared" si="2"/>
        <v>3.9</v>
      </c>
      <c r="F18" s="51">
        <f t="shared" si="2"/>
        <v>2.7142857142857144</v>
      </c>
      <c r="G18" s="51">
        <f t="shared" si="2"/>
        <v>4.1538461538461542</v>
      </c>
      <c r="H18" s="24">
        <f>SUM(Table122[[CaptainAmerica]:[StarWarsForce]])/COUNTIF(Table122[[CaptainAmerica]:[StarWarsForce]],"&gt;0")</f>
        <v>3.9344262295081966</v>
      </c>
    </row>
    <row r="19" spans="1:8" ht="18.5" x14ac:dyDescent="0.45">
      <c r="A19" s="1" t="s">
        <v>51</v>
      </c>
      <c r="B19" s="20">
        <f>B18-$H$18</f>
        <v>0.33830104321907584</v>
      </c>
      <c r="C19" s="20">
        <f t="shared" ref="C19:G19" si="3">C18-$H$18</f>
        <v>0.51001821493624799</v>
      </c>
      <c r="D19" s="20">
        <f t="shared" si="3"/>
        <v>-0.20715350223546958</v>
      </c>
      <c r="E19" s="20">
        <f t="shared" si="3"/>
        <v>-3.4426229508196737E-2</v>
      </c>
      <c r="F19" s="24">
        <f t="shared" si="3"/>
        <v>-1.2201405152224822</v>
      </c>
      <c r="G19" s="20">
        <f t="shared" si="3"/>
        <v>0.21941992433795754</v>
      </c>
    </row>
    <row r="20" spans="1:8" ht="14.5" x14ac:dyDescent="0.35">
      <c r="A20"/>
      <c r="B20" s="36"/>
      <c r="C20" s="36"/>
      <c r="D20" s="36"/>
      <c r="E20" s="36"/>
      <c r="F20" s="36"/>
      <c r="G20" s="36"/>
    </row>
    <row r="21" spans="1:8" ht="18.5" x14ac:dyDescent="0.45">
      <c r="A21" s="14" t="s">
        <v>44</v>
      </c>
      <c r="B21" s="36"/>
      <c r="C21" s="36"/>
      <c r="D21" s="36"/>
      <c r="E21" s="36"/>
      <c r="F21" s="36"/>
      <c r="G21" s="36"/>
    </row>
    <row r="22" spans="1:8" ht="18.5" x14ac:dyDescent="0.45">
      <c r="A22" s="14"/>
      <c r="B22" s="36"/>
      <c r="C22" s="36"/>
      <c r="D22" s="36"/>
      <c r="E22" s="36"/>
      <c r="F22" s="36"/>
      <c r="G22" s="36"/>
    </row>
    <row r="23" spans="1:8" ht="18.5" x14ac:dyDescent="0.45">
      <c r="A23" s="14" t="s">
        <v>45</v>
      </c>
      <c r="B23" s="36"/>
      <c r="C23" s="36"/>
      <c r="D23" s="36"/>
      <c r="E23" s="36"/>
      <c r="F23" s="36"/>
      <c r="G23" s="36"/>
    </row>
    <row r="24" spans="1:8" ht="14.5" x14ac:dyDescent="0.35">
      <c r="A24"/>
      <c r="B24" s="36"/>
      <c r="C24" s="36"/>
      <c r="D24" s="36"/>
      <c r="E24" s="36"/>
      <c r="F24" s="36"/>
      <c r="G24" s="36"/>
    </row>
    <row r="25" spans="1:8" ht="18.5" x14ac:dyDescent="0.45">
      <c r="A25" s="53" t="s">
        <v>46</v>
      </c>
      <c r="B25" s="36"/>
      <c r="C25" s="36"/>
      <c r="D25" s="36"/>
      <c r="E25" s="36"/>
      <c r="F25" s="36"/>
      <c r="G25" s="36"/>
    </row>
    <row r="26" spans="1:8" ht="18.5" x14ac:dyDescent="0.45">
      <c r="A26" s="52">
        <f>H18+F19+I10</f>
        <v>2.2798594847775178</v>
      </c>
      <c r="B26" s="56" t="s">
        <v>47</v>
      </c>
      <c r="C26" s="56"/>
      <c r="D26" s="56"/>
      <c r="E26" s="56"/>
      <c r="F26" s="56"/>
      <c r="G26" s="56"/>
    </row>
    <row r="27" spans="1:8" ht="14.5" x14ac:dyDescent="0.35">
      <c r="A27"/>
      <c r="B27" s="36"/>
      <c r="C27" s="36"/>
      <c r="D27" s="36"/>
      <c r="E27" s="36"/>
      <c r="F27" s="36"/>
      <c r="G27" s="36"/>
    </row>
    <row r="28" spans="1:8" ht="14.5" x14ac:dyDescent="0.35">
      <c r="A28"/>
      <c r="B28" s="36"/>
      <c r="C28" s="36"/>
      <c r="D28" s="36"/>
      <c r="E28" s="36"/>
      <c r="F28" s="36"/>
      <c r="G28" s="36"/>
    </row>
    <row r="29" spans="1:8" ht="14.5" x14ac:dyDescent="0.35">
      <c r="A29"/>
      <c r="B29" s="36"/>
      <c r="C29" s="36"/>
      <c r="D29" s="36"/>
      <c r="E29" s="36"/>
      <c r="F29" s="36"/>
      <c r="G29" s="36"/>
    </row>
    <row r="30" spans="1:8" ht="14.5" x14ac:dyDescent="0.35">
      <c r="A30"/>
      <c r="B30" s="36"/>
      <c r="C30" s="36"/>
      <c r="D30" s="36"/>
      <c r="E30" s="36"/>
      <c r="F30" s="36"/>
      <c r="G30" s="36"/>
    </row>
    <row r="31" spans="1:8" ht="14.5" x14ac:dyDescent="0.35">
      <c r="A31"/>
      <c r="B31" s="36"/>
      <c r="C31" s="36"/>
      <c r="D31" s="36"/>
      <c r="E31" s="36"/>
      <c r="F31" s="36"/>
      <c r="G31" s="36"/>
    </row>
    <row r="32" spans="1:8" ht="14.5" x14ac:dyDescent="0.35">
      <c r="A32"/>
      <c r="B32" s="36"/>
      <c r="C32" s="36"/>
      <c r="D32" s="36"/>
      <c r="E32" s="36"/>
      <c r="F32" s="36"/>
      <c r="G32" s="36"/>
    </row>
    <row r="33" spans="1:7" ht="14.5" x14ac:dyDescent="0.35">
      <c r="A33"/>
      <c r="B33" s="36"/>
      <c r="C33" s="36"/>
      <c r="D33" s="36"/>
      <c r="E33" s="36"/>
      <c r="F33" s="36"/>
      <c r="G33" s="36"/>
    </row>
    <row r="34" spans="1:7" ht="14.5" x14ac:dyDescent="0.35">
      <c r="A34"/>
      <c r="B34" s="36"/>
      <c r="C34" s="36"/>
      <c r="D34" s="36"/>
      <c r="E34" s="36"/>
      <c r="F34" s="36"/>
      <c r="G34" s="36"/>
    </row>
    <row r="35" spans="1:7" ht="14.5" x14ac:dyDescent="0.35">
      <c r="A35"/>
      <c r="B35" s="36"/>
      <c r="C35" s="36"/>
      <c r="D35" s="36"/>
      <c r="E35" s="36"/>
      <c r="F35" s="36"/>
      <c r="G35" s="36"/>
    </row>
    <row r="36" spans="1:7" ht="14.5" x14ac:dyDescent="0.35">
      <c r="A36"/>
      <c r="B36" s="36"/>
      <c r="C36" s="36"/>
      <c r="D36" s="36"/>
      <c r="E36" s="36"/>
      <c r="F36" s="36"/>
      <c r="G36" s="36"/>
    </row>
    <row r="37" spans="1:7" ht="14.5" x14ac:dyDescent="0.35">
      <c r="A37"/>
      <c r="B37" s="36"/>
      <c r="C37" s="36"/>
      <c r="D37" s="36"/>
      <c r="E37" s="36"/>
      <c r="F37" s="36"/>
      <c r="G37" s="36"/>
    </row>
    <row r="38" spans="1:7" ht="14.5" x14ac:dyDescent="0.35">
      <c r="A38"/>
      <c r="B38" s="36"/>
      <c r="C38" s="36"/>
      <c r="D38" s="36"/>
      <c r="E38" s="36"/>
      <c r="F38" s="36"/>
      <c r="G38" s="36"/>
    </row>
    <row r="39" spans="1:7" ht="14.5" x14ac:dyDescent="0.35">
      <c r="A39"/>
      <c r="B39" s="36"/>
      <c r="C39" s="36"/>
      <c r="D39" s="36"/>
      <c r="E39" s="36"/>
      <c r="F39" s="36"/>
      <c r="G39" s="36"/>
    </row>
    <row r="40" spans="1:7" ht="14.5" x14ac:dyDescent="0.35">
      <c r="A40"/>
      <c r="B40" s="36"/>
      <c r="C40" s="36"/>
      <c r="D40" s="36"/>
      <c r="E40" s="36"/>
      <c r="F40" s="36"/>
      <c r="G40" s="36"/>
    </row>
    <row r="41" spans="1:7" ht="14.5" x14ac:dyDescent="0.35">
      <c r="A41"/>
      <c r="B41" s="36"/>
      <c r="C41" s="36"/>
      <c r="D41" s="36"/>
      <c r="E41" s="36"/>
      <c r="F41" s="36"/>
      <c r="G41" s="36"/>
    </row>
    <row r="42" spans="1:7" ht="14.5" x14ac:dyDescent="0.35">
      <c r="A42"/>
      <c r="B42" s="36"/>
      <c r="C42" s="36"/>
      <c r="D42" s="36"/>
      <c r="E42" s="36"/>
      <c r="F42" s="36"/>
      <c r="G42" s="36"/>
    </row>
    <row r="43" spans="1:7" ht="14.5" x14ac:dyDescent="0.35">
      <c r="A43"/>
      <c r="B43" s="36"/>
      <c r="C43" s="36"/>
      <c r="D43" s="36"/>
      <c r="E43" s="36"/>
      <c r="F43" s="36"/>
      <c r="G43" s="36"/>
    </row>
    <row r="44" spans="1:7" ht="14.5" x14ac:dyDescent="0.35">
      <c r="A44"/>
      <c r="B44" s="36"/>
      <c r="C44" s="36"/>
      <c r="D44" s="36"/>
      <c r="E44" s="36"/>
      <c r="F44" s="36"/>
      <c r="G44" s="36"/>
    </row>
    <row r="45" spans="1:7" ht="14.5" x14ac:dyDescent="0.35">
      <c r="A45"/>
      <c r="B45" s="36"/>
      <c r="C45" s="36"/>
      <c r="D45" s="36"/>
      <c r="E45" s="36"/>
      <c r="F45" s="36"/>
      <c r="G45" s="36"/>
    </row>
    <row r="46" spans="1:7" ht="14.5" x14ac:dyDescent="0.35">
      <c r="A46"/>
      <c r="B46" s="36"/>
      <c r="C46" s="36"/>
      <c r="D46" s="36"/>
      <c r="E46" s="36"/>
      <c r="F46" s="36"/>
      <c r="G46" s="36"/>
    </row>
    <row r="47" spans="1:7" ht="14.5" x14ac:dyDescent="0.35">
      <c r="A47"/>
      <c r="B47" s="36"/>
      <c r="C47" s="36"/>
      <c r="D47" s="36"/>
      <c r="E47" s="36"/>
      <c r="F47" s="36"/>
      <c r="G47" s="36"/>
    </row>
    <row r="48" spans="1:7" ht="14.5" x14ac:dyDescent="0.35">
      <c r="A48"/>
      <c r="B48" s="36"/>
      <c r="C48" s="36"/>
      <c r="D48" s="36"/>
      <c r="E48" s="36"/>
      <c r="F48" s="36"/>
      <c r="G48" s="36"/>
    </row>
    <row r="49" spans="1:7" ht="14.5" x14ac:dyDescent="0.35">
      <c r="A49"/>
      <c r="B49" s="36"/>
      <c r="C49" s="36"/>
      <c r="D49" s="36"/>
      <c r="E49" s="36"/>
      <c r="F49" s="36"/>
      <c r="G49" s="36"/>
    </row>
    <row r="50" spans="1:7" ht="14.5" x14ac:dyDescent="0.35">
      <c r="A50"/>
      <c r="B50" s="36"/>
      <c r="C50" s="36"/>
      <c r="D50" s="36"/>
      <c r="E50" s="36"/>
      <c r="F50" s="36"/>
      <c r="G50" s="36"/>
    </row>
    <row r="51" spans="1:7" ht="14.5" x14ac:dyDescent="0.35">
      <c r="A51"/>
      <c r="B51" s="36"/>
      <c r="C51" s="36"/>
      <c r="D51" s="36"/>
      <c r="E51" s="36"/>
      <c r="F51" s="36"/>
      <c r="G51" s="36"/>
    </row>
    <row r="52" spans="1:7" ht="14.5" x14ac:dyDescent="0.35">
      <c r="A52"/>
      <c r="B52" s="36"/>
      <c r="C52" s="36"/>
      <c r="D52" s="36"/>
      <c r="E52" s="36"/>
      <c r="F52" s="36"/>
      <c r="G52" s="36"/>
    </row>
    <row r="53" spans="1:7" ht="14.5" x14ac:dyDescent="0.35">
      <c r="A53"/>
      <c r="B53" s="36"/>
      <c r="C53" s="36"/>
      <c r="D53" s="36"/>
      <c r="E53" s="36"/>
      <c r="F53" s="36"/>
      <c r="G53" s="36"/>
    </row>
    <row r="54" spans="1:7" ht="14.5" x14ac:dyDescent="0.35">
      <c r="A54"/>
      <c r="B54" s="36"/>
      <c r="C54" s="36"/>
      <c r="D54" s="36"/>
      <c r="E54" s="36"/>
      <c r="F54" s="36"/>
      <c r="G54" s="36"/>
    </row>
    <row r="55" spans="1:7" ht="14.5" x14ac:dyDescent="0.35">
      <c r="A55"/>
      <c r="B55" s="36"/>
      <c r="C55" s="36"/>
      <c r="D55" s="36"/>
      <c r="E55" s="36"/>
      <c r="F55" s="36"/>
      <c r="G55" s="36"/>
    </row>
    <row r="56" spans="1:7" ht="14.5" x14ac:dyDescent="0.35">
      <c r="A56"/>
      <c r="B56" s="36"/>
      <c r="C56" s="36"/>
      <c r="D56" s="36"/>
      <c r="E56" s="36"/>
      <c r="F56" s="36"/>
      <c r="G56" s="36"/>
    </row>
    <row r="57" spans="1:7" ht="14.5" x14ac:dyDescent="0.35">
      <c r="A57"/>
      <c r="B57" s="36"/>
      <c r="C57" s="36"/>
      <c r="D57" s="36"/>
      <c r="E57" s="36"/>
      <c r="F57" s="36"/>
      <c r="G57" s="36"/>
    </row>
    <row r="58" spans="1:7" ht="14.5" x14ac:dyDescent="0.35">
      <c r="A58"/>
      <c r="B58" s="36"/>
      <c r="C58" s="36"/>
      <c r="D58" s="36"/>
      <c r="E58" s="36"/>
      <c r="F58" s="36"/>
      <c r="G58" s="36"/>
    </row>
    <row r="59" spans="1:7" ht="14.5" x14ac:dyDescent="0.35">
      <c r="A59"/>
      <c r="B59" s="36"/>
      <c r="C59" s="36"/>
      <c r="D59" s="36"/>
      <c r="E59" s="36"/>
      <c r="F59" s="36"/>
      <c r="G59" s="36"/>
    </row>
    <row r="60" spans="1:7" ht="14.5" x14ac:dyDescent="0.35">
      <c r="A60"/>
      <c r="B60" s="36"/>
      <c r="C60" s="36"/>
      <c r="D60" s="36"/>
      <c r="E60" s="36"/>
      <c r="F60" s="36"/>
      <c r="G60" s="36"/>
    </row>
    <row r="61" spans="1:7" ht="14.5" x14ac:dyDescent="0.35">
      <c r="A61"/>
      <c r="B61" s="36"/>
      <c r="C61" s="36"/>
      <c r="D61" s="36"/>
      <c r="E61" s="36"/>
      <c r="F61" s="36"/>
      <c r="G61" s="36"/>
    </row>
    <row r="62" spans="1:7" ht="14.5" x14ac:dyDescent="0.35">
      <c r="A62"/>
      <c r="B62" s="36"/>
      <c r="C62" s="36"/>
      <c r="D62" s="36"/>
      <c r="E62" s="36"/>
      <c r="F62" s="36"/>
      <c r="G62" s="36"/>
    </row>
    <row r="63" spans="1:7" ht="14.5" x14ac:dyDescent="0.35">
      <c r="A63"/>
      <c r="B63" s="36"/>
      <c r="C63" s="36"/>
      <c r="D63" s="36"/>
      <c r="E63" s="36"/>
      <c r="F63" s="36"/>
      <c r="G63" s="36"/>
    </row>
    <row r="64" spans="1:7" ht="14.5" x14ac:dyDescent="0.35">
      <c r="A64"/>
      <c r="B64" s="36"/>
      <c r="C64" s="36"/>
      <c r="D64" s="36"/>
      <c r="E64" s="36"/>
      <c r="F64" s="36"/>
      <c r="G64" s="36"/>
    </row>
    <row r="65" spans="1:7" ht="14.5" x14ac:dyDescent="0.35">
      <c r="A65"/>
      <c r="B65" s="36"/>
      <c r="C65" s="36"/>
      <c r="D65" s="36"/>
      <c r="E65" s="36"/>
      <c r="F65" s="36"/>
      <c r="G65" s="36"/>
    </row>
    <row r="66" spans="1:7" ht="14.5" x14ac:dyDescent="0.35">
      <c r="A66"/>
      <c r="B66" s="36"/>
      <c r="C66" s="36"/>
      <c r="D66" s="36"/>
      <c r="E66" s="36"/>
      <c r="F66" s="36"/>
      <c r="G66" s="36"/>
    </row>
    <row r="67" spans="1:7" ht="14.5" x14ac:dyDescent="0.35">
      <c r="A67"/>
      <c r="B67" s="36"/>
      <c r="C67" s="36"/>
      <c r="D67" s="36"/>
      <c r="E67" s="36"/>
      <c r="F67" s="36"/>
      <c r="G67" s="36"/>
    </row>
    <row r="68" spans="1:7" ht="14.5" x14ac:dyDescent="0.35">
      <c r="A68"/>
      <c r="B68" s="36"/>
      <c r="C68" s="36"/>
      <c r="D68" s="36"/>
      <c r="E68" s="36"/>
      <c r="F68" s="36"/>
      <c r="G68" s="36"/>
    </row>
    <row r="69" spans="1:7" ht="14.5" x14ac:dyDescent="0.35">
      <c r="A69"/>
      <c r="B69" s="36"/>
      <c r="C69" s="36"/>
      <c r="D69" s="36"/>
      <c r="E69" s="36"/>
      <c r="F69" s="36"/>
      <c r="G69" s="36"/>
    </row>
    <row r="70" spans="1:7" ht="14.5" x14ac:dyDescent="0.35">
      <c r="A70"/>
      <c r="B70" s="36"/>
      <c r="C70" s="36"/>
      <c r="D70" s="36"/>
      <c r="E70" s="36"/>
      <c r="F70" s="36"/>
      <c r="G70" s="36"/>
    </row>
    <row r="71" spans="1:7" ht="14.5" x14ac:dyDescent="0.35">
      <c r="A71"/>
      <c r="B71" s="36"/>
      <c r="C71" s="36"/>
      <c r="D71" s="36"/>
      <c r="E71" s="36"/>
      <c r="F71" s="36"/>
      <c r="G71" s="36"/>
    </row>
    <row r="72" spans="1:7" ht="14.5" x14ac:dyDescent="0.35">
      <c r="A72"/>
      <c r="B72" s="36"/>
      <c r="C72" s="36"/>
      <c r="D72" s="36"/>
      <c r="E72" s="36"/>
      <c r="F72" s="36"/>
      <c r="G72" s="36"/>
    </row>
    <row r="73" spans="1:7" ht="14.5" x14ac:dyDescent="0.35">
      <c r="A73"/>
      <c r="B73" s="36"/>
      <c r="C73" s="36"/>
      <c r="D73" s="36"/>
      <c r="E73" s="36"/>
      <c r="F73" s="36"/>
      <c r="G73" s="36"/>
    </row>
    <row r="74" spans="1:7" ht="14.5" x14ac:dyDescent="0.35">
      <c r="A74"/>
      <c r="B74" s="36"/>
      <c r="C74" s="36"/>
      <c r="D74" s="36"/>
      <c r="E74" s="36"/>
      <c r="F74" s="36"/>
      <c r="G74" s="36"/>
    </row>
    <row r="75" spans="1:7" ht="14.5" x14ac:dyDescent="0.35">
      <c r="A75"/>
      <c r="B75" s="36"/>
      <c r="C75" s="36"/>
      <c r="D75" s="36"/>
      <c r="E75" s="36"/>
      <c r="F75" s="36"/>
      <c r="G75" s="36"/>
    </row>
    <row r="76" spans="1:7" ht="14.5" x14ac:dyDescent="0.35">
      <c r="A76"/>
      <c r="B76" s="36"/>
      <c r="C76" s="36"/>
      <c r="D76" s="36"/>
      <c r="E76" s="36"/>
      <c r="F76" s="36"/>
      <c r="G76" s="36"/>
    </row>
    <row r="77" spans="1:7" ht="14.5" x14ac:dyDescent="0.35">
      <c r="A77"/>
      <c r="B77" s="36"/>
      <c r="C77" s="36"/>
      <c r="D77" s="36"/>
      <c r="E77" s="36"/>
      <c r="F77" s="36"/>
      <c r="G77" s="36"/>
    </row>
    <row r="78" spans="1:7" ht="14.5" x14ac:dyDescent="0.35">
      <c r="A78"/>
      <c r="B78" s="36"/>
      <c r="C78" s="36"/>
      <c r="D78" s="36"/>
      <c r="E78" s="36"/>
      <c r="F78" s="36"/>
      <c r="G78" s="36"/>
    </row>
    <row r="79" spans="1:7" ht="14.5" x14ac:dyDescent="0.35">
      <c r="A79"/>
      <c r="B79" s="36"/>
      <c r="C79" s="36"/>
      <c r="D79" s="36"/>
      <c r="E79" s="36"/>
      <c r="F79" s="36"/>
      <c r="G79" s="36"/>
    </row>
    <row r="80" spans="1:7" ht="14.5" x14ac:dyDescent="0.35">
      <c r="A80"/>
      <c r="B80" s="36"/>
      <c r="C80" s="36"/>
      <c r="D80" s="36"/>
      <c r="E80" s="36"/>
      <c r="F80" s="36"/>
      <c r="G80" s="36"/>
    </row>
    <row r="81" spans="1:7" ht="14.5" x14ac:dyDescent="0.35">
      <c r="A81"/>
      <c r="B81" s="36"/>
      <c r="C81" s="36"/>
      <c r="D81" s="36"/>
      <c r="E81" s="36"/>
      <c r="F81" s="36"/>
      <c r="G81" s="36"/>
    </row>
    <row r="82" spans="1:7" ht="14.5" x14ac:dyDescent="0.35">
      <c r="A82"/>
      <c r="B82" s="36"/>
      <c r="C82" s="36"/>
      <c r="D82" s="36"/>
      <c r="E82" s="36"/>
      <c r="F82" s="36"/>
      <c r="G82" s="36"/>
    </row>
    <row r="83" spans="1:7" ht="14.5" x14ac:dyDescent="0.35">
      <c r="A83"/>
      <c r="B83" s="36"/>
      <c r="C83" s="36"/>
      <c r="D83" s="36"/>
      <c r="E83" s="36"/>
      <c r="F83" s="36"/>
      <c r="G83" s="36"/>
    </row>
    <row r="84" spans="1:7" ht="14.5" x14ac:dyDescent="0.35">
      <c r="A84"/>
      <c r="B84" s="36"/>
      <c r="C84" s="36"/>
      <c r="D84" s="36"/>
      <c r="E84" s="36"/>
      <c r="F84" s="36"/>
      <c r="G84" s="36"/>
    </row>
    <row r="85" spans="1:7" ht="14.5" x14ac:dyDescent="0.35">
      <c r="A85"/>
      <c r="B85" s="36"/>
      <c r="C85" s="36"/>
      <c r="D85" s="36"/>
      <c r="E85" s="36"/>
      <c r="F85" s="36"/>
      <c r="G85" s="36"/>
    </row>
    <row r="86" spans="1:7" ht="14.5" x14ac:dyDescent="0.35">
      <c r="A86"/>
      <c r="B86" s="36"/>
      <c r="C86" s="36"/>
      <c r="D86" s="36"/>
      <c r="E86" s="36"/>
      <c r="F86" s="36"/>
      <c r="G86" s="36"/>
    </row>
    <row r="87" spans="1:7" ht="14.5" x14ac:dyDescent="0.35">
      <c r="A87"/>
      <c r="B87" s="36"/>
      <c r="C87" s="36"/>
      <c r="D87" s="36"/>
      <c r="E87" s="36"/>
      <c r="F87" s="36"/>
      <c r="G87" s="36"/>
    </row>
    <row r="88" spans="1:7" ht="14.5" x14ac:dyDescent="0.35">
      <c r="A88"/>
      <c r="B88" s="36"/>
      <c r="C88" s="36"/>
      <c r="D88" s="36"/>
      <c r="E88" s="36"/>
      <c r="F88" s="36"/>
      <c r="G88" s="36"/>
    </row>
    <row r="89" spans="1:7" ht="14.5" x14ac:dyDescent="0.35">
      <c r="A89"/>
      <c r="B89" s="36"/>
      <c r="C89" s="36"/>
      <c r="D89" s="36"/>
      <c r="E89" s="36"/>
      <c r="F89" s="36"/>
      <c r="G89" s="36"/>
    </row>
    <row r="90" spans="1:7" ht="14.5" x14ac:dyDescent="0.35">
      <c r="A90"/>
      <c r="B90" s="36"/>
      <c r="C90" s="36"/>
      <c r="D90" s="36"/>
      <c r="E90" s="36"/>
      <c r="F90" s="36"/>
      <c r="G90" s="36"/>
    </row>
    <row r="91" spans="1:7" ht="14.5" x14ac:dyDescent="0.35">
      <c r="A91"/>
      <c r="B91" s="36"/>
      <c r="C91" s="36"/>
      <c r="D91" s="36"/>
      <c r="E91" s="36"/>
      <c r="F91" s="36"/>
      <c r="G91" s="36"/>
    </row>
    <row r="92" spans="1:7" ht="14.5" x14ac:dyDescent="0.35">
      <c r="A92"/>
      <c r="B92" s="36"/>
      <c r="C92" s="36"/>
      <c r="D92" s="36"/>
      <c r="E92" s="36"/>
      <c r="F92" s="36"/>
      <c r="G92" s="36"/>
    </row>
    <row r="93" spans="1:7" ht="14.5" x14ac:dyDescent="0.35">
      <c r="A93"/>
      <c r="B93" s="36"/>
      <c r="C93" s="36"/>
      <c r="D93" s="36"/>
      <c r="E93" s="36"/>
      <c r="F93" s="36"/>
      <c r="G93" s="36"/>
    </row>
    <row r="94" spans="1:7" ht="14.5" x14ac:dyDescent="0.35">
      <c r="A94"/>
      <c r="B94" s="36"/>
      <c r="C94" s="36"/>
      <c r="D94" s="36"/>
      <c r="E94" s="36"/>
      <c r="F94" s="36"/>
      <c r="G94" s="36"/>
    </row>
    <row r="95" spans="1:7" ht="14.5" x14ac:dyDescent="0.35">
      <c r="A95"/>
      <c r="B95" s="36"/>
      <c r="C95" s="36"/>
      <c r="D95" s="36"/>
      <c r="E95" s="36"/>
      <c r="F95" s="36"/>
      <c r="G95" s="36"/>
    </row>
    <row r="96" spans="1:7" ht="14.5" x14ac:dyDescent="0.35">
      <c r="A96"/>
      <c r="B96" s="36"/>
      <c r="C96" s="36"/>
      <c r="D96" s="36"/>
      <c r="E96" s="36"/>
      <c r="F96" s="36"/>
      <c r="G96" s="36"/>
    </row>
    <row r="97" spans="1:7" ht="14.5" x14ac:dyDescent="0.35">
      <c r="A97"/>
      <c r="B97" s="36"/>
      <c r="C97" s="36"/>
      <c r="D97" s="36"/>
      <c r="E97" s="36"/>
      <c r="F97" s="36"/>
      <c r="G97" s="36"/>
    </row>
    <row r="98" spans="1:7" ht="14.5" x14ac:dyDescent="0.35">
      <c r="A98"/>
      <c r="B98" s="36"/>
      <c r="C98" s="36"/>
      <c r="D98" s="36"/>
      <c r="E98" s="36"/>
      <c r="F98" s="36"/>
      <c r="G98" s="36"/>
    </row>
    <row r="99" spans="1:7" ht="14.5" x14ac:dyDescent="0.35">
      <c r="A99"/>
      <c r="B99" s="36"/>
      <c r="C99" s="36"/>
      <c r="D99" s="36"/>
      <c r="E99" s="36"/>
      <c r="F99" s="36"/>
      <c r="G99" s="36"/>
    </row>
    <row r="100" spans="1:7" ht="14.5" x14ac:dyDescent="0.35">
      <c r="A100"/>
      <c r="B100" s="36"/>
      <c r="C100" s="36"/>
      <c r="D100" s="36"/>
      <c r="E100" s="36"/>
      <c r="F100" s="36"/>
      <c r="G100" s="36"/>
    </row>
    <row r="101" spans="1:7" ht="14.5" x14ac:dyDescent="0.35">
      <c r="A101"/>
      <c r="B101" s="36"/>
      <c r="C101" s="36"/>
      <c r="D101" s="36"/>
      <c r="E101" s="36"/>
      <c r="F101" s="36"/>
      <c r="G101" s="36"/>
    </row>
    <row r="102" spans="1:7" ht="14.5" x14ac:dyDescent="0.35">
      <c r="A102"/>
      <c r="B102" s="36"/>
      <c r="C102" s="36"/>
      <c r="D102" s="36"/>
      <c r="E102" s="36"/>
      <c r="F102" s="36"/>
      <c r="G102" s="36"/>
    </row>
    <row r="103" spans="1:7" ht="14.5" x14ac:dyDescent="0.35">
      <c r="A103"/>
      <c r="B103" s="36"/>
      <c r="C103" s="36"/>
      <c r="D103" s="36"/>
      <c r="E103" s="36"/>
      <c r="F103" s="36"/>
      <c r="G103" s="36"/>
    </row>
    <row r="104" spans="1:7" ht="14.5" x14ac:dyDescent="0.35">
      <c r="A104"/>
      <c r="B104" s="36"/>
      <c r="C104" s="36"/>
      <c r="D104" s="36"/>
      <c r="E104" s="36"/>
      <c r="F104" s="36"/>
      <c r="G104" s="36"/>
    </row>
    <row r="105" spans="1:7" ht="14.5" x14ac:dyDescent="0.35">
      <c r="A105"/>
      <c r="B105" s="36"/>
      <c r="C105" s="36"/>
      <c r="D105" s="36"/>
      <c r="E105" s="36"/>
      <c r="F105" s="36"/>
      <c r="G105" s="36"/>
    </row>
    <row r="106" spans="1:7" ht="14.5" x14ac:dyDescent="0.35">
      <c r="A106"/>
      <c r="B106" s="36"/>
      <c r="C106" s="36"/>
      <c r="D106" s="36"/>
      <c r="E106" s="36"/>
      <c r="F106" s="36"/>
      <c r="G106" s="36"/>
    </row>
    <row r="107" spans="1:7" ht="14.5" x14ac:dyDescent="0.35">
      <c r="A107"/>
      <c r="B107" s="36"/>
      <c r="C107" s="36"/>
      <c r="D107" s="36"/>
      <c r="E107" s="36"/>
      <c r="F107" s="36"/>
      <c r="G107" s="36"/>
    </row>
    <row r="108" spans="1:7" ht="14.5" x14ac:dyDescent="0.35">
      <c r="A108"/>
      <c r="B108" s="36"/>
      <c r="C108" s="36"/>
      <c r="D108" s="36"/>
      <c r="E108" s="36"/>
      <c r="F108" s="36"/>
      <c r="G108" s="36"/>
    </row>
    <row r="109" spans="1:7" ht="14.5" x14ac:dyDescent="0.35">
      <c r="A109"/>
      <c r="B109" s="36"/>
      <c r="C109" s="36"/>
      <c r="D109" s="36"/>
      <c r="E109" s="36"/>
      <c r="F109" s="36"/>
      <c r="G109" s="36"/>
    </row>
    <row r="110" spans="1:7" ht="14.5" x14ac:dyDescent="0.35">
      <c r="A110"/>
      <c r="B110" s="36"/>
      <c r="C110" s="36"/>
      <c r="D110" s="36"/>
      <c r="E110" s="36"/>
      <c r="F110" s="36"/>
      <c r="G110" s="36"/>
    </row>
    <row r="111" spans="1:7" ht="14.5" x14ac:dyDescent="0.35">
      <c r="A111"/>
      <c r="B111" s="36"/>
      <c r="C111" s="36"/>
      <c r="D111" s="36"/>
      <c r="E111" s="36"/>
      <c r="F111" s="36"/>
      <c r="G111" s="36"/>
    </row>
    <row r="112" spans="1:7" ht="14.5" x14ac:dyDescent="0.35">
      <c r="A112"/>
      <c r="B112" s="36"/>
      <c r="C112" s="36"/>
      <c r="D112" s="36"/>
      <c r="E112" s="36"/>
      <c r="F112" s="36"/>
      <c r="G112" s="36"/>
    </row>
    <row r="113" spans="1:7" ht="14.5" x14ac:dyDescent="0.35">
      <c r="A113"/>
      <c r="B113" s="36"/>
      <c r="C113" s="36"/>
      <c r="D113" s="36"/>
      <c r="E113" s="36"/>
      <c r="F113" s="36"/>
      <c r="G113" s="36"/>
    </row>
    <row r="114" spans="1:7" ht="14.5" x14ac:dyDescent="0.35">
      <c r="A114"/>
      <c r="B114" s="36"/>
      <c r="C114" s="36"/>
      <c r="D114" s="36"/>
      <c r="E114" s="36"/>
      <c r="F114" s="36"/>
      <c r="G114" s="36"/>
    </row>
    <row r="115" spans="1:7" ht="14.5" x14ac:dyDescent="0.35">
      <c r="A115"/>
      <c r="B115" s="36"/>
      <c r="C115" s="36"/>
      <c r="D115" s="36"/>
      <c r="E115" s="36"/>
      <c r="F115" s="36"/>
      <c r="G115" s="36"/>
    </row>
    <row r="116" spans="1:7" ht="14.5" x14ac:dyDescent="0.35">
      <c r="A116"/>
      <c r="B116" s="36"/>
      <c r="C116" s="36"/>
      <c r="D116" s="36"/>
      <c r="E116" s="36"/>
      <c r="F116" s="36"/>
      <c r="G116" s="36"/>
    </row>
    <row r="117" spans="1:7" ht="14.5" x14ac:dyDescent="0.35">
      <c r="A117"/>
      <c r="B117" s="36"/>
      <c r="C117" s="36"/>
      <c r="D117" s="36"/>
      <c r="E117" s="36"/>
      <c r="F117" s="36"/>
      <c r="G117" s="36"/>
    </row>
    <row r="118" spans="1:7" ht="14.5" x14ac:dyDescent="0.35">
      <c r="A118"/>
      <c r="B118" s="36"/>
      <c r="C118" s="36"/>
      <c r="D118" s="36"/>
      <c r="E118" s="36"/>
      <c r="F118" s="36"/>
      <c r="G118" s="36"/>
    </row>
    <row r="119" spans="1:7" ht="14.5" x14ac:dyDescent="0.35">
      <c r="A119"/>
      <c r="B119" s="36"/>
      <c r="C119" s="36"/>
      <c r="D119" s="36"/>
      <c r="E119" s="36"/>
      <c r="F119" s="36"/>
      <c r="G119" s="36"/>
    </row>
    <row r="120" spans="1:7" ht="14.5" x14ac:dyDescent="0.35">
      <c r="A120"/>
      <c r="B120" s="36"/>
      <c r="C120" s="36"/>
      <c r="D120" s="36"/>
      <c r="E120" s="36"/>
      <c r="F120" s="36"/>
      <c r="G120" s="36"/>
    </row>
    <row r="121" spans="1:7" ht="14.5" x14ac:dyDescent="0.35">
      <c r="A121"/>
      <c r="B121" s="36"/>
      <c r="C121" s="36"/>
      <c r="D121" s="36"/>
      <c r="E121" s="36"/>
      <c r="F121" s="36"/>
      <c r="G121" s="36"/>
    </row>
    <row r="122" spans="1:7" ht="14.5" x14ac:dyDescent="0.35">
      <c r="A122"/>
      <c r="B122" s="36"/>
      <c r="C122" s="36"/>
      <c r="D122" s="36"/>
      <c r="E122" s="36"/>
      <c r="F122" s="36"/>
      <c r="G122" s="36"/>
    </row>
    <row r="123" spans="1:7" ht="14.5" x14ac:dyDescent="0.35">
      <c r="A123"/>
      <c r="B123" s="36"/>
      <c r="C123" s="36"/>
      <c r="D123" s="36"/>
      <c r="E123" s="36"/>
      <c r="F123" s="36"/>
      <c r="G123" s="36"/>
    </row>
    <row r="124" spans="1:7" ht="14.5" x14ac:dyDescent="0.35">
      <c r="A124"/>
      <c r="B124" s="36"/>
      <c r="C124" s="36"/>
      <c r="D124" s="36"/>
      <c r="E124" s="36"/>
      <c r="F124" s="36"/>
      <c r="G124" s="36"/>
    </row>
    <row r="125" spans="1:7" ht="14.5" x14ac:dyDescent="0.35">
      <c r="A125"/>
      <c r="B125" s="36"/>
      <c r="C125" s="36"/>
      <c r="D125" s="36"/>
      <c r="E125" s="36"/>
      <c r="F125" s="36"/>
      <c r="G125" s="36"/>
    </row>
    <row r="126" spans="1:7" ht="14.5" x14ac:dyDescent="0.35">
      <c r="A126"/>
      <c r="B126" s="36"/>
      <c r="C126" s="36"/>
      <c r="D126" s="36"/>
      <c r="E126" s="36"/>
      <c r="F126" s="36"/>
      <c r="G126" s="36"/>
    </row>
    <row r="127" spans="1:7" ht="14.5" x14ac:dyDescent="0.35">
      <c r="A127"/>
      <c r="B127" s="36"/>
      <c r="C127" s="36"/>
      <c r="D127" s="36"/>
      <c r="E127" s="36"/>
      <c r="F127" s="36"/>
      <c r="G127" s="36"/>
    </row>
    <row r="128" spans="1:7" ht="14.5" x14ac:dyDescent="0.35">
      <c r="A128"/>
      <c r="B128" s="36"/>
      <c r="C128" s="36"/>
      <c r="D128" s="36"/>
      <c r="E128" s="36"/>
      <c r="F128" s="36"/>
      <c r="G128" s="36"/>
    </row>
    <row r="129" spans="1:7" ht="14.5" x14ac:dyDescent="0.35">
      <c r="A129"/>
      <c r="B129" s="36"/>
      <c r="C129" s="36"/>
      <c r="D129" s="36"/>
      <c r="E129" s="36"/>
      <c r="F129" s="36"/>
      <c r="G129" s="36"/>
    </row>
    <row r="130" spans="1:7" ht="14.5" x14ac:dyDescent="0.35">
      <c r="A130"/>
      <c r="B130" s="36"/>
      <c r="C130" s="36"/>
      <c r="D130" s="36"/>
      <c r="E130" s="36"/>
      <c r="F130" s="36"/>
      <c r="G130" s="36"/>
    </row>
    <row r="131" spans="1:7" ht="14.5" x14ac:dyDescent="0.35">
      <c r="A131"/>
      <c r="B131" s="36"/>
      <c r="C131" s="36"/>
      <c r="D131" s="36"/>
      <c r="E131" s="36"/>
      <c r="F131" s="36"/>
      <c r="G131" s="36"/>
    </row>
    <row r="132" spans="1:7" ht="14.5" x14ac:dyDescent="0.35">
      <c r="A132"/>
      <c r="B132" s="36"/>
      <c r="C132" s="36"/>
      <c r="D132" s="36"/>
      <c r="E132" s="36"/>
      <c r="F132" s="36"/>
      <c r="G132" s="36"/>
    </row>
    <row r="133" spans="1:7" ht="14.5" x14ac:dyDescent="0.35">
      <c r="A133"/>
      <c r="B133" s="36"/>
      <c r="C133" s="36"/>
      <c r="D133" s="36"/>
      <c r="E133" s="36"/>
      <c r="F133" s="36"/>
      <c r="G133" s="36"/>
    </row>
    <row r="134" spans="1:7" ht="14.5" x14ac:dyDescent="0.35">
      <c r="A134"/>
      <c r="B134" s="36"/>
      <c r="C134" s="36"/>
      <c r="D134" s="36"/>
      <c r="E134" s="36"/>
      <c r="F134" s="36"/>
      <c r="G134" s="36"/>
    </row>
    <row r="135" spans="1:7" ht="14.5" x14ac:dyDescent="0.35">
      <c r="A135"/>
      <c r="B135" s="36"/>
      <c r="C135" s="36"/>
      <c r="D135" s="36"/>
      <c r="E135" s="36"/>
      <c r="F135" s="36"/>
      <c r="G135" s="36"/>
    </row>
    <row r="136" spans="1:7" ht="14.5" x14ac:dyDescent="0.35">
      <c r="A136"/>
      <c r="B136" s="36"/>
      <c r="C136" s="36"/>
      <c r="D136" s="36"/>
      <c r="E136" s="36"/>
      <c r="F136" s="36"/>
      <c r="G136" s="36"/>
    </row>
    <row r="137" spans="1:7" ht="14.5" x14ac:dyDescent="0.35">
      <c r="A137"/>
      <c r="B137" s="36"/>
      <c r="C137" s="36"/>
      <c r="D137" s="36"/>
      <c r="E137" s="36"/>
      <c r="F137" s="36"/>
      <c r="G137" s="36"/>
    </row>
    <row r="138" spans="1:7" ht="14.5" x14ac:dyDescent="0.35">
      <c r="A138"/>
      <c r="B138" s="36"/>
      <c r="C138" s="36"/>
      <c r="D138" s="36"/>
      <c r="E138" s="36"/>
      <c r="F138" s="36"/>
      <c r="G138" s="36"/>
    </row>
    <row r="139" spans="1:7" ht="14.5" x14ac:dyDescent="0.35">
      <c r="A139"/>
      <c r="B139" s="36"/>
      <c r="C139" s="36"/>
      <c r="D139" s="36"/>
      <c r="E139" s="36"/>
      <c r="F139" s="36"/>
      <c r="G139" s="36"/>
    </row>
    <row r="140" spans="1:7" ht="14.5" x14ac:dyDescent="0.35">
      <c r="A140"/>
      <c r="B140" s="36"/>
      <c r="C140" s="36"/>
      <c r="D140" s="36"/>
      <c r="E140" s="36"/>
      <c r="F140" s="36"/>
      <c r="G140" s="36"/>
    </row>
    <row r="141" spans="1:7" ht="14.5" x14ac:dyDescent="0.35">
      <c r="A141"/>
      <c r="B141" s="36"/>
      <c r="C141" s="36"/>
      <c r="D141" s="36"/>
      <c r="E141" s="36"/>
      <c r="F141" s="36"/>
      <c r="G141" s="36"/>
    </row>
    <row r="142" spans="1:7" ht="14.5" x14ac:dyDescent="0.35">
      <c r="A142"/>
      <c r="B142" s="36"/>
      <c r="C142" s="36"/>
      <c r="D142" s="36"/>
      <c r="E142" s="36"/>
      <c r="F142" s="36"/>
      <c r="G142" s="36"/>
    </row>
    <row r="143" spans="1:7" ht="14.5" x14ac:dyDescent="0.35">
      <c r="A143"/>
      <c r="B143" s="36"/>
      <c r="C143" s="36"/>
      <c r="D143" s="36"/>
      <c r="E143" s="36"/>
      <c r="F143" s="36"/>
      <c r="G143" s="36"/>
    </row>
    <row r="144" spans="1:7" ht="14.5" x14ac:dyDescent="0.35">
      <c r="A144"/>
      <c r="B144" s="36"/>
      <c r="C144" s="36"/>
      <c r="D144" s="36"/>
      <c r="E144" s="36"/>
      <c r="F144" s="36"/>
      <c r="G144" s="36"/>
    </row>
    <row r="145" spans="1:7" ht="14.5" x14ac:dyDescent="0.35">
      <c r="A145"/>
      <c r="B145" s="36"/>
      <c r="C145" s="36"/>
      <c r="D145" s="36"/>
      <c r="E145" s="36"/>
      <c r="F145" s="36"/>
      <c r="G145" s="36"/>
    </row>
    <row r="146" spans="1:7" ht="14.5" x14ac:dyDescent="0.35">
      <c r="A146"/>
      <c r="B146" s="36"/>
      <c r="C146" s="36"/>
      <c r="D146" s="36"/>
      <c r="E146" s="36"/>
      <c r="F146" s="36"/>
      <c r="G146" s="36"/>
    </row>
    <row r="147" spans="1:7" ht="14.5" x14ac:dyDescent="0.35">
      <c r="A147"/>
      <c r="B147" s="36"/>
      <c r="C147" s="36"/>
      <c r="D147" s="36"/>
      <c r="E147" s="36"/>
      <c r="F147" s="36"/>
      <c r="G147" s="36"/>
    </row>
    <row r="148" spans="1:7" ht="14.5" x14ac:dyDescent="0.35">
      <c r="A148"/>
      <c r="B148" s="36"/>
      <c r="C148" s="36"/>
      <c r="D148" s="36"/>
      <c r="E148" s="36"/>
      <c r="F148" s="36"/>
      <c r="G148" s="36"/>
    </row>
    <row r="149" spans="1:7" ht="14.5" x14ac:dyDescent="0.35">
      <c r="A149"/>
      <c r="B149" s="36"/>
      <c r="C149" s="36"/>
      <c r="D149" s="36"/>
      <c r="E149" s="36"/>
      <c r="F149" s="36"/>
      <c r="G149" s="36"/>
    </row>
    <row r="150" spans="1:7" ht="14.5" x14ac:dyDescent="0.35">
      <c r="A150"/>
      <c r="B150" s="36"/>
      <c r="C150" s="36"/>
      <c r="D150" s="36"/>
      <c r="E150" s="36"/>
      <c r="F150" s="36"/>
      <c r="G150" s="36"/>
    </row>
    <row r="151" spans="1:7" ht="14.5" x14ac:dyDescent="0.35">
      <c r="A151"/>
      <c r="B151" s="36"/>
      <c r="C151" s="36"/>
      <c r="D151" s="36"/>
      <c r="E151" s="36"/>
      <c r="F151" s="36"/>
      <c r="G151" s="36"/>
    </row>
    <row r="152" spans="1:7" ht="14.5" x14ac:dyDescent="0.35">
      <c r="A152"/>
      <c r="B152" s="36"/>
      <c r="C152" s="36"/>
      <c r="D152" s="36"/>
      <c r="E152" s="36"/>
      <c r="F152" s="36"/>
      <c r="G152" s="36"/>
    </row>
    <row r="153" spans="1:7" ht="14.5" x14ac:dyDescent="0.35">
      <c r="A153"/>
      <c r="B153" s="36"/>
      <c r="C153" s="36"/>
      <c r="D153" s="36"/>
      <c r="E153" s="36"/>
      <c r="F153" s="36"/>
      <c r="G153" s="36"/>
    </row>
    <row r="154" spans="1:7" ht="14.5" x14ac:dyDescent="0.35">
      <c r="A154"/>
      <c r="B154" s="36"/>
      <c r="C154" s="36"/>
      <c r="D154" s="36"/>
      <c r="E154" s="36"/>
      <c r="F154" s="36"/>
      <c r="G154" s="36"/>
    </row>
    <row r="155" spans="1:7" ht="14.5" x14ac:dyDescent="0.35">
      <c r="A155"/>
      <c r="B155" s="36"/>
      <c r="C155" s="36"/>
      <c r="D155" s="36"/>
      <c r="E155" s="36"/>
      <c r="F155" s="36"/>
      <c r="G155" s="36"/>
    </row>
    <row r="156" spans="1:7" ht="14.5" x14ac:dyDescent="0.35">
      <c r="A156"/>
      <c r="B156" s="36"/>
      <c r="C156" s="36"/>
      <c r="D156" s="36"/>
      <c r="E156" s="36"/>
      <c r="F156" s="36"/>
      <c r="G156" s="36"/>
    </row>
    <row r="157" spans="1:7" ht="14.5" x14ac:dyDescent="0.35">
      <c r="A157"/>
      <c r="B157" s="36"/>
      <c r="C157" s="36"/>
      <c r="D157" s="36"/>
      <c r="E157" s="36"/>
      <c r="F157" s="36"/>
      <c r="G157" s="36"/>
    </row>
    <row r="158" spans="1:7" ht="14.5" x14ac:dyDescent="0.35">
      <c r="A158"/>
      <c r="B158" s="36"/>
      <c r="C158" s="36"/>
      <c r="D158" s="36"/>
      <c r="E158" s="36"/>
      <c r="F158" s="36"/>
      <c r="G158" s="36"/>
    </row>
    <row r="159" spans="1:7" ht="14.5" x14ac:dyDescent="0.35">
      <c r="A159"/>
      <c r="B159" s="36"/>
      <c r="C159" s="36"/>
      <c r="D159" s="36"/>
      <c r="E159" s="36"/>
      <c r="F159" s="36"/>
      <c r="G159" s="36"/>
    </row>
    <row r="160" spans="1:7" ht="14.5" x14ac:dyDescent="0.35">
      <c r="A160"/>
      <c r="B160" s="36"/>
      <c r="C160" s="36"/>
      <c r="D160" s="36"/>
      <c r="E160" s="36"/>
      <c r="F160" s="36"/>
      <c r="G160" s="36"/>
    </row>
    <row r="161" spans="1:7" ht="14.5" x14ac:dyDescent="0.35">
      <c r="A161"/>
      <c r="B161" s="36"/>
      <c r="C161" s="36"/>
      <c r="D161" s="36"/>
      <c r="E161" s="36"/>
      <c r="F161" s="36"/>
      <c r="G161" s="36"/>
    </row>
    <row r="162" spans="1:7" ht="14.5" x14ac:dyDescent="0.35">
      <c r="A162"/>
      <c r="B162" s="36"/>
      <c r="C162" s="36"/>
      <c r="D162" s="36"/>
      <c r="E162" s="36"/>
      <c r="F162" s="36"/>
      <c r="G162" s="36"/>
    </row>
    <row r="163" spans="1:7" ht="14.5" x14ac:dyDescent="0.35">
      <c r="A163"/>
      <c r="B163" s="36"/>
      <c r="C163" s="36"/>
      <c r="D163" s="36"/>
      <c r="E163" s="36"/>
      <c r="F163" s="36"/>
      <c r="G163" s="36"/>
    </row>
    <row r="164" spans="1:7" ht="14.5" x14ac:dyDescent="0.35">
      <c r="A164"/>
      <c r="B164" s="36"/>
      <c r="C164" s="36"/>
      <c r="D164" s="36"/>
      <c r="E164" s="36"/>
      <c r="F164" s="36"/>
      <c r="G164" s="36"/>
    </row>
    <row r="165" spans="1:7" ht="14.5" x14ac:dyDescent="0.35">
      <c r="A165"/>
      <c r="B165" s="36"/>
      <c r="C165" s="36"/>
      <c r="D165" s="36"/>
      <c r="E165" s="36"/>
      <c r="F165" s="36"/>
      <c r="G165" s="36"/>
    </row>
    <row r="166" spans="1:7" ht="14.5" x14ac:dyDescent="0.35">
      <c r="A166"/>
      <c r="B166" s="36"/>
      <c r="C166" s="36"/>
      <c r="D166" s="36"/>
      <c r="E166" s="36"/>
      <c r="F166" s="36"/>
      <c r="G166" s="36"/>
    </row>
    <row r="167" spans="1:7" ht="14.5" x14ac:dyDescent="0.35">
      <c r="A167"/>
      <c r="B167" s="36"/>
      <c r="C167" s="36"/>
      <c r="D167" s="36"/>
      <c r="E167" s="36"/>
      <c r="F167" s="36"/>
      <c r="G167" s="36"/>
    </row>
    <row r="168" spans="1:7" ht="14.5" x14ac:dyDescent="0.35">
      <c r="A168"/>
      <c r="B168" s="36"/>
      <c r="C168" s="36"/>
      <c r="D168" s="36"/>
      <c r="E168" s="36"/>
      <c r="F168" s="36"/>
      <c r="G168" s="36"/>
    </row>
    <row r="169" spans="1:7" ht="14.5" x14ac:dyDescent="0.35">
      <c r="A169"/>
      <c r="B169" s="36"/>
      <c r="C169" s="36"/>
      <c r="D169" s="36"/>
      <c r="E169" s="36"/>
      <c r="F169" s="36"/>
      <c r="G169" s="36"/>
    </row>
    <row r="170" spans="1:7" ht="14.5" x14ac:dyDescent="0.35">
      <c r="A170"/>
      <c r="B170" s="36"/>
      <c r="C170" s="36"/>
      <c r="D170" s="36"/>
      <c r="E170" s="36"/>
      <c r="F170" s="36"/>
      <c r="G170" s="36"/>
    </row>
    <row r="171" spans="1:7" ht="14.5" x14ac:dyDescent="0.35">
      <c r="A171"/>
      <c r="B171" s="36"/>
      <c r="C171" s="36"/>
      <c r="D171" s="36"/>
      <c r="E171" s="36"/>
      <c r="F171" s="36"/>
      <c r="G171" s="36"/>
    </row>
    <row r="172" spans="1:7" ht="14.5" x14ac:dyDescent="0.35">
      <c r="A172"/>
      <c r="B172" s="36"/>
      <c r="C172" s="36"/>
      <c r="D172" s="36"/>
      <c r="E172" s="36"/>
      <c r="F172" s="36"/>
      <c r="G172" s="36"/>
    </row>
    <row r="173" spans="1:7" ht="14.5" x14ac:dyDescent="0.35">
      <c r="A173"/>
      <c r="B173" s="36"/>
      <c r="C173" s="36"/>
      <c r="D173" s="36"/>
      <c r="E173" s="36"/>
      <c r="F173" s="36"/>
      <c r="G173" s="36"/>
    </row>
    <row r="174" spans="1:7" ht="14.5" x14ac:dyDescent="0.35">
      <c r="A174"/>
      <c r="B174" s="36"/>
      <c r="C174" s="36"/>
      <c r="D174" s="36"/>
      <c r="E174" s="36"/>
      <c r="F174" s="36"/>
      <c r="G174" s="36"/>
    </row>
    <row r="175" spans="1:7" ht="14.5" x14ac:dyDescent="0.35">
      <c r="A175"/>
      <c r="B175" s="36"/>
      <c r="C175" s="36"/>
      <c r="D175" s="36"/>
      <c r="E175" s="36"/>
      <c r="F175" s="36"/>
      <c r="G175" s="36"/>
    </row>
    <row r="176" spans="1:7" ht="14.5" x14ac:dyDescent="0.35">
      <c r="A176"/>
      <c r="B176" s="36"/>
      <c r="C176" s="36"/>
      <c r="D176" s="36"/>
      <c r="E176" s="36"/>
      <c r="F176" s="36"/>
      <c r="G176" s="36"/>
    </row>
    <row r="177" spans="1:7" ht="14.5" x14ac:dyDescent="0.35">
      <c r="A177"/>
      <c r="B177" s="36"/>
      <c r="C177" s="36"/>
      <c r="D177" s="36"/>
      <c r="E177" s="36"/>
      <c r="F177" s="36"/>
      <c r="G177" s="36"/>
    </row>
    <row r="178" spans="1:7" ht="14.5" x14ac:dyDescent="0.35">
      <c r="A178"/>
      <c r="B178" s="36"/>
      <c r="C178" s="36"/>
      <c r="D178" s="36"/>
      <c r="E178" s="36"/>
      <c r="F178" s="36"/>
      <c r="G178" s="36"/>
    </row>
    <row r="179" spans="1:7" ht="14.5" x14ac:dyDescent="0.35">
      <c r="A179"/>
      <c r="B179" s="36"/>
      <c r="C179" s="36"/>
      <c r="D179" s="36"/>
      <c r="E179" s="36"/>
      <c r="F179" s="36"/>
      <c r="G179" s="36"/>
    </row>
    <row r="180" spans="1:7" ht="14.5" x14ac:dyDescent="0.35">
      <c r="A180"/>
      <c r="B180" s="36"/>
      <c r="C180" s="36"/>
      <c r="D180" s="36"/>
      <c r="E180" s="36"/>
      <c r="F180" s="36"/>
      <c r="G180" s="36"/>
    </row>
    <row r="181" spans="1:7" ht="14.5" x14ac:dyDescent="0.35">
      <c r="A181"/>
      <c r="B181" s="36"/>
      <c r="C181" s="36"/>
      <c r="D181" s="36"/>
      <c r="E181" s="36"/>
      <c r="F181" s="36"/>
      <c r="G181" s="36"/>
    </row>
    <row r="182" spans="1:7" ht="14.5" x14ac:dyDescent="0.35">
      <c r="A182"/>
      <c r="B182" s="36"/>
      <c r="C182" s="36"/>
      <c r="D182" s="36"/>
      <c r="E182" s="36"/>
      <c r="F182" s="36"/>
      <c r="G182" s="36"/>
    </row>
    <row r="183" spans="1:7" ht="14.5" x14ac:dyDescent="0.35">
      <c r="A183"/>
      <c r="B183" s="36"/>
      <c r="C183" s="36"/>
      <c r="D183" s="36"/>
      <c r="E183" s="36"/>
      <c r="F183" s="36"/>
      <c r="G183" s="36"/>
    </row>
    <row r="184" spans="1:7" ht="14.5" x14ac:dyDescent="0.35">
      <c r="A184"/>
      <c r="B184" s="36"/>
      <c r="C184" s="36"/>
      <c r="D184" s="36"/>
      <c r="E184" s="36"/>
      <c r="F184" s="36"/>
      <c r="G184" s="36"/>
    </row>
    <row r="185" spans="1:7" ht="14.5" x14ac:dyDescent="0.35">
      <c r="A185"/>
      <c r="B185" s="36"/>
      <c r="C185" s="36"/>
      <c r="D185" s="36"/>
      <c r="E185" s="36"/>
      <c r="F185" s="36"/>
      <c r="G185" s="36"/>
    </row>
    <row r="186" spans="1:7" ht="14.5" x14ac:dyDescent="0.35">
      <c r="A186"/>
      <c r="B186" s="36"/>
      <c r="C186" s="36"/>
      <c r="D186" s="36"/>
      <c r="E186" s="36"/>
      <c r="F186" s="36"/>
      <c r="G186" s="36"/>
    </row>
    <row r="187" spans="1:7" ht="14.5" x14ac:dyDescent="0.35">
      <c r="A187"/>
      <c r="B187" s="36"/>
      <c r="C187" s="36"/>
      <c r="D187" s="36"/>
      <c r="E187" s="36"/>
      <c r="F187" s="36"/>
      <c r="G187" s="36"/>
    </row>
    <row r="188" spans="1:7" ht="14.5" x14ac:dyDescent="0.35">
      <c r="A188"/>
      <c r="B188" s="36"/>
      <c r="C188" s="36"/>
      <c r="D188" s="36"/>
      <c r="E188" s="36"/>
      <c r="F188" s="36"/>
      <c r="G188" s="36"/>
    </row>
    <row r="189" spans="1:7" ht="14.5" x14ac:dyDescent="0.35">
      <c r="A189"/>
      <c r="B189" s="36"/>
      <c r="C189" s="36"/>
      <c r="D189" s="36"/>
      <c r="E189" s="36"/>
      <c r="F189" s="36"/>
      <c r="G189" s="36"/>
    </row>
    <row r="190" spans="1:7" ht="14.5" x14ac:dyDescent="0.35">
      <c r="A190"/>
      <c r="B190" s="36"/>
      <c r="C190" s="36"/>
      <c r="D190" s="36"/>
      <c r="E190" s="36"/>
      <c r="F190" s="36"/>
      <c r="G190" s="36"/>
    </row>
    <row r="191" spans="1:7" ht="14.5" x14ac:dyDescent="0.35">
      <c r="A191"/>
      <c r="B191" s="36"/>
      <c r="C191" s="36"/>
      <c r="D191" s="36"/>
      <c r="E191" s="36"/>
      <c r="F191" s="36"/>
      <c r="G191" s="36"/>
    </row>
    <row r="192" spans="1:7" ht="14.5" x14ac:dyDescent="0.35">
      <c r="A192"/>
      <c r="B192" s="36"/>
      <c r="C192" s="36"/>
      <c r="D192" s="36"/>
      <c r="E192" s="36"/>
      <c r="F192" s="36"/>
      <c r="G192" s="36"/>
    </row>
    <row r="193" spans="1:7" ht="14.5" x14ac:dyDescent="0.35">
      <c r="A193"/>
      <c r="B193" s="36"/>
      <c r="C193" s="36"/>
      <c r="D193" s="36"/>
      <c r="E193" s="36"/>
      <c r="F193" s="36"/>
      <c r="G193" s="36"/>
    </row>
    <row r="194" spans="1:7" ht="14.5" x14ac:dyDescent="0.35">
      <c r="A194"/>
      <c r="B194" s="36"/>
      <c r="C194" s="36"/>
      <c r="D194" s="36"/>
      <c r="E194" s="36"/>
      <c r="F194" s="36"/>
      <c r="G194" s="36"/>
    </row>
    <row r="195" spans="1:7" ht="14.5" x14ac:dyDescent="0.35">
      <c r="A195"/>
      <c r="B195" s="36"/>
      <c r="C195" s="36"/>
      <c r="D195" s="36"/>
      <c r="E195" s="36"/>
      <c r="F195" s="36"/>
      <c r="G195" s="36"/>
    </row>
    <row r="196" spans="1:7" ht="14.5" x14ac:dyDescent="0.35">
      <c r="A196"/>
      <c r="B196" s="36"/>
      <c r="C196" s="36"/>
      <c r="D196" s="36"/>
      <c r="E196" s="36"/>
      <c r="F196" s="36"/>
      <c r="G196" s="36"/>
    </row>
    <row r="197" spans="1:7" ht="14.5" x14ac:dyDescent="0.35">
      <c r="A197"/>
      <c r="B197" s="36"/>
      <c r="C197" s="36"/>
      <c r="D197" s="36"/>
      <c r="E197" s="36"/>
      <c r="F197" s="36"/>
      <c r="G197" s="36"/>
    </row>
    <row r="198" spans="1:7" ht="14.5" x14ac:dyDescent="0.35">
      <c r="A198"/>
      <c r="B198" s="36"/>
      <c r="C198" s="36"/>
      <c r="D198" s="36"/>
      <c r="E198" s="36"/>
      <c r="F198" s="36"/>
      <c r="G198" s="36"/>
    </row>
    <row r="199" spans="1:7" ht="14.5" x14ac:dyDescent="0.35">
      <c r="A199"/>
      <c r="B199" s="36"/>
      <c r="C199" s="36"/>
      <c r="D199" s="36"/>
      <c r="E199" s="36"/>
      <c r="F199" s="36"/>
      <c r="G199" s="36"/>
    </row>
    <row r="200" spans="1:7" ht="14.5" x14ac:dyDescent="0.35">
      <c r="A200"/>
      <c r="B200" s="36"/>
      <c r="C200" s="36"/>
      <c r="D200" s="36"/>
      <c r="E200" s="36"/>
      <c r="F200" s="36"/>
      <c r="G200" s="36"/>
    </row>
    <row r="201" spans="1:7" ht="14.5" x14ac:dyDescent="0.35">
      <c r="A201"/>
      <c r="B201" s="36"/>
      <c r="C201" s="36"/>
      <c r="D201" s="36"/>
      <c r="E201" s="36"/>
      <c r="F201" s="36"/>
      <c r="G201" s="36"/>
    </row>
    <row r="202" spans="1:7" ht="14.5" x14ac:dyDescent="0.35">
      <c r="A202"/>
      <c r="B202" s="36"/>
      <c r="C202" s="36"/>
      <c r="D202" s="36"/>
      <c r="E202" s="36"/>
      <c r="F202" s="36"/>
      <c r="G202" s="36"/>
    </row>
    <row r="203" spans="1:7" ht="14.5" x14ac:dyDescent="0.35">
      <c r="A203"/>
      <c r="B203" s="36"/>
      <c r="C203" s="36"/>
      <c r="D203" s="36"/>
      <c r="E203" s="36"/>
      <c r="F203" s="36"/>
      <c r="G203" s="36"/>
    </row>
    <row r="204" spans="1:7" ht="14.5" x14ac:dyDescent="0.35">
      <c r="A204"/>
      <c r="B204" s="36"/>
      <c r="C204" s="36"/>
      <c r="D204" s="36"/>
      <c r="E204" s="36"/>
      <c r="F204" s="36"/>
      <c r="G204" s="36"/>
    </row>
    <row r="205" spans="1:7" ht="14.5" x14ac:dyDescent="0.35">
      <c r="A205"/>
      <c r="B205" s="36"/>
      <c r="C205" s="36"/>
      <c r="D205" s="36"/>
      <c r="E205" s="36"/>
      <c r="F205" s="36"/>
      <c r="G205" s="36"/>
    </row>
    <row r="206" spans="1:7" ht="14.5" x14ac:dyDescent="0.35">
      <c r="A206"/>
      <c r="B206" s="36"/>
      <c r="C206" s="36"/>
      <c r="D206" s="36"/>
      <c r="E206" s="36"/>
      <c r="F206" s="36"/>
      <c r="G206" s="36"/>
    </row>
    <row r="207" spans="1:7" ht="14.5" x14ac:dyDescent="0.35">
      <c r="A207"/>
      <c r="B207" s="36"/>
      <c r="C207" s="36"/>
      <c r="D207" s="36"/>
      <c r="E207" s="36"/>
      <c r="F207" s="36"/>
      <c r="G207" s="36"/>
    </row>
    <row r="208" spans="1:7" ht="14.5" x14ac:dyDescent="0.35">
      <c r="A208"/>
      <c r="B208" s="36"/>
      <c r="C208" s="36"/>
      <c r="D208" s="36"/>
      <c r="E208" s="36"/>
      <c r="F208" s="36"/>
      <c r="G208" s="36"/>
    </row>
    <row r="209" spans="1:7" ht="14.5" x14ac:dyDescent="0.35">
      <c r="A209"/>
      <c r="B209" s="36"/>
      <c r="C209" s="36"/>
      <c r="D209" s="36"/>
      <c r="E209" s="36"/>
      <c r="F209" s="36"/>
      <c r="G209" s="36"/>
    </row>
    <row r="210" spans="1:7" ht="14.5" x14ac:dyDescent="0.35">
      <c r="A210"/>
      <c r="B210" s="36"/>
      <c r="C210" s="36"/>
      <c r="D210" s="36"/>
      <c r="E210" s="36"/>
      <c r="F210" s="36"/>
      <c r="G210" s="36"/>
    </row>
    <row r="211" spans="1:7" ht="14.5" x14ac:dyDescent="0.35">
      <c r="A211"/>
      <c r="B211" s="36"/>
      <c r="C211" s="36"/>
      <c r="D211" s="36"/>
      <c r="E211" s="36"/>
      <c r="F211" s="36"/>
      <c r="G211" s="36"/>
    </row>
    <row r="212" spans="1:7" ht="14.5" x14ac:dyDescent="0.35">
      <c r="A212"/>
      <c r="B212" s="36"/>
      <c r="C212" s="36"/>
      <c r="D212" s="36"/>
      <c r="E212" s="36"/>
      <c r="F212" s="36"/>
      <c r="G212" s="36"/>
    </row>
    <row r="213" spans="1:7" ht="14.5" x14ac:dyDescent="0.35">
      <c r="A213"/>
      <c r="B213" s="36"/>
      <c r="C213" s="36"/>
      <c r="D213" s="36"/>
      <c r="E213" s="36"/>
      <c r="F213" s="36"/>
      <c r="G213" s="36"/>
    </row>
  </sheetData>
  <mergeCells count="1">
    <mergeCell ref="B26:G26"/>
  </mergeCells>
  <pageMargins left="0.7" right="0.7" top="0.75" bottom="0.75" header="0.3" footer="0.3"/>
  <pageSetup scale="80" orientation="landscape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8" workbookViewId="0">
      <selection activeCell="B26" sqref="B26"/>
    </sheetView>
  </sheetViews>
  <sheetFormatPr defaultRowHeight="18.5" x14ac:dyDescent="0.45"/>
  <cols>
    <col min="1" max="1" width="17.453125" bestFit="1" customWidth="1"/>
    <col min="2" max="5" width="15.6328125" style="14" customWidth="1"/>
    <col min="6" max="7" width="15.6328125" style="17" customWidth="1"/>
  </cols>
  <sheetData>
    <row r="1" spans="1:8" x14ac:dyDescent="0.45">
      <c r="A1" s="14" t="s">
        <v>25</v>
      </c>
      <c r="B1" s="20" t="s">
        <v>11</v>
      </c>
      <c r="C1" s="20" t="s">
        <v>12</v>
      </c>
      <c r="D1" s="20" t="s">
        <v>15</v>
      </c>
      <c r="E1" s="20" t="s">
        <v>18</v>
      </c>
      <c r="F1" s="20" t="s">
        <v>24</v>
      </c>
      <c r="G1" s="20" t="s">
        <v>26</v>
      </c>
    </row>
    <row r="2" spans="1:8" x14ac:dyDescent="0.45">
      <c r="A2" s="14" t="s">
        <v>1</v>
      </c>
      <c r="B2" s="20">
        <v>0.75</v>
      </c>
      <c r="C2" s="20">
        <v>0.5</v>
      </c>
      <c r="D2" s="20">
        <v>0.5</v>
      </c>
      <c r="E2" s="20"/>
      <c r="F2" s="24">
        <v>0</v>
      </c>
      <c r="G2" s="25">
        <v>1</v>
      </c>
    </row>
    <row r="3" spans="1:8" x14ac:dyDescent="0.45">
      <c r="A3" s="14" t="s">
        <v>2</v>
      </c>
      <c r="B3" s="20"/>
      <c r="C3" s="20"/>
      <c r="D3" s="20">
        <v>0.5</v>
      </c>
      <c r="E3" s="20"/>
      <c r="F3" s="24">
        <v>0</v>
      </c>
      <c r="G3" s="25">
        <v>1</v>
      </c>
    </row>
    <row r="4" spans="1:8" x14ac:dyDescent="0.45">
      <c r="A4" s="14" t="s">
        <v>3</v>
      </c>
      <c r="B4" s="20">
        <v>-1.25</v>
      </c>
      <c r="C4" s="20">
        <v>-0.5</v>
      </c>
      <c r="D4" s="20">
        <v>-2.5</v>
      </c>
      <c r="E4" s="20">
        <v>0</v>
      </c>
      <c r="F4" s="24">
        <v>0.75</v>
      </c>
      <c r="G4" s="25">
        <v>0</v>
      </c>
    </row>
    <row r="5" spans="1:8" x14ac:dyDescent="0.45">
      <c r="A5" s="14" t="s">
        <v>4</v>
      </c>
      <c r="B5" s="20"/>
      <c r="C5" s="20">
        <v>-0.5</v>
      </c>
      <c r="D5" s="20"/>
      <c r="E5" s="20">
        <v>1</v>
      </c>
      <c r="F5" s="24">
        <v>0.5</v>
      </c>
      <c r="G5" s="25">
        <v>0.25</v>
      </c>
    </row>
    <row r="6" spans="1:8" x14ac:dyDescent="0.45">
      <c r="A6" s="14" t="s">
        <v>5</v>
      </c>
      <c r="B6" s="20">
        <v>-1.25</v>
      </c>
      <c r="C6" s="20">
        <v>0.5</v>
      </c>
      <c r="D6" s="20"/>
      <c r="E6" s="20"/>
      <c r="F6" s="24">
        <v>1</v>
      </c>
      <c r="G6" s="25">
        <v>0</v>
      </c>
    </row>
    <row r="7" spans="1:8" x14ac:dyDescent="0.45">
      <c r="A7" s="14" t="s">
        <v>6</v>
      </c>
      <c r="B7" s="20">
        <v>1.75</v>
      </c>
      <c r="C7" s="20"/>
      <c r="D7" s="20">
        <v>1.5</v>
      </c>
      <c r="E7" s="20">
        <v>-1</v>
      </c>
      <c r="F7" s="24">
        <v>0</v>
      </c>
      <c r="G7" s="25">
        <v>0.75</v>
      </c>
    </row>
    <row r="8" spans="1:8" x14ac:dyDescent="0.45">
      <c r="A8" s="27" t="s">
        <v>24</v>
      </c>
      <c r="B8" s="24">
        <f>((_xlfn.IFNA(B2,0)*$F7)+(_xlfn.IFNA(B3,0)*$F3)+(_xlfn.IFNA(B4,0)*$F4)+(_xlfn.IFNA(B5,0)*$F5)+(_xlfn.IFNA(B6,0)*$F6)+(_xlfn.IFNA(B7,0)*$F7))/COUNTIF($F2:$F7,"&gt;0")</f>
        <v>-0.72916666666666663</v>
      </c>
      <c r="C8" s="24">
        <f t="shared" ref="C8:E8" si="0">((_xlfn.IFNA(C2,0)*$F7)+(_xlfn.IFNA(C3,0)*$F3)+(_xlfn.IFNA(C4,0)*$F4)+(_xlfn.IFNA(C5,0)*$F5)+(_xlfn.IFNA(C6,0)*$F6)+(_xlfn.IFNA(C7,0)*$F7))/COUNTIF($F2:$F7,"&gt;0")</f>
        <v>-4.1666666666666664E-2</v>
      </c>
      <c r="D8" s="24">
        <f t="shared" si="0"/>
        <v>-0.625</v>
      </c>
      <c r="E8" s="24">
        <f t="shared" si="0"/>
        <v>0.16666666666666666</v>
      </c>
      <c r="F8" s="20"/>
      <c r="G8" s="20"/>
    </row>
    <row r="9" spans="1:8" x14ac:dyDescent="0.45">
      <c r="A9" s="27" t="s">
        <v>26</v>
      </c>
      <c r="B9" s="25">
        <f>((_xlfn.IFNA(B2,0)*$G7)+(_xlfn.IFNA(B3,0)*$G3)+(_xlfn.IFNA(B4,0)*$G4)+(_xlfn.IFNA(B5,0)*$G5)+(_xlfn.IFNA(B6,0)*$G6)+(_xlfn.IFNA(B7,0)*$G7))/COUNTIF($G2:$G7,"&gt;0")</f>
        <v>0.46875</v>
      </c>
      <c r="C9" s="25">
        <f t="shared" ref="C9:E9" si="1">((_xlfn.IFNA(C2,0)*$G7)+(_xlfn.IFNA(C3,0)*$G3)+(_xlfn.IFNA(C4,0)*$G4)+(_xlfn.IFNA(C5,0)*$G5)+(_xlfn.IFNA(C6,0)*$G6)+(_xlfn.IFNA(C7,0)*$G7))/COUNTIF($G2:$G7,"&gt;0")</f>
        <v>6.25E-2</v>
      </c>
      <c r="D9" s="25">
        <f t="shared" si="1"/>
        <v>0.5</v>
      </c>
      <c r="E9" s="25">
        <f t="shared" si="1"/>
        <v>-0.125</v>
      </c>
      <c r="F9" s="30"/>
      <c r="G9" s="30"/>
    </row>
    <row r="10" spans="1:8" x14ac:dyDescent="0.45">
      <c r="A10" s="14" t="s">
        <v>27</v>
      </c>
      <c r="B10" s="22">
        <v>3.25</v>
      </c>
      <c r="C10" s="22">
        <v>3.5</v>
      </c>
      <c r="D10" s="20">
        <v>3.5</v>
      </c>
      <c r="E10" s="20">
        <v>4</v>
      </c>
      <c r="F10" s="32"/>
      <c r="G10" s="33"/>
    </row>
    <row r="12" spans="1:8" x14ac:dyDescent="0.45">
      <c r="A12" s="15" t="s">
        <v>25</v>
      </c>
      <c r="B12" s="21" t="s">
        <v>11</v>
      </c>
      <c r="C12" s="21" t="s">
        <v>12</v>
      </c>
      <c r="D12" s="21" t="s">
        <v>15</v>
      </c>
      <c r="E12" s="21" t="s">
        <v>18</v>
      </c>
      <c r="F12" s="21" t="s">
        <v>24</v>
      </c>
      <c r="G12" s="21" t="s">
        <v>26</v>
      </c>
    </row>
    <row r="13" spans="1:8" x14ac:dyDescent="0.45">
      <c r="A13" s="16" t="s">
        <v>1</v>
      </c>
      <c r="B13" s="22">
        <v>0.75</v>
      </c>
      <c r="C13" s="22">
        <v>0.5</v>
      </c>
      <c r="D13" s="22">
        <v>0.5</v>
      </c>
      <c r="E13" s="31">
        <f>(E$19*$F13)+(E$20*$G13)/(E$21*$H13)</f>
        <v>-0.6</v>
      </c>
      <c r="F13" s="24">
        <v>0</v>
      </c>
      <c r="G13" s="25">
        <v>1</v>
      </c>
      <c r="H13" s="20">
        <f>SQRT((F13^2)+(G13^2))</f>
        <v>1</v>
      </c>
    </row>
    <row r="14" spans="1:8" x14ac:dyDescent="0.45">
      <c r="A14" s="14" t="s">
        <v>2</v>
      </c>
      <c r="B14" s="31">
        <f>(B$19*$F14)+(B$20*$G14)/(B$21*$H14)</f>
        <v>0.54075759131349876</v>
      </c>
      <c r="C14" s="31">
        <f>(C$19*$F14)+(C$20*$G14)/(C$21*$H14)</f>
        <v>0.83205029433784372</v>
      </c>
      <c r="D14" s="20">
        <v>0.5</v>
      </c>
      <c r="E14" s="31">
        <f>(E$19*$F13)+(E$20*$G13)/(E$21*$H14)</f>
        <v>-0.6</v>
      </c>
      <c r="F14" s="24">
        <v>0</v>
      </c>
      <c r="G14" s="25">
        <v>1</v>
      </c>
      <c r="H14" s="20">
        <f t="shared" ref="H14:H18" si="2">SQRT((F14^2)+(G14^2))</f>
        <v>1</v>
      </c>
    </row>
    <row r="15" spans="1:8" x14ac:dyDescent="0.45">
      <c r="A15" s="16" t="s">
        <v>3</v>
      </c>
      <c r="B15" s="22">
        <v>-1.25</v>
      </c>
      <c r="C15" s="22">
        <v>-0.5</v>
      </c>
      <c r="D15" s="22">
        <v>-2.5</v>
      </c>
      <c r="E15" s="22">
        <v>0</v>
      </c>
      <c r="F15" s="24">
        <v>0.75</v>
      </c>
      <c r="G15" s="25">
        <v>0</v>
      </c>
      <c r="H15" s="20">
        <f t="shared" si="2"/>
        <v>0.75</v>
      </c>
    </row>
    <row r="16" spans="1:8" x14ac:dyDescent="0.45">
      <c r="A16" s="14" t="s">
        <v>4</v>
      </c>
      <c r="B16" s="31">
        <f>(B$19*$F16)+(B$20*$G16)/(B$21*$H16)</f>
        <v>-0.12274918662812673</v>
      </c>
      <c r="C16" s="20">
        <v>-0.5</v>
      </c>
      <c r="D16" s="31">
        <f>(D$19*$F16)+(D$20*$G16)/(D$21*$H16)</f>
        <v>-3.3127881692168737E-2</v>
      </c>
      <c r="E16" s="20">
        <v>1</v>
      </c>
      <c r="F16" s="24">
        <v>0.5</v>
      </c>
      <c r="G16" s="25">
        <v>0.25</v>
      </c>
      <c r="H16" s="20">
        <f t="shared" si="2"/>
        <v>0.55901699437494745</v>
      </c>
    </row>
    <row r="17" spans="1:10" x14ac:dyDescent="0.45">
      <c r="A17" s="16" t="s">
        <v>5</v>
      </c>
      <c r="B17" s="22">
        <v>-1.25</v>
      </c>
      <c r="C17" s="22">
        <v>0.5</v>
      </c>
      <c r="D17" s="31">
        <f>(D$19*$F17)+(D$20*$G17)/(D$21*$H17)</f>
        <v>-0.625</v>
      </c>
      <c r="E17" s="31">
        <f>(E$19*$F17)+(E$20*$G17)/(E$21*$H17)</f>
        <v>0.16666666666666666</v>
      </c>
      <c r="F17" s="24">
        <v>1</v>
      </c>
      <c r="G17" s="25">
        <v>0</v>
      </c>
      <c r="H17" s="20">
        <f t="shared" si="2"/>
        <v>1</v>
      </c>
    </row>
    <row r="18" spans="1:10" x14ac:dyDescent="0.45">
      <c r="A18" s="14" t="s">
        <v>6</v>
      </c>
      <c r="B18" s="20">
        <v>1.75</v>
      </c>
      <c r="C18" s="31">
        <f>(C$19*$F18)+(C$20*$G18)/(C$21*$H18)</f>
        <v>0.83205029433784361</v>
      </c>
      <c r="D18" s="20">
        <v>1.5</v>
      </c>
      <c r="E18" s="20">
        <v>-1</v>
      </c>
      <c r="F18" s="24">
        <v>0</v>
      </c>
      <c r="G18" s="25">
        <v>0.75</v>
      </c>
      <c r="H18" s="20">
        <f t="shared" si="2"/>
        <v>0.75</v>
      </c>
    </row>
    <row r="19" spans="1:10" x14ac:dyDescent="0.45">
      <c r="A19" s="28" t="s">
        <v>24</v>
      </c>
      <c r="B19" s="24">
        <v>-0.72916666666666663</v>
      </c>
      <c r="C19" s="24">
        <v>-4.1666666666666664E-2</v>
      </c>
      <c r="D19" s="24">
        <v>-0.625</v>
      </c>
      <c r="E19" s="24">
        <v>0.16666666666666666</v>
      </c>
      <c r="F19" s="22"/>
      <c r="G19" s="22"/>
    </row>
    <row r="20" spans="1:10" x14ac:dyDescent="0.45">
      <c r="A20" s="29" t="s">
        <v>26</v>
      </c>
      <c r="B20" s="26">
        <v>0.46875</v>
      </c>
      <c r="C20" s="26">
        <v>6.25E-2</v>
      </c>
      <c r="D20" s="26">
        <v>0.5</v>
      </c>
      <c r="E20" s="26">
        <v>-0.125</v>
      </c>
      <c r="F20" s="23"/>
      <c r="G20" s="23"/>
    </row>
    <row r="21" spans="1:10" x14ac:dyDescent="0.45">
      <c r="B21" s="18">
        <f>SQRT((B19^2)+(B20^2))</f>
        <v>0.86683942589027274</v>
      </c>
      <c r="C21" s="18">
        <f t="shared" ref="C21:E21" si="3">SQRT((C19^2)+(C20^2))</f>
        <v>7.5115651572166445E-2</v>
      </c>
      <c r="D21" s="18">
        <f t="shared" si="3"/>
        <v>0.80039052967910607</v>
      </c>
      <c r="E21" s="18">
        <f t="shared" si="3"/>
        <v>0.20833333333333334</v>
      </c>
    </row>
    <row r="24" spans="1:10" x14ac:dyDescent="0.45">
      <c r="A24" s="15" t="s">
        <v>25</v>
      </c>
      <c r="B24" s="21" t="s">
        <v>11</v>
      </c>
      <c r="C24" s="21" t="s">
        <v>12</v>
      </c>
      <c r="D24" s="21" t="s">
        <v>15</v>
      </c>
      <c r="E24" s="21" t="s">
        <v>18</v>
      </c>
      <c r="F24" s="21" t="s">
        <v>24</v>
      </c>
      <c r="G24" s="21" t="s">
        <v>26</v>
      </c>
    </row>
    <row r="25" spans="1:10" x14ac:dyDescent="0.45">
      <c r="A25" s="16" t="s">
        <v>1</v>
      </c>
      <c r="B25" s="22">
        <f t="shared" ref="B25:E25" si="4">B$10+B13</f>
        <v>4</v>
      </c>
      <c r="C25" s="22">
        <f t="shared" si="4"/>
        <v>4</v>
      </c>
      <c r="D25" s="22">
        <f t="shared" si="4"/>
        <v>4</v>
      </c>
      <c r="E25" s="31">
        <f t="shared" si="4"/>
        <v>3.4</v>
      </c>
      <c r="F25" s="24">
        <v>0</v>
      </c>
      <c r="G25" s="25">
        <v>1</v>
      </c>
      <c r="H25" s="20">
        <v>1</v>
      </c>
    </row>
    <row r="26" spans="1:10" x14ac:dyDescent="0.45">
      <c r="A26" s="14" t="s">
        <v>2</v>
      </c>
      <c r="B26" s="31">
        <f t="shared" ref="B26:E26" si="5">B$10+B14</f>
        <v>3.7907575913134988</v>
      </c>
      <c r="C26" s="31">
        <f t="shared" si="5"/>
        <v>4.3320502943378436</v>
      </c>
      <c r="D26" s="22">
        <f t="shared" si="5"/>
        <v>4</v>
      </c>
      <c r="E26" s="31">
        <f t="shared" si="5"/>
        <v>3.4</v>
      </c>
      <c r="F26" s="24">
        <v>0</v>
      </c>
      <c r="G26" s="25">
        <v>1</v>
      </c>
      <c r="H26" s="20">
        <v>1</v>
      </c>
      <c r="J26" s="22"/>
    </row>
    <row r="27" spans="1:10" x14ac:dyDescent="0.45">
      <c r="A27" s="16" t="s">
        <v>3</v>
      </c>
      <c r="B27" s="22">
        <f t="shared" ref="B27:E27" si="6">B$10+B15</f>
        <v>2</v>
      </c>
      <c r="C27" s="22">
        <f t="shared" si="6"/>
        <v>3</v>
      </c>
      <c r="D27" s="22">
        <f t="shared" si="6"/>
        <v>1</v>
      </c>
      <c r="E27" s="22">
        <f t="shared" si="6"/>
        <v>4</v>
      </c>
      <c r="F27" s="24">
        <v>0.75</v>
      </c>
      <c r="G27" s="25">
        <v>0</v>
      </c>
      <c r="H27" s="20">
        <v>0.75</v>
      </c>
    </row>
    <row r="28" spans="1:10" x14ac:dyDescent="0.45">
      <c r="A28" s="14" t="s">
        <v>4</v>
      </c>
      <c r="B28" s="31">
        <f t="shared" ref="B28:C28" si="7">B$10+B16</f>
        <v>3.1272508133718731</v>
      </c>
      <c r="C28" s="22">
        <f t="shared" si="7"/>
        <v>3</v>
      </c>
      <c r="D28" s="31">
        <f>D$10+D16</f>
        <v>3.4668721183078315</v>
      </c>
      <c r="E28" s="22">
        <f t="shared" ref="E28:E30" si="8">E$10+E16</f>
        <v>5</v>
      </c>
      <c r="F28" s="24">
        <v>0.5</v>
      </c>
      <c r="G28" s="25">
        <v>0.25</v>
      </c>
      <c r="H28" s="20">
        <v>0.55901699437494745</v>
      </c>
    </row>
    <row r="29" spans="1:10" x14ac:dyDescent="0.45">
      <c r="A29" s="16" t="s">
        <v>5</v>
      </c>
      <c r="B29" s="22">
        <f t="shared" ref="B29:D29" si="9">B$10+B17</f>
        <v>2</v>
      </c>
      <c r="C29" s="22">
        <f t="shared" si="9"/>
        <v>4</v>
      </c>
      <c r="D29" s="31">
        <f t="shared" si="9"/>
        <v>2.875</v>
      </c>
      <c r="E29" s="31">
        <f t="shared" si="8"/>
        <v>4.166666666666667</v>
      </c>
      <c r="F29" s="24">
        <v>1</v>
      </c>
      <c r="G29" s="25">
        <v>0</v>
      </c>
      <c r="H29" s="20">
        <v>1</v>
      </c>
    </row>
    <row r="30" spans="1:10" x14ac:dyDescent="0.45">
      <c r="A30" s="14" t="s">
        <v>6</v>
      </c>
      <c r="B30" s="22">
        <f t="shared" ref="B30:D30" si="10">B$10+B18</f>
        <v>5</v>
      </c>
      <c r="C30" s="31">
        <f t="shared" si="10"/>
        <v>4.3320502943378436</v>
      </c>
      <c r="D30" s="22">
        <f t="shared" si="10"/>
        <v>5</v>
      </c>
      <c r="E30" s="22">
        <f t="shared" si="8"/>
        <v>3</v>
      </c>
      <c r="F30" s="24">
        <v>0</v>
      </c>
      <c r="G30" s="25">
        <v>0.75</v>
      </c>
      <c r="H30" s="20">
        <v>0.75</v>
      </c>
    </row>
    <row r="31" spans="1:10" x14ac:dyDescent="0.45">
      <c r="A31" s="28" t="s">
        <v>24</v>
      </c>
      <c r="B31" s="24">
        <v>-0.72916666666666663</v>
      </c>
      <c r="C31" s="24">
        <v>-4.1666666666666664E-2</v>
      </c>
      <c r="D31" s="24">
        <v>-0.625</v>
      </c>
      <c r="E31" s="24">
        <v>0.16666666666666666</v>
      </c>
      <c r="F31" s="22"/>
      <c r="G31" s="22"/>
    </row>
    <row r="32" spans="1:10" x14ac:dyDescent="0.45">
      <c r="A32" s="29" t="s">
        <v>26</v>
      </c>
      <c r="B32" s="26">
        <v>0.46875</v>
      </c>
      <c r="C32" s="26">
        <v>6.25E-2</v>
      </c>
      <c r="D32" s="26">
        <v>0.5</v>
      </c>
      <c r="E32" s="26">
        <v>-0.125</v>
      </c>
      <c r="F32" s="23"/>
      <c r="G32" s="23"/>
    </row>
    <row r="33" spans="2:5" x14ac:dyDescent="0.45">
      <c r="B33" s="18">
        <v>0.86683942589027274</v>
      </c>
      <c r="C33" s="18">
        <v>7.5115651572166445E-2</v>
      </c>
      <c r="D33" s="18">
        <v>0.46210568776705913</v>
      </c>
      <c r="E33" s="18">
        <v>0.20833333333333334</v>
      </c>
    </row>
  </sheetData>
  <pageMargins left="0.7" right="0.7" top="0.75" bottom="0.75" header="0.3" footer="0.3"/>
  <pageSetup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B25" sqref="B25"/>
    </sheetView>
  </sheetViews>
  <sheetFormatPr defaultRowHeight="14.5" x14ac:dyDescent="0.35"/>
  <cols>
    <col min="1" max="1" width="15.6328125" customWidth="1"/>
    <col min="2" max="7" width="15.6328125" style="36" customWidth="1"/>
  </cols>
  <sheetData>
    <row r="1" spans="1:13" ht="15.5" x14ac:dyDescent="0.35">
      <c r="A1" s="7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8" t="s">
        <v>28</v>
      </c>
      <c r="I1" s="38" t="s">
        <v>32</v>
      </c>
    </row>
    <row r="2" spans="1:13" ht="15.5" x14ac:dyDescent="0.35">
      <c r="A2" s="6" t="s">
        <v>11</v>
      </c>
      <c r="B2" s="35">
        <v>0.75</v>
      </c>
      <c r="C2" s="35"/>
      <c r="D2" s="35">
        <v>-1.25</v>
      </c>
      <c r="E2" s="35"/>
      <c r="F2" s="35">
        <v>-1.25</v>
      </c>
      <c r="G2" s="35">
        <v>1.75</v>
      </c>
      <c r="H2" s="35">
        <f>((B2^2)+(C2^2)+(D2^2)+(E2^2)+(F2^2)+(G2^2))^0.5</f>
        <v>2.598076211353316</v>
      </c>
      <c r="I2" s="35">
        <v>3.25</v>
      </c>
    </row>
    <row r="3" spans="1:13" ht="15.5" x14ac:dyDescent="0.35">
      <c r="A3" s="2" t="s">
        <v>12</v>
      </c>
      <c r="B3" s="37">
        <v>0.5</v>
      </c>
      <c r="C3" s="37"/>
      <c r="D3" s="37">
        <v>-0.5</v>
      </c>
      <c r="E3" s="37">
        <v>-0.5</v>
      </c>
      <c r="F3" s="37">
        <v>0.5</v>
      </c>
      <c r="G3" s="37"/>
      <c r="H3" s="37">
        <f t="shared" ref="H3:H5" si="0">((B3^2)+(C3^2)+(D3^2)+(E3^2)+(F3^2)+(G3^2))^0.5</f>
        <v>1</v>
      </c>
      <c r="I3" s="37">
        <v>3.5</v>
      </c>
    </row>
    <row r="4" spans="1:13" ht="15.5" x14ac:dyDescent="0.35">
      <c r="A4" s="6" t="s">
        <v>15</v>
      </c>
      <c r="B4" s="35">
        <v>0.5</v>
      </c>
      <c r="C4" s="35">
        <v>0.5</v>
      </c>
      <c r="D4" s="35">
        <v>-2.5</v>
      </c>
      <c r="E4" s="35"/>
      <c r="F4" s="35"/>
      <c r="G4" s="35">
        <v>1.5</v>
      </c>
      <c r="H4" s="35">
        <f t="shared" si="0"/>
        <v>3</v>
      </c>
      <c r="I4" s="35">
        <v>3.5</v>
      </c>
    </row>
    <row r="5" spans="1:13" ht="15.5" x14ac:dyDescent="0.35">
      <c r="A5" s="2" t="s">
        <v>18</v>
      </c>
      <c r="B5" s="37"/>
      <c r="C5" s="37"/>
      <c r="D5" s="37">
        <v>0</v>
      </c>
      <c r="E5" s="37">
        <v>1</v>
      </c>
      <c r="F5" s="37"/>
      <c r="G5" s="37">
        <v>-1</v>
      </c>
      <c r="H5" s="37">
        <f t="shared" si="0"/>
        <v>1.4142135623730951</v>
      </c>
      <c r="I5" s="37">
        <v>4</v>
      </c>
      <c r="M5" s="35"/>
    </row>
    <row r="6" spans="1:13" ht="15.5" x14ac:dyDescent="0.35">
      <c r="A6" s="2"/>
      <c r="B6" s="37"/>
      <c r="C6" s="37"/>
      <c r="D6" s="37"/>
      <c r="E6" s="37"/>
      <c r="F6" s="37"/>
      <c r="G6" s="37"/>
      <c r="H6" s="11"/>
    </row>
    <row r="7" spans="1:13" ht="15.5" x14ac:dyDescent="0.35">
      <c r="A7" s="2"/>
      <c r="B7" s="37"/>
      <c r="C7" s="37"/>
      <c r="D7" s="37"/>
      <c r="E7" s="37"/>
      <c r="F7" s="37"/>
      <c r="G7" s="37"/>
      <c r="H7" s="11"/>
      <c r="K7" s="37"/>
    </row>
    <row r="9" spans="1:13" x14ac:dyDescent="0.35">
      <c r="B9" s="36" t="s">
        <v>11</v>
      </c>
      <c r="C9" s="36" t="s">
        <v>12</v>
      </c>
      <c r="D9" s="36" t="s">
        <v>15</v>
      </c>
      <c r="E9" s="36" t="s">
        <v>18</v>
      </c>
    </row>
    <row r="10" spans="1:13" x14ac:dyDescent="0.35">
      <c r="A10" t="s">
        <v>11</v>
      </c>
      <c r="B10" s="41">
        <f>((B2*B2)+(D2*D2)+(F2*F2)+(G2*G2))/(H2*H2)</f>
        <v>1</v>
      </c>
      <c r="C10" s="39">
        <v>0.14000000000000001</v>
      </c>
      <c r="D10" s="39">
        <v>0.79</v>
      </c>
      <c r="E10" s="39">
        <v>-0.48</v>
      </c>
    </row>
    <row r="11" spans="1:13" x14ac:dyDescent="0.35">
      <c r="A11" t="s">
        <v>12</v>
      </c>
      <c r="B11" s="40">
        <f>((B2*B3)+(D2*D3)+(F2*F3))/(H2*H3)</f>
        <v>0.14433756729740643</v>
      </c>
      <c r="C11" s="41">
        <v>1</v>
      </c>
      <c r="D11" s="39">
        <v>0.5</v>
      </c>
      <c r="E11" s="39">
        <v>-0.35</v>
      </c>
    </row>
    <row r="12" spans="1:13" x14ac:dyDescent="0.35">
      <c r="A12" t="s">
        <v>15</v>
      </c>
      <c r="B12" s="40">
        <f>((B2*B4)+(D2*D4)+(G2*G4))/(H2*H4)</f>
        <v>0.7858378663969906</v>
      </c>
      <c r="C12" s="40">
        <f>((B3*B4)+(D3*D4))/(H3*H4)</f>
        <v>0.5</v>
      </c>
      <c r="D12" s="41">
        <v>1</v>
      </c>
      <c r="E12" s="39">
        <v>-0.35</v>
      </c>
    </row>
    <row r="13" spans="1:13" x14ac:dyDescent="0.35">
      <c r="A13" t="s">
        <v>18</v>
      </c>
      <c r="B13" s="40">
        <f>((D2*D5)+(G2*G5))/(H2*H5)</f>
        <v>-0.47628967220784013</v>
      </c>
      <c r="C13" s="40">
        <f>((D3*D5)+(E3*E5))/(H3*H5)</f>
        <v>-0.35355339059327373</v>
      </c>
      <c r="D13" s="40">
        <f>((D4*D5)+(G4*G5))/(H4*H5)</f>
        <v>-0.35355339059327373</v>
      </c>
      <c r="E13" s="41">
        <v>1</v>
      </c>
    </row>
    <row r="15" spans="1:13" x14ac:dyDescent="0.35">
      <c r="A15" t="s">
        <v>29</v>
      </c>
    </row>
    <row r="16" spans="1:13" x14ac:dyDescent="0.35">
      <c r="A16" t="s">
        <v>30</v>
      </c>
    </row>
    <row r="18" spans="1:9" x14ac:dyDescent="0.35">
      <c r="A18">
        <f xml:space="preserve"> (C10 * G2) + (C12*G4) / (C10 + C12)</f>
        <v>1.4168750000000001</v>
      </c>
    </row>
    <row r="20" spans="1:9" x14ac:dyDescent="0.35">
      <c r="A20" t="s">
        <v>31</v>
      </c>
    </row>
    <row r="22" spans="1:9" ht="15.5" x14ac:dyDescent="0.35">
      <c r="A22" s="37">
        <f xml:space="preserve"> A18+I3</f>
        <v>4.9168750000000001</v>
      </c>
    </row>
    <row r="24" spans="1:9" ht="15.5" x14ac:dyDescent="0.35">
      <c r="A24" s="7" t="s">
        <v>0</v>
      </c>
      <c r="B24" s="34" t="s">
        <v>1</v>
      </c>
      <c r="C24" s="34" t="s">
        <v>2</v>
      </c>
      <c r="D24" s="34" t="s">
        <v>3</v>
      </c>
      <c r="E24" s="34" t="s">
        <v>4</v>
      </c>
      <c r="F24" s="34" t="s">
        <v>5</v>
      </c>
      <c r="G24" s="34" t="s">
        <v>6</v>
      </c>
      <c r="H24" s="38" t="s">
        <v>28</v>
      </c>
      <c r="I24" s="38" t="s">
        <v>32</v>
      </c>
    </row>
    <row r="25" spans="1:9" ht="15.5" x14ac:dyDescent="0.35">
      <c r="A25" s="6" t="s">
        <v>11</v>
      </c>
      <c r="B25" s="35">
        <v>0.75</v>
      </c>
      <c r="C25" s="35"/>
      <c r="D25" s="35">
        <v>-1.25</v>
      </c>
      <c r="E25" s="35"/>
      <c r="F25" s="35">
        <v>-1.25</v>
      </c>
      <c r="G25" s="35">
        <v>1.75</v>
      </c>
      <c r="H25" s="35">
        <f>((B25^2)+(C25^2)+(D25^2)+(E25^2)+(F25^2)+(G25^2))^0.5</f>
        <v>2.598076211353316</v>
      </c>
      <c r="I25" s="35">
        <v>3.25</v>
      </c>
    </row>
    <row r="26" spans="1:9" ht="15.5" x14ac:dyDescent="0.35">
      <c r="A26" s="2" t="s">
        <v>12</v>
      </c>
      <c r="B26" s="37">
        <v>0.5</v>
      </c>
      <c r="C26" s="37"/>
      <c r="D26" s="37">
        <v>-0.5</v>
      </c>
      <c r="E26" s="37">
        <v>-0.5</v>
      </c>
      <c r="F26" s="37">
        <v>0.5</v>
      </c>
      <c r="G26" s="42">
        <v>4.92</v>
      </c>
      <c r="H26" s="37">
        <f t="shared" ref="H26:H28" si="1">((B26^2)+(C26^2)+(D26^2)+(E26^2)+(F26^2)+(G26^2))^0.5</f>
        <v>5.0205975739945536</v>
      </c>
      <c r="I26" s="37">
        <v>3.5</v>
      </c>
    </row>
    <row r="27" spans="1:9" ht="15.5" x14ac:dyDescent="0.35">
      <c r="A27" s="6" t="s">
        <v>15</v>
      </c>
      <c r="B27" s="35">
        <v>0.5</v>
      </c>
      <c r="C27" s="35">
        <v>0.5</v>
      </c>
      <c r="D27" s="35">
        <v>-2.5</v>
      </c>
      <c r="E27" s="35"/>
      <c r="F27" s="35"/>
      <c r="G27" s="35">
        <v>1.5</v>
      </c>
      <c r="H27" s="35">
        <f t="shared" si="1"/>
        <v>3</v>
      </c>
      <c r="I27" s="35">
        <v>3.5</v>
      </c>
    </row>
    <row r="28" spans="1:9" ht="15.5" x14ac:dyDescent="0.35">
      <c r="A28" s="2" t="s">
        <v>18</v>
      </c>
      <c r="B28" s="37"/>
      <c r="C28" s="37"/>
      <c r="D28" s="37">
        <v>0</v>
      </c>
      <c r="E28" s="37">
        <v>1</v>
      </c>
      <c r="F28" s="37"/>
      <c r="G28" s="37">
        <v>-1</v>
      </c>
      <c r="H28" s="37">
        <f t="shared" si="1"/>
        <v>1.4142135623730951</v>
      </c>
      <c r="I28" s="3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19" sqref="A19"/>
    </sheetView>
  </sheetViews>
  <sheetFormatPr defaultRowHeight="14.5" x14ac:dyDescent="0.35"/>
  <cols>
    <col min="1" max="1" width="17.453125" bestFit="1" customWidth="1"/>
    <col min="2" max="5" width="12.6328125" style="36" customWidth="1"/>
    <col min="6" max="7" width="12.6328125" customWidth="1"/>
  </cols>
  <sheetData>
    <row r="1" spans="1:7" ht="18.5" x14ac:dyDescent="0.45">
      <c r="A1" s="15" t="s">
        <v>25</v>
      </c>
      <c r="B1" s="21" t="s">
        <v>11</v>
      </c>
      <c r="C1" s="21" t="s">
        <v>12</v>
      </c>
      <c r="D1" s="21" t="s">
        <v>15</v>
      </c>
      <c r="E1" s="21" t="s">
        <v>18</v>
      </c>
      <c r="F1" s="43" t="s">
        <v>33</v>
      </c>
    </row>
    <row r="2" spans="1:7" ht="18.5" x14ac:dyDescent="0.45">
      <c r="A2" s="16" t="s">
        <v>1</v>
      </c>
      <c r="B2" s="22">
        <v>0.75</v>
      </c>
      <c r="C2" s="22">
        <v>0.5</v>
      </c>
      <c r="D2" s="22">
        <v>0.5</v>
      </c>
      <c r="E2" s="22"/>
      <c r="F2" s="44">
        <f t="shared" ref="F2:F7" si="0">((B2^2)+(C2^2)+(D2^2)+(E2^2))^0.5</f>
        <v>1.0307764064044151</v>
      </c>
    </row>
    <row r="3" spans="1:7" ht="18.5" x14ac:dyDescent="0.45">
      <c r="A3" s="14" t="s">
        <v>2</v>
      </c>
      <c r="B3" s="20"/>
      <c r="C3" s="20"/>
      <c r="D3" s="20">
        <v>0.5</v>
      </c>
      <c r="E3" s="20"/>
      <c r="F3" s="44">
        <f t="shared" si="0"/>
        <v>0.5</v>
      </c>
    </row>
    <row r="4" spans="1:7" ht="18.5" x14ac:dyDescent="0.45">
      <c r="A4" s="16" t="s">
        <v>3</v>
      </c>
      <c r="B4" s="22">
        <v>-1.25</v>
      </c>
      <c r="C4" s="22">
        <v>-0.5</v>
      </c>
      <c r="D4" s="22">
        <v>-2.5</v>
      </c>
      <c r="E4" s="22">
        <v>0</v>
      </c>
      <c r="F4" s="44">
        <f t="shared" si="0"/>
        <v>2.8394541729001368</v>
      </c>
    </row>
    <row r="5" spans="1:7" ht="18.5" x14ac:dyDescent="0.45">
      <c r="A5" s="14" t="s">
        <v>4</v>
      </c>
      <c r="B5" s="20"/>
      <c r="C5" s="20">
        <v>-0.5</v>
      </c>
      <c r="D5" s="20"/>
      <c r="E5" s="20">
        <v>1</v>
      </c>
      <c r="F5" s="44">
        <f t="shared" si="0"/>
        <v>1.1180339887498949</v>
      </c>
    </row>
    <row r="6" spans="1:7" ht="18.5" x14ac:dyDescent="0.45">
      <c r="A6" s="16" t="s">
        <v>5</v>
      </c>
      <c r="B6" s="22">
        <v>-1.25</v>
      </c>
      <c r="C6" s="22">
        <v>0.5</v>
      </c>
      <c r="D6" s="22"/>
      <c r="E6" s="22"/>
      <c r="F6" s="44">
        <f t="shared" si="0"/>
        <v>1.3462912017836259</v>
      </c>
    </row>
    <row r="7" spans="1:7" ht="18.5" x14ac:dyDescent="0.45">
      <c r="A7" s="45" t="s">
        <v>6</v>
      </c>
      <c r="B7" s="20">
        <v>1.75</v>
      </c>
      <c r="C7" s="20"/>
      <c r="D7" s="20">
        <v>1.5</v>
      </c>
      <c r="E7" s="20">
        <v>-1</v>
      </c>
      <c r="F7" s="44">
        <f t="shared" si="0"/>
        <v>2.5124689052802225</v>
      </c>
    </row>
    <row r="10" spans="1:7" ht="18.5" x14ac:dyDescent="0.45">
      <c r="B10" s="20" t="s">
        <v>34</v>
      </c>
      <c r="C10" s="20" t="s">
        <v>35</v>
      </c>
      <c r="D10" s="20" t="s">
        <v>36</v>
      </c>
      <c r="E10" s="20" t="s">
        <v>38</v>
      </c>
      <c r="F10" s="20" t="s">
        <v>37</v>
      </c>
      <c r="G10" s="20" t="s">
        <v>39</v>
      </c>
    </row>
    <row r="11" spans="1:7" ht="18.5" x14ac:dyDescent="0.45">
      <c r="A11" s="45" t="s">
        <v>34</v>
      </c>
      <c r="B11" s="20">
        <v>1</v>
      </c>
      <c r="C11" s="20">
        <v>0.49</v>
      </c>
      <c r="D11" s="20">
        <v>-0.83</v>
      </c>
      <c r="E11" s="20">
        <v>-0.22</v>
      </c>
      <c r="F11" s="20">
        <v>-0.5</v>
      </c>
      <c r="G11" s="20">
        <v>0.51</v>
      </c>
    </row>
    <row r="12" spans="1:7" ht="18.5" x14ac:dyDescent="0.45">
      <c r="A12" s="45" t="s">
        <v>35</v>
      </c>
      <c r="B12" s="55">
        <f>((D2*D3)/(F2*F3))</f>
        <v>0.48507125007266594</v>
      </c>
      <c r="C12" s="20">
        <v>1</v>
      </c>
      <c r="D12" s="20">
        <v>-0.88</v>
      </c>
      <c r="E12" s="46"/>
      <c r="F12" s="46"/>
      <c r="G12" s="20">
        <v>0.6</v>
      </c>
    </row>
    <row r="13" spans="1:7" ht="18.5" x14ac:dyDescent="0.45">
      <c r="A13" s="45" t="s">
        <v>36</v>
      </c>
      <c r="B13" s="55">
        <f>((B2*B4)+(C2*C4)+(D2*D4))/(F2*F4)</f>
        <v>-0.83280877243001505</v>
      </c>
      <c r="C13" s="55">
        <f>((D3*D4))/(F3*F4)</f>
        <v>-0.88045090632562384</v>
      </c>
      <c r="D13" s="20">
        <v>1</v>
      </c>
      <c r="E13" s="20">
        <v>0.08</v>
      </c>
      <c r="F13" s="20">
        <v>0.34</v>
      </c>
      <c r="G13" s="20">
        <v>-0.83</v>
      </c>
    </row>
    <row r="14" spans="1:7" ht="18.5" x14ac:dyDescent="0.45">
      <c r="A14" s="45" t="s">
        <v>38</v>
      </c>
      <c r="B14" s="55">
        <f>((C2*C5))/(F2*F5)</f>
        <v>-0.21693045781865616</v>
      </c>
      <c r="C14" s="55"/>
      <c r="D14" s="55">
        <f>((C4*C5)+(E4*E5))/(F4*F5)</f>
        <v>7.8749923095815771E-2</v>
      </c>
      <c r="E14" s="20">
        <v>1</v>
      </c>
      <c r="F14" s="20">
        <v>-0.17</v>
      </c>
      <c r="G14" s="20">
        <v>-0.36</v>
      </c>
    </row>
    <row r="15" spans="1:7" ht="18.5" x14ac:dyDescent="0.45">
      <c r="A15" s="45" t="s">
        <v>37</v>
      </c>
      <c r="B15" s="55">
        <f>((B2*B6)+(C2*C6))/(F2*F6)</f>
        <v>-0.49541508402214957</v>
      </c>
      <c r="C15" s="55"/>
      <c r="D15" s="55">
        <f>((B4*B6)+(C4*C6))/(F4*F6)</f>
        <v>0.34334082047669995</v>
      </c>
      <c r="E15" s="55">
        <f>(C5*C6)/(F5*F6)</f>
        <v>-0.16609095970747995</v>
      </c>
      <c r="F15" s="20">
        <v>1</v>
      </c>
      <c r="G15" s="20">
        <v>-0.65</v>
      </c>
    </row>
    <row r="16" spans="1:7" ht="18.5" x14ac:dyDescent="0.45">
      <c r="A16" s="45" t="s">
        <v>39</v>
      </c>
      <c r="B16" s="55">
        <f>((B2*B7)+(D2*D7))/(F2*F7)</f>
        <v>0.79639549064452175</v>
      </c>
      <c r="C16" s="55">
        <f>(D3*D7)/(F3*F7)</f>
        <v>0.59702231412599349</v>
      </c>
      <c r="D16" s="55">
        <f>((B4*B7)+(D4*D7)+(E4*E7))/(F4*F7)</f>
        <v>-0.83227732615068273</v>
      </c>
      <c r="E16" s="55">
        <f>(E5*E7)/(F5*F7)</f>
        <v>-0.35599532759198782</v>
      </c>
      <c r="F16" s="55">
        <f>(B6*B7)/(F6*F7)</f>
        <v>-0.64670818637175598</v>
      </c>
      <c r="G16" s="20">
        <v>1</v>
      </c>
    </row>
    <row r="17" spans="1:8" ht="18.5" x14ac:dyDescent="0.45">
      <c r="A17" s="45"/>
    </row>
    <row r="19" spans="1:8" ht="18.5" x14ac:dyDescent="0.45">
      <c r="A19" s="14" t="s">
        <v>40</v>
      </c>
      <c r="B19" s="19"/>
      <c r="C19" s="19"/>
      <c r="D19" s="19"/>
      <c r="E19" s="19"/>
      <c r="F19" s="14"/>
      <c r="G19" s="14"/>
      <c r="H19" s="14"/>
    </row>
    <row r="20" spans="1:8" ht="18.5" x14ac:dyDescent="0.45">
      <c r="A20" s="14" t="s">
        <v>41</v>
      </c>
      <c r="B20" s="19"/>
      <c r="C20" s="19"/>
      <c r="D20" s="19"/>
      <c r="E20" s="19"/>
      <c r="F20" s="14"/>
      <c r="G20" s="14"/>
      <c r="H20" s="14"/>
    </row>
    <row r="21" spans="1:8" ht="18.5" x14ac:dyDescent="0.45">
      <c r="A21" s="14" t="s">
        <v>42</v>
      </c>
      <c r="B21" s="19"/>
      <c r="C21" s="19"/>
      <c r="D21" s="19"/>
      <c r="E21" s="19"/>
      <c r="F21" s="14"/>
      <c r="G21" s="14"/>
      <c r="H21" s="14"/>
    </row>
    <row r="22" spans="1:8" ht="18.5" x14ac:dyDescent="0.45">
      <c r="A22" s="14"/>
      <c r="B22" s="19"/>
      <c r="C22" s="19"/>
      <c r="D22" s="19"/>
      <c r="E22" s="19"/>
      <c r="F22" s="14"/>
      <c r="G22" s="14"/>
      <c r="H22" s="14"/>
    </row>
    <row r="23" spans="1:8" ht="18.5" x14ac:dyDescent="0.45">
      <c r="A23" s="14">
        <f>(B16*E7)/B16</f>
        <v>-1</v>
      </c>
      <c r="B23" s="19"/>
      <c r="C23" s="19"/>
      <c r="D23" s="19"/>
      <c r="E23" s="19"/>
      <c r="F23" s="14"/>
      <c r="G23" s="14"/>
      <c r="H23" s="14"/>
    </row>
    <row r="24" spans="1:8" ht="18.5" x14ac:dyDescent="0.45">
      <c r="A24" s="14"/>
      <c r="B24" s="19"/>
      <c r="C24" s="19"/>
      <c r="D24" s="19"/>
      <c r="E24" s="19"/>
      <c r="F24" s="14"/>
      <c r="G24" s="14"/>
      <c r="H24" s="14"/>
    </row>
    <row r="25" spans="1:8" ht="18.5" x14ac:dyDescent="0.45">
      <c r="A25" s="14" t="s">
        <v>43</v>
      </c>
      <c r="B25" s="19"/>
      <c r="C25" s="19"/>
      <c r="D25" s="19"/>
      <c r="E25" s="19"/>
      <c r="F25" s="14"/>
      <c r="G25" s="14"/>
      <c r="H2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MovieRatings</vt:lpstr>
      <vt:lpstr>MeanCenteredMovieRatings</vt:lpstr>
      <vt:lpstr>Global Baseline</vt:lpstr>
      <vt:lpstr>Content-Based</vt:lpstr>
      <vt:lpstr>User-User CF</vt:lpstr>
      <vt:lpstr>Item-Item 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Catlin</dc:creator>
  <cp:lastModifiedBy>Andy Catlin</cp:lastModifiedBy>
  <cp:lastPrinted>2016-09-22T12:05:51Z</cp:lastPrinted>
  <dcterms:created xsi:type="dcterms:W3CDTF">2016-06-09T16:44:33Z</dcterms:created>
  <dcterms:modified xsi:type="dcterms:W3CDTF">2016-11-09T23:10:29Z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88cb345b-1b65-4fad-bb67-09b279f6fd46</vt:lpwstr>
  </property>
</Properties>
</file>