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indse3\Dropbox\FAFC SMART Lab\HR Max Paper\Data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2" i="1"/>
  <c r="S3" i="1"/>
  <c r="T3" i="1"/>
  <c r="U3" i="1"/>
  <c r="V3" i="1"/>
  <c r="W3" i="1"/>
  <c r="S4" i="1"/>
  <c r="T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S31" i="1"/>
  <c r="T31" i="1"/>
  <c r="U31" i="1"/>
  <c r="V31" i="1"/>
  <c r="W31" i="1"/>
  <c r="S32" i="1"/>
  <c r="T32" i="1"/>
  <c r="U32" i="1"/>
  <c r="V32" i="1"/>
  <c r="W32" i="1"/>
  <c r="S33" i="1"/>
  <c r="T33" i="1"/>
  <c r="U33" i="1"/>
  <c r="V33" i="1"/>
  <c r="W33" i="1"/>
  <c r="S34" i="1"/>
  <c r="T34" i="1"/>
  <c r="U34" i="1"/>
  <c r="V34" i="1"/>
  <c r="W34" i="1"/>
  <c r="S35" i="1"/>
  <c r="T35" i="1"/>
  <c r="U35" i="1"/>
  <c r="V35" i="1"/>
  <c r="W35" i="1"/>
  <c r="S36" i="1"/>
  <c r="T36" i="1"/>
  <c r="U36" i="1"/>
  <c r="V36" i="1"/>
  <c r="W36" i="1"/>
  <c r="S37" i="1"/>
  <c r="T37" i="1"/>
  <c r="U37" i="1"/>
  <c r="V37" i="1"/>
  <c r="W37" i="1"/>
  <c r="S38" i="1"/>
  <c r="T38" i="1"/>
  <c r="U38" i="1"/>
  <c r="V38" i="1"/>
  <c r="W38" i="1"/>
  <c r="S39" i="1"/>
  <c r="T39" i="1"/>
  <c r="U39" i="1"/>
  <c r="V39" i="1"/>
  <c r="W39" i="1"/>
  <c r="S40" i="1"/>
  <c r="T40" i="1"/>
  <c r="U40" i="1"/>
  <c r="V40" i="1"/>
  <c r="W40" i="1"/>
  <c r="S41" i="1"/>
  <c r="T41" i="1"/>
  <c r="U41" i="1"/>
  <c r="V41" i="1"/>
  <c r="W41" i="1"/>
  <c r="S42" i="1"/>
  <c r="T42" i="1"/>
  <c r="U42" i="1"/>
  <c r="V42" i="1"/>
  <c r="W42" i="1"/>
  <c r="S43" i="1"/>
  <c r="T43" i="1"/>
  <c r="U43" i="1"/>
  <c r="V43" i="1"/>
  <c r="W43" i="1"/>
  <c r="S44" i="1"/>
  <c r="T44" i="1"/>
  <c r="U44" i="1"/>
  <c r="V44" i="1"/>
  <c r="W44" i="1"/>
  <c r="S45" i="1"/>
  <c r="T45" i="1"/>
  <c r="U45" i="1"/>
  <c r="V45" i="1"/>
  <c r="W45" i="1"/>
  <c r="S46" i="1"/>
  <c r="T46" i="1"/>
  <c r="U46" i="1"/>
  <c r="V46" i="1"/>
  <c r="W46" i="1"/>
  <c r="S47" i="1"/>
  <c r="T47" i="1"/>
  <c r="U47" i="1"/>
  <c r="V47" i="1"/>
  <c r="W47" i="1"/>
  <c r="S48" i="1"/>
  <c r="T48" i="1"/>
  <c r="U48" i="1"/>
  <c r="V48" i="1"/>
  <c r="W48" i="1"/>
  <c r="S49" i="1"/>
  <c r="T49" i="1"/>
  <c r="U49" i="1"/>
  <c r="V49" i="1"/>
  <c r="W49" i="1"/>
  <c r="S50" i="1"/>
  <c r="T50" i="1"/>
  <c r="U50" i="1"/>
  <c r="V50" i="1"/>
  <c r="W50" i="1"/>
  <c r="S51" i="1"/>
  <c r="T51" i="1"/>
  <c r="U51" i="1"/>
  <c r="V51" i="1"/>
  <c r="W51" i="1"/>
  <c r="S52" i="1"/>
  <c r="T52" i="1"/>
  <c r="U52" i="1"/>
  <c r="V52" i="1"/>
  <c r="W52" i="1"/>
  <c r="S53" i="1"/>
  <c r="T53" i="1"/>
  <c r="U53" i="1"/>
  <c r="V53" i="1"/>
  <c r="W53" i="1"/>
  <c r="S54" i="1"/>
  <c r="T54" i="1"/>
  <c r="U54" i="1"/>
  <c r="V54" i="1"/>
  <c r="W54" i="1"/>
  <c r="S55" i="1"/>
  <c r="T55" i="1"/>
  <c r="U55" i="1"/>
  <c r="V55" i="1"/>
  <c r="W55" i="1"/>
  <c r="S56" i="1"/>
  <c r="T56" i="1"/>
  <c r="U56" i="1"/>
  <c r="V56" i="1"/>
  <c r="W56" i="1"/>
  <c r="S57" i="1"/>
  <c r="T57" i="1"/>
  <c r="U57" i="1"/>
  <c r="V57" i="1"/>
  <c r="W57" i="1"/>
  <c r="S58" i="1"/>
  <c r="T58" i="1"/>
  <c r="U58" i="1"/>
  <c r="V58" i="1"/>
  <c r="W58" i="1"/>
  <c r="S59" i="1"/>
  <c r="T59" i="1"/>
  <c r="U59" i="1"/>
  <c r="V59" i="1"/>
  <c r="W59" i="1"/>
  <c r="S60" i="1"/>
  <c r="T60" i="1"/>
  <c r="U60" i="1"/>
  <c r="V60" i="1"/>
  <c r="W60" i="1"/>
  <c r="S61" i="1"/>
  <c r="T61" i="1"/>
  <c r="U61" i="1"/>
  <c r="V61" i="1"/>
  <c r="W61" i="1"/>
  <c r="S62" i="1"/>
  <c r="T62" i="1"/>
  <c r="U62" i="1"/>
  <c r="V62" i="1"/>
  <c r="W62" i="1"/>
  <c r="S63" i="1"/>
  <c r="T63" i="1"/>
  <c r="U63" i="1"/>
  <c r="V63" i="1"/>
  <c r="W63" i="1"/>
  <c r="S64" i="1"/>
  <c r="T64" i="1"/>
  <c r="U64" i="1"/>
  <c r="V64" i="1"/>
  <c r="W64" i="1"/>
  <c r="S65" i="1"/>
  <c r="T65" i="1"/>
  <c r="U65" i="1"/>
  <c r="V65" i="1"/>
  <c r="W65" i="1"/>
  <c r="S66" i="1"/>
  <c r="T66" i="1"/>
  <c r="U66" i="1"/>
  <c r="V66" i="1"/>
  <c r="W66" i="1"/>
  <c r="S67" i="1"/>
  <c r="T67" i="1"/>
  <c r="U67" i="1"/>
  <c r="V67" i="1"/>
  <c r="W67" i="1"/>
  <c r="S68" i="1"/>
  <c r="T68" i="1"/>
  <c r="U68" i="1"/>
  <c r="V68" i="1"/>
  <c r="W68" i="1"/>
  <c r="S69" i="1"/>
  <c r="T69" i="1"/>
  <c r="U69" i="1"/>
  <c r="V69" i="1"/>
  <c r="W69" i="1"/>
  <c r="S70" i="1"/>
  <c r="T70" i="1"/>
  <c r="U70" i="1"/>
  <c r="V70" i="1"/>
  <c r="W70" i="1"/>
  <c r="S71" i="1"/>
  <c r="T71" i="1"/>
  <c r="U71" i="1"/>
  <c r="V71" i="1"/>
  <c r="W71" i="1"/>
  <c r="S72" i="1"/>
  <c r="T72" i="1"/>
  <c r="U72" i="1"/>
  <c r="V72" i="1"/>
  <c r="W72" i="1"/>
  <c r="S73" i="1"/>
  <c r="T73" i="1"/>
  <c r="U73" i="1"/>
  <c r="V73" i="1"/>
  <c r="W73" i="1"/>
  <c r="S74" i="1"/>
  <c r="T74" i="1"/>
  <c r="U74" i="1"/>
  <c r="V74" i="1"/>
  <c r="W74" i="1"/>
  <c r="S75" i="1"/>
  <c r="T75" i="1"/>
  <c r="U75" i="1"/>
  <c r="V75" i="1"/>
  <c r="W75" i="1"/>
  <c r="S76" i="1"/>
  <c r="T76" i="1"/>
  <c r="U76" i="1"/>
  <c r="V76" i="1"/>
  <c r="W76" i="1"/>
  <c r="S77" i="1"/>
  <c r="T77" i="1"/>
  <c r="U77" i="1"/>
  <c r="V77" i="1"/>
  <c r="W77" i="1"/>
  <c r="S78" i="1"/>
  <c r="T78" i="1"/>
  <c r="U78" i="1"/>
  <c r="V78" i="1"/>
  <c r="W78" i="1"/>
  <c r="S79" i="1"/>
  <c r="T79" i="1"/>
  <c r="U79" i="1"/>
  <c r="V79" i="1"/>
  <c r="W79" i="1"/>
  <c r="S80" i="1"/>
  <c r="T80" i="1"/>
  <c r="U80" i="1"/>
  <c r="V80" i="1"/>
  <c r="W80" i="1"/>
  <c r="S81" i="1"/>
  <c r="T81" i="1"/>
  <c r="U81" i="1"/>
  <c r="V81" i="1"/>
  <c r="W81" i="1"/>
  <c r="S82" i="1"/>
  <c r="T82" i="1"/>
  <c r="U82" i="1"/>
  <c r="V82" i="1"/>
  <c r="W82" i="1"/>
  <c r="S83" i="1"/>
  <c r="T83" i="1"/>
  <c r="U83" i="1"/>
  <c r="V83" i="1"/>
  <c r="W83" i="1"/>
  <c r="S84" i="1"/>
  <c r="T84" i="1"/>
  <c r="U84" i="1"/>
  <c r="V84" i="1"/>
  <c r="W84" i="1"/>
  <c r="S85" i="1"/>
  <c r="T85" i="1"/>
  <c r="U85" i="1"/>
  <c r="V85" i="1"/>
  <c r="W85" i="1"/>
  <c r="S86" i="1"/>
  <c r="T86" i="1"/>
  <c r="U86" i="1"/>
  <c r="V86" i="1"/>
  <c r="W86" i="1"/>
  <c r="S87" i="1"/>
  <c r="T87" i="1"/>
  <c r="U87" i="1"/>
  <c r="V87" i="1"/>
  <c r="W87" i="1"/>
  <c r="S88" i="1"/>
  <c r="T88" i="1"/>
  <c r="U88" i="1"/>
  <c r="V88" i="1"/>
  <c r="W88" i="1"/>
  <c r="S89" i="1"/>
  <c r="T89" i="1"/>
  <c r="U89" i="1"/>
  <c r="V89" i="1"/>
  <c r="W89" i="1"/>
  <c r="S90" i="1"/>
  <c r="T90" i="1"/>
  <c r="U90" i="1"/>
  <c r="V90" i="1"/>
  <c r="W90" i="1"/>
  <c r="S91" i="1"/>
  <c r="T91" i="1"/>
  <c r="U91" i="1"/>
  <c r="V91" i="1"/>
  <c r="W91" i="1"/>
  <c r="S92" i="1"/>
  <c r="T92" i="1"/>
  <c r="U92" i="1"/>
  <c r="V92" i="1"/>
  <c r="W92" i="1"/>
  <c r="S93" i="1"/>
  <c r="T93" i="1"/>
  <c r="U93" i="1"/>
  <c r="V93" i="1"/>
  <c r="W93" i="1"/>
  <c r="S94" i="1"/>
  <c r="T94" i="1"/>
  <c r="U94" i="1"/>
  <c r="V94" i="1"/>
  <c r="W94" i="1"/>
  <c r="S95" i="1"/>
  <c r="T95" i="1"/>
  <c r="U95" i="1"/>
  <c r="V95" i="1"/>
  <c r="W95" i="1"/>
  <c r="S96" i="1"/>
  <c r="T96" i="1"/>
  <c r="U96" i="1"/>
  <c r="V96" i="1"/>
  <c r="W96" i="1"/>
  <c r="S97" i="1"/>
  <c r="T97" i="1"/>
  <c r="U97" i="1"/>
  <c r="V97" i="1"/>
  <c r="W97" i="1"/>
  <c r="S98" i="1"/>
  <c r="T98" i="1"/>
  <c r="U98" i="1"/>
  <c r="V98" i="1"/>
  <c r="W98" i="1"/>
  <c r="S99" i="1"/>
  <c r="T99" i="1"/>
  <c r="U99" i="1"/>
  <c r="V99" i="1"/>
  <c r="W99" i="1"/>
  <c r="S100" i="1"/>
  <c r="T100" i="1"/>
  <c r="U100" i="1"/>
  <c r="V100" i="1"/>
  <c r="W100" i="1"/>
  <c r="W2" i="1"/>
  <c r="V2" i="1"/>
  <c r="U2" i="1"/>
  <c r="T2" i="1"/>
  <c r="S2" i="1"/>
  <c r="R100" i="1"/>
  <c r="Q100" i="1"/>
  <c r="P100" i="1"/>
  <c r="N100" i="1"/>
  <c r="G100" i="1"/>
  <c r="R99" i="1"/>
  <c r="Q99" i="1"/>
  <c r="P99" i="1"/>
  <c r="N99" i="1"/>
  <c r="G99" i="1"/>
  <c r="R98" i="1"/>
  <c r="Q98" i="1"/>
  <c r="P98" i="1"/>
  <c r="N98" i="1"/>
  <c r="G98" i="1"/>
  <c r="R97" i="1"/>
  <c r="Q97" i="1"/>
  <c r="P97" i="1"/>
  <c r="N97" i="1"/>
  <c r="G97" i="1"/>
  <c r="R96" i="1"/>
  <c r="Q96" i="1"/>
  <c r="P96" i="1"/>
  <c r="N96" i="1"/>
  <c r="G96" i="1"/>
  <c r="R95" i="1"/>
  <c r="Q95" i="1"/>
  <c r="P95" i="1"/>
  <c r="N95" i="1"/>
  <c r="G95" i="1"/>
  <c r="R94" i="1"/>
  <c r="Q94" i="1"/>
  <c r="P94" i="1"/>
  <c r="N94" i="1"/>
  <c r="G94" i="1"/>
  <c r="R93" i="1"/>
  <c r="Q93" i="1"/>
  <c r="P93" i="1"/>
  <c r="N93" i="1"/>
  <c r="G93" i="1"/>
  <c r="R92" i="1"/>
  <c r="Q92" i="1"/>
  <c r="P92" i="1"/>
  <c r="N92" i="1"/>
  <c r="G92" i="1"/>
  <c r="R91" i="1"/>
  <c r="Q91" i="1"/>
  <c r="P91" i="1"/>
  <c r="N91" i="1"/>
  <c r="G91" i="1"/>
  <c r="R90" i="1"/>
  <c r="Q90" i="1"/>
  <c r="P90" i="1"/>
  <c r="N90" i="1"/>
  <c r="G90" i="1"/>
  <c r="R89" i="1"/>
  <c r="Q89" i="1"/>
  <c r="P89" i="1"/>
  <c r="N89" i="1"/>
  <c r="G89" i="1"/>
  <c r="R88" i="1"/>
  <c r="Q88" i="1"/>
  <c r="P88" i="1"/>
  <c r="N88" i="1"/>
  <c r="G88" i="1"/>
  <c r="R87" i="1"/>
  <c r="Q87" i="1"/>
  <c r="P87" i="1"/>
  <c r="N87" i="1"/>
  <c r="G87" i="1"/>
  <c r="R86" i="1"/>
  <c r="Q86" i="1"/>
  <c r="P86" i="1"/>
  <c r="N86" i="1"/>
  <c r="G86" i="1"/>
  <c r="R85" i="1"/>
  <c r="Q85" i="1"/>
  <c r="P85" i="1"/>
  <c r="N85" i="1"/>
  <c r="G85" i="1"/>
  <c r="R84" i="1"/>
  <c r="Q84" i="1"/>
  <c r="P84" i="1"/>
  <c r="N84" i="1"/>
  <c r="G84" i="1"/>
  <c r="R83" i="1"/>
  <c r="Q83" i="1"/>
  <c r="P83" i="1"/>
  <c r="N83" i="1"/>
  <c r="G83" i="1"/>
  <c r="R82" i="1"/>
  <c r="Q82" i="1"/>
  <c r="P82" i="1"/>
  <c r="N82" i="1"/>
  <c r="G82" i="1"/>
  <c r="R81" i="1"/>
  <c r="Q81" i="1"/>
  <c r="P81" i="1"/>
  <c r="N81" i="1"/>
  <c r="G81" i="1"/>
  <c r="R80" i="1"/>
  <c r="Q80" i="1"/>
  <c r="P80" i="1"/>
  <c r="N80" i="1"/>
  <c r="G80" i="1"/>
  <c r="R79" i="1"/>
  <c r="Q79" i="1"/>
  <c r="P79" i="1"/>
  <c r="N79" i="1"/>
  <c r="G79" i="1"/>
  <c r="R78" i="1"/>
  <c r="Q78" i="1"/>
  <c r="P78" i="1"/>
  <c r="N78" i="1"/>
  <c r="G78" i="1"/>
  <c r="R77" i="1"/>
  <c r="Q77" i="1"/>
  <c r="P77" i="1"/>
  <c r="N77" i="1"/>
  <c r="G77" i="1"/>
  <c r="R76" i="1"/>
  <c r="Q76" i="1"/>
  <c r="P76" i="1"/>
  <c r="N76" i="1"/>
  <c r="G76" i="1"/>
  <c r="R75" i="1"/>
  <c r="Q75" i="1"/>
  <c r="P75" i="1"/>
  <c r="N75" i="1"/>
  <c r="G75" i="1"/>
  <c r="R74" i="1"/>
  <c r="Q74" i="1"/>
  <c r="P74" i="1"/>
  <c r="N74" i="1"/>
  <c r="G74" i="1"/>
  <c r="R73" i="1"/>
  <c r="Q73" i="1"/>
  <c r="P73" i="1"/>
  <c r="N73" i="1"/>
  <c r="G73" i="1"/>
  <c r="R72" i="1"/>
  <c r="Q72" i="1"/>
  <c r="P72" i="1"/>
  <c r="N72" i="1"/>
  <c r="G72" i="1"/>
  <c r="R71" i="1"/>
  <c r="Q71" i="1"/>
  <c r="P71" i="1"/>
  <c r="N71" i="1"/>
  <c r="G71" i="1"/>
  <c r="R70" i="1"/>
  <c r="Q70" i="1"/>
  <c r="P70" i="1"/>
  <c r="N70" i="1"/>
  <c r="G70" i="1"/>
  <c r="R69" i="1"/>
  <c r="Q69" i="1"/>
  <c r="P69" i="1"/>
  <c r="N69" i="1"/>
  <c r="G69" i="1"/>
  <c r="R68" i="1"/>
  <c r="Q68" i="1"/>
  <c r="P68" i="1"/>
  <c r="N68" i="1"/>
  <c r="G68" i="1"/>
  <c r="R67" i="1"/>
  <c r="Q67" i="1"/>
  <c r="P67" i="1"/>
  <c r="N67" i="1"/>
  <c r="G67" i="1"/>
  <c r="R66" i="1"/>
  <c r="Q66" i="1"/>
  <c r="P66" i="1"/>
  <c r="N66" i="1"/>
  <c r="G66" i="1"/>
  <c r="R65" i="1"/>
  <c r="Q65" i="1"/>
  <c r="P65" i="1"/>
  <c r="N65" i="1"/>
  <c r="G65" i="1"/>
  <c r="R64" i="1"/>
  <c r="Q64" i="1"/>
  <c r="P64" i="1"/>
  <c r="N64" i="1"/>
  <c r="G64" i="1"/>
  <c r="R63" i="1"/>
  <c r="Q63" i="1"/>
  <c r="P63" i="1"/>
  <c r="N63" i="1"/>
  <c r="G63" i="1"/>
  <c r="R62" i="1"/>
  <c r="Q62" i="1"/>
  <c r="P62" i="1"/>
  <c r="N62" i="1"/>
  <c r="G62" i="1"/>
  <c r="R61" i="1"/>
  <c r="Q61" i="1"/>
  <c r="P61" i="1"/>
  <c r="N61" i="1"/>
  <c r="G61" i="1"/>
  <c r="R60" i="1"/>
  <c r="Q60" i="1"/>
  <c r="P60" i="1"/>
  <c r="N60" i="1"/>
  <c r="G60" i="1"/>
  <c r="R59" i="1"/>
  <c r="Q59" i="1"/>
  <c r="P59" i="1"/>
  <c r="N59" i="1"/>
  <c r="G59" i="1"/>
  <c r="R58" i="1"/>
  <c r="Q58" i="1"/>
  <c r="P58" i="1"/>
  <c r="N58" i="1"/>
  <c r="G58" i="1"/>
  <c r="R57" i="1"/>
  <c r="Q57" i="1"/>
  <c r="P57" i="1"/>
  <c r="N57" i="1"/>
  <c r="G57" i="1"/>
  <c r="R56" i="1"/>
  <c r="Q56" i="1"/>
  <c r="P56" i="1"/>
  <c r="N56" i="1"/>
  <c r="G56" i="1"/>
  <c r="R55" i="1"/>
  <c r="Q55" i="1"/>
  <c r="P55" i="1"/>
  <c r="N55" i="1"/>
  <c r="G55" i="1"/>
  <c r="R54" i="1"/>
  <c r="Q54" i="1"/>
  <c r="P54" i="1"/>
  <c r="N54" i="1"/>
  <c r="G54" i="1"/>
  <c r="R53" i="1"/>
  <c r="Q53" i="1"/>
  <c r="P53" i="1"/>
  <c r="N53" i="1"/>
  <c r="G53" i="1"/>
  <c r="R52" i="1"/>
  <c r="Q52" i="1"/>
  <c r="P52" i="1"/>
  <c r="N52" i="1"/>
  <c r="G52" i="1"/>
  <c r="R51" i="1"/>
  <c r="Q51" i="1"/>
  <c r="P51" i="1"/>
  <c r="N51" i="1"/>
  <c r="G51" i="1"/>
  <c r="R50" i="1"/>
  <c r="Q50" i="1"/>
  <c r="P50" i="1"/>
  <c r="N50" i="1"/>
  <c r="G50" i="1"/>
  <c r="R49" i="1"/>
  <c r="Q49" i="1"/>
  <c r="P49" i="1"/>
  <c r="N49" i="1"/>
  <c r="G49" i="1"/>
  <c r="R48" i="1"/>
  <c r="Q48" i="1"/>
  <c r="P48" i="1"/>
  <c r="N48" i="1"/>
  <c r="G48" i="1"/>
  <c r="R47" i="1"/>
  <c r="Q47" i="1"/>
  <c r="P47" i="1"/>
  <c r="N47" i="1"/>
  <c r="G47" i="1"/>
  <c r="R46" i="1"/>
  <c r="Q46" i="1"/>
  <c r="P46" i="1"/>
  <c r="N46" i="1"/>
  <c r="G46" i="1"/>
  <c r="R45" i="1"/>
  <c r="Q45" i="1"/>
  <c r="P45" i="1"/>
  <c r="N45" i="1"/>
  <c r="G45" i="1"/>
  <c r="R44" i="1"/>
  <c r="Q44" i="1"/>
  <c r="P44" i="1"/>
  <c r="N44" i="1"/>
  <c r="G44" i="1"/>
  <c r="R43" i="1"/>
  <c r="Q43" i="1"/>
  <c r="P43" i="1"/>
  <c r="N43" i="1"/>
  <c r="G43" i="1"/>
  <c r="R42" i="1"/>
  <c r="Q42" i="1"/>
  <c r="P42" i="1"/>
  <c r="N42" i="1"/>
  <c r="G42" i="1"/>
  <c r="R41" i="1"/>
  <c r="Q41" i="1"/>
  <c r="P41" i="1"/>
  <c r="N41" i="1"/>
  <c r="G41" i="1"/>
  <c r="R40" i="1"/>
  <c r="Q40" i="1"/>
  <c r="P40" i="1"/>
  <c r="N40" i="1"/>
  <c r="G40" i="1"/>
  <c r="R39" i="1"/>
  <c r="Q39" i="1"/>
  <c r="P39" i="1"/>
  <c r="N39" i="1"/>
  <c r="G39" i="1"/>
  <c r="R38" i="1"/>
  <c r="Q38" i="1"/>
  <c r="P38" i="1"/>
  <c r="N38" i="1"/>
  <c r="G38" i="1"/>
  <c r="R37" i="1"/>
  <c r="Q37" i="1"/>
  <c r="P37" i="1"/>
  <c r="N37" i="1"/>
  <c r="G37" i="1"/>
  <c r="R36" i="1"/>
  <c r="Q36" i="1"/>
  <c r="P36" i="1"/>
  <c r="N36" i="1"/>
  <c r="G36" i="1"/>
  <c r="R35" i="1"/>
  <c r="Q35" i="1"/>
  <c r="P35" i="1"/>
  <c r="N35" i="1"/>
  <c r="G35" i="1"/>
  <c r="R34" i="1"/>
  <c r="Q34" i="1"/>
  <c r="P34" i="1"/>
  <c r="N34" i="1"/>
  <c r="G34" i="1"/>
  <c r="R33" i="1"/>
  <c r="Q33" i="1"/>
  <c r="P33" i="1"/>
  <c r="N33" i="1"/>
  <c r="G33" i="1"/>
  <c r="R32" i="1"/>
  <c r="Q32" i="1"/>
  <c r="P32" i="1"/>
  <c r="N32" i="1"/>
  <c r="G32" i="1"/>
  <c r="R31" i="1"/>
  <c r="Q31" i="1"/>
  <c r="P31" i="1"/>
  <c r="N31" i="1"/>
  <c r="G31" i="1"/>
  <c r="R30" i="1"/>
  <c r="Q30" i="1"/>
  <c r="P30" i="1"/>
  <c r="N30" i="1"/>
  <c r="G30" i="1"/>
  <c r="R29" i="1"/>
  <c r="Q29" i="1"/>
  <c r="P29" i="1"/>
  <c r="N29" i="1"/>
  <c r="G29" i="1"/>
  <c r="R28" i="1"/>
  <c r="Q28" i="1"/>
  <c r="P28" i="1"/>
  <c r="N28" i="1"/>
  <c r="G28" i="1"/>
  <c r="R27" i="1"/>
  <c r="Q27" i="1"/>
  <c r="P27" i="1"/>
  <c r="N27" i="1"/>
  <c r="G27" i="1"/>
  <c r="R26" i="1"/>
  <c r="Q26" i="1"/>
  <c r="P26" i="1"/>
  <c r="N26" i="1"/>
  <c r="G26" i="1"/>
  <c r="R25" i="1"/>
  <c r="Q25" i="1"/>
  <c r="P25" i="1"/>
  <c r="N25" i="1"/>
  <c r="G25" i="1"/>
  <c r="R24" i="1"/>
  <c r="Q24" i="1"/>
  <c r="P24" i="1"/>
  <c r="N24" i="1"/>
  <c r="G24" i="1"/>
  <c r="R23" i="1"/>
  <c r="Q23" i="1"/>
  <c r="P23" i="1"/>
  <c r="N23" i="1"/>
  <c r="G23" i="1"/>
  <c r="R22" i="1"/>
  <c r="Q22" i="1"/>
  <c r="P22" i="1"/>
  <c r="N22" i="1"/>
  <c r="G22" i="1"/>
  <c r="R21" i="1"/>
  <c r="Q21" i="1"/>
  <c r="P21" i="1"/>
  <c r="N21" i="1"/>
  <c r="G21" i="1"/>
  <c r="R20" i="1"/>
  <c r="Q20" i="1"/>
  <c r="P20" i="1"/>
  <c r="N20" i="1"/>
  <c r="G20" i="1"/>
  <c r="R19" i="1"/>
  <c r="Q19" i="1"/>
  <c r="P19" i="1"/>
  <c r="N19" i="1"/>
  <c r="G19" i="1"/>
  <c r="R18" i="1"/>
  <c r="Q18" i="1"/>
  <c r="P18" i="1"/>
  <c r="N18" i="1"/>
  <c r="G18" i="1"/>
  <c r="R17" i="1"/>
  <c r="Q17" i="1"/>
  <c r="P17" i="1"/>
  <c r="N17" i="1"/>
  <c r="G17" i="1"/>
  <c r="R16" i="1"/>
  <c r="Q16" i="1"/>
  <c r="P16" i="1"/>
  <c r="N16" i="1"/>
  <c r="G16" i="1"/>
  <c r="R15" i="1"/>
  <c r="Q15" i="1"/>
  <c r="P15" i="1"/>
  <c r="N15" i="1"/>
  <c r="G15" i="1"/>
  <c r="R14" i="1"/>
  <c r="Q14" i="1"/>
  <c r="P14" i="1"/>
  <c r="N14" i="1"/>
  <c r="G14" i="1"/>
  <c r="R13" i="1"/>
  <c r="Q13" i="1"/>
  <c r="P13" i="1"/>
  <c r="N13" i="1"/>
  <c r="G13" i="1"/>
  <c r="R12" i="1"/>
  <c r="Q12" i="1"/>
  <c r="P12" i="1"/>
  <c r="N12" i="1"/>
  <c r="G12" i="1"/>
  <c r="R11" i="1"/>
  <c r="Q11" i="1"/>
  <c r="P11" i="1"/>
  <c r="N11" i="1"/>
  <c r="G11" i="1"/>
  <c r="R10" i="1"/>
  <c r="Q10" i="1"/>
  <c r="P10" i="1"/>
  <c r="N10" i="1"/>
  <c r="G10" i="1"/>
  <c r="R9" i="1"/>
  <c r="Q9" i="1"/>
  <c r="P9" i="1"/>
  <c r="N9" i="1"/>
  <c r="G9" i="1"/>
  <c r="R8" i="1"/>
  <c r="Q8" i="1"/>
  <c r="P8" i="1"/>
  <c r="N8" i="1"/>
  <c r="G8" i="1"/>
  <c r="R7" i="1"/>
  <c r="Q7" i="1"/>
  <c r="P7" i="1"/>
  <c r="N7" i="1"/>
  <c r="G7" i="1"/>
  <c r="R6" i="1"/>
  <c r="Q6" i="1"/>
  <c r="P6" i="1"/>
  <c r="N6" i="1"/>
  <c r="G6" i="1"/>
  <c r="R5" i="1"/>
  <c r="Q5" i="1"/>
  <c r="P5" i="1"/>
  <c r="N5" i="1"/>
  <c r="G5" i="1"/>
  <c r="R4" i="1"/>
  <c r="Q4" i="1"/>
  <c r="P4" i="1"/>
  <c r="N4" i="1"/>
  <c r="G4" i="1"/>
  <c r="R3" i="1"/>
  <c r="Q3" i="1"/>
  <c r="P3" i="1"/>
  <c r="N3" i="1"/>
  <c r="G3" i="1"/>
  <c r="R2" i="1"/>
  <c r="Q2" i="1"/>
  <c r="P2" i="1"/>
  <c r="N2" i="1"/>
  <c r="G2" i="1"/>
</calcChain>
</file>

<file path=xl/sharedStrings.xml><?xml version="1.0" encoding="utf-8"?>
<sst xmlns="http://schemas.openxmlformats.org/spreadsheetml/2006/main" count="221" uniqueCount="124">
  <si>
    <t>ID</t>
  </si>
  <si>
    <t>AGE</t>
  </si>
  <si>
    <t>GENDER</t>
  </si>
  <si>
    <t>HEIGHT CM</t>
  </si>
  <si>
    <t>WEIGHT KG</t>
  </si>
  <si>
    <t>BMI</t>
  </si>
  <si>
    <t>VO2 MAX mL/kg/min</t>
  </si>
  <si>
    <t>HR MAX</t>
  </si>
  <si>
    <t>RER</t>
  </si>
  <si>
    <t>RPE</t>
  </si>
  <si>
    <t>BREATHS PER MIN</t>
  </si>
  <si>
    <t>METs</t>
  </si>
  <si>
    <t>FOX</t>
  </si>
  <si>
    <t>GELLISH</t>
  </si>
  <si>
    <t>GULATI</t>
  </si>
  <si>
    <t xml:space="preserve">TANAKA </t>
  </si>
  <si>
    <t>ARENA</t>
  </si>
  <si>
    <t>Lawrence Brinkman</t>
  </si>
  <si>
    <t>Biance Robles</t>
  </si>
  <si>
    <t>female</t>
  </si>
  <si>
    <t>Jaala Thibault</t>
  </si>
  <si>
    <t>Christina Lee</t>
  </si>
  <si>
    <t xml:space="preserve">Jason Morgan </t>
  </si>
  <si>
    <t>male</t>
  </si>
  <si>
    <t>Larry Shaw</t>
  </si>
  <si>
    <t>Jeff Glavinski</t>
  </si>
  <si>
    <t>Jeanne Hoffman</t>
  </si>
  <si>
    <t>Daniel Razny</t>
  </si>
  <si>
    <t>Alexander Hulse</t>
  </si>
  <si>
    <t>Donna Ferguson</t>
  </si>
  <si>
    <t>Eamonn Radburn</t>
  </si>
  <si>
    <t>Justin Krause</t>
  </si>
  <si>
    <t xml:space="preserve">Stephen Mickle </t>
  </si>
  <si>
    <t xml:space="preserve">Matthew Leech </t>
  </si>
  <si>
    <t>David Hollinger</t>
  </si>
  <si>
    <t>Todd Bibb</t>
  </si>
  <si>
    <t>Ryan Hanlon</t>
  </si>
  <si>
    <t>Sophia Rychalski</t>
  </si>
  <si>
    <t>T ARNOTO</t>
  </si>
  <si>
    <t>Lamont Roach</t>
  </si>
  <si>
    <t>Daniel Shookster</t>
  </si>
  <si>
    <t xml:space="preserve">James Maneval </t>
  </si>
  <si>
    <t>Casandra Oldham</t>
  </si>
  <si>
    <t>Lorraine Conlon</t>
  </si>
  <si>
    <t>Jeff Stevens</t>
  </si>
  <si>
    <t xml:space="preserve">Thomas Hulfish </t>
  </si>
  <si>
    <t>Louis Berra</t>
  </si>
  <si>
    <t>Lauren Stewert</t>
  </si>
  <si>
    <t>Brian Zimmerman</t>
  </si>
  <si>
    <t>Kevin Boss</t>
  </si>
  <si>
    <t>Anthony Foulk</t>
  </si>
  <si>
    <t>Matthew Mcclurg</t>
  </si>
  <si>
    <t>TJ Hoff</t>
  </si>
  <si>
    <t>Marie Jun</t>
  </si>
  <si>
    <t>Linda Stracke</t>
  </si>
  <si>
    <t>John Gaffigan</t>
  </si>
  <si>
    <t xml:space="preserve">Thomas Dunnigan </t>
  </si>
  <si>
    <t>James Blair</t>
  </si>
  <si>
    <t>Matt Stemmler</t>
  </si>
  <si>
    <t xml:space="preserve">Eileen Welsh </t>
  </si>
  <si>
    <t>James Maneval</t>
  </si>
  <si>
    <t>Frank Surface</t>
  </si>
  <si>
    <t>Lauren Hwostow</t>
  </si>
  <si>
    <t>Matthew Ernst</t>
  </si>
  <si>
    <t>Andrew Monti</t>
  </si>
  <si>
    <t>Miguel Valero</t>
  </si>
  <si>
    <t>Mario Fernandez</t>
  </si>
  <si>
    <t>Nicole Re</t>
  </si>
  <si>
    <t>Alan Murphy</t>
  </si>
  <si>
    <t>Kattiya Urba nski</t>
  </si>
  <si>
    <t>Rose Viozzi</t>
  </si>
  <si>
    <t>Jeffrey Wolan</t>
  </si>
  <si>
    <t>James Pfeiffer</t>
  </si>
  <si>
    <t>Liz Ortuzar</t>
  </si>
  <si>
    <t>Donovan Foley</t>
  </si>
  <si>
    <t>Bart Stromer</t>
  </si>
  <si>
    <t>Michael Meier</t>
  </si>
  <si>
    <t>Ian Gumbin</t>
  </si>
  <si>
    <t>Daniel Mcgee</t>
  </si>
  <si>
    <t>Samantha Gaglio</t>
  </si>
  <si>
    <t>Sam Miller</t>
  </si>
  <si>
    <t>Kim Jeannie</t>
  </si>
  <si>
    <t>Richard Shaw</t>
  </si>
  <si>
    <t>Carl Morrison</t>
  </si>
  <si>
    <t>Maile Bruce</t>
  </si>
  <si>
    <t>Patrick J Odonnell</t>
  </si>
  <si>
    <t>Anthony Peavey</t>
  </si>
  <si>
    <t>Wayne Edmiston</t>
  </si>
  <si>
    <t>John</t>
  </si>
  <si>
    <t>Bishop Guempel</t>
  </si>
  <si>
    <t>Matthew Reams</t>
  </si>
  <si>
    <t>Colleen Cornwell</t>
  </si>
  <si>
    <t>Ben Hunter</t>
  </si>
  <si>
    <t>He Hyuang</t>
  </si>
  <si>
    <t>Michael Zidek</t>
  </si>
  <si>
    <t xml:space="preserve">Tony Milach </t>
  </si>
  <si>
    <t>John Campbell</t>
  </si>
  <si>
    <t>Mike Schulz</t>
  </si>
  <si>
    <t>Ryan Bary</t>
  </si>
  <si>
    <t>Lim Luca</t>
  </si>
  <si>
    <t>Dawn Lester</t>
  </si>
  <si>
    <t>Alethia Faunt</t>
  </si>
  <si>
    <t>Michael Fisher</t>
  </si>
  <si>
    <t>Robert Wiencko</t>
  </si>
  <si>
    <t>David Cilley</t>
  </si>
  <si>
    <t>Monica Paris</t>
  </si>
  <si>
    <t>Neil Shouts</t>
  </si>
  <si>
    <t>Abigail Martins</t>
  </si>
  <si>
    <t>Daniel Worrrel</t>
  </si>
  <si>
    <t>Yusuff Sodiq</t>
  </si>
  <si>
    <t>Grace Lehman</t>
  </si>
  <si>
    <t>Eric Erickson</t>
  </si>
  <si>
    <t>Ram Organti</t>
  </si>
  <si>
    <t>Neal Gumbin</t>
  </si>
  <si>
    <t>Mai Hamoudeh</t>
  </si>
  <si>
    <t>K Bagley</t>
  </si>
  <si>
    <t xml:space="preserve">Susan Lesica </t>
  </si>
  <si>
    <t>Kimberley Peele</t>
  </si>
  <si>
    <t>GELLISH_2</t>
  </si>
  <si>
    <t>ASTRAND</t>
  </si>
  <si>
    <t>NES</t>
  </si>
  <si>
    <t>FAIRBARN_MALE</t>
  </si>
  <si>
    <t>FAIRBARN_FEMALE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</si>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</sst>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tabSelected="1" zoomScale="85" zoomScaleNormal="85" workbookViewId="0">
      <selection activeCell="X6" sqref="X6"/>
    </sheetView>
  </sheetViews>
  <sheetFormatPr defaultRowHeight="14.5" x14ac:dyDescent="0.35"/>
  <cols>
    <col min="1" max="1" width="17.36328125" bestFit="1" customWidth="1"/>
    <col min="2" max="2" width="17.36328125" customWidth="1"/>
    <col min="19" max="19" width="9.81640625" bestFit="1" customWidth="1"/>
    <col min="22" max="22" width="15.1796875" bestFit="1" customWidth="1"/>
    <col min="23" max="23" width="17.08984375" bestFit="1" customWidth="1"/>
  </cols>
  <sheetData>
    <row r="1" spans="1:23" x14ac:dyDescent="0.35">
      <c r="A1" t="s">
        <v>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</row>
    <row r="2" spans="1:23" x14ac:dyDescent="0.35">
      <c r="A2" t="s">
        <v>17</v>
      </c>
      <c r="B2">
        <v>1</v>
      </c>
      <c r="C2">
        <v>21</v>
      </c>
      <c r="D2" t="s">
        <v>23</v>
      </c>
      <c r="E2">
        <v>184.15</v>
      </c>
      <c r="F2">
        <v>82.27</v>
      </c>
      <c r="G2">
        <f>F2/(E2/100)^2</f>
        <v>24.260405239003102</v>
      </c>
      <c r="H2" s="1">
        <v>44.585319519042997</v>
      </c>
      <c r="I2">
        <v>181</v>
      </c>
      <c r="J2" s="1">
        <v>1.4249099493026733</v>
      </c>
      <c r="L2" s="1">
        <v>38.910503387451172</v>
      </c>
      <c r="M2" s="1">
        <v>12.7386627197266</v>
      </c>
      <c r="N2">
        <f t="shared" ref="N2:N65" si="0">220-C2</f>
        <v>199</v>
      </c>
      <c r="O2">
        <f>207-C2*0.7</f>
        <v>192.3</v>
      </c>
      <c r="P2">
        <f t="shared" ref="P2:P65" si="1">206-C2*0.88</f>
        <v>187.52</v>
      </c>
      <c r="Q2">
        <f t="shared" ref="Q2:Q65" si="2">208-C2*0.7</f>
        <v>193.3</v>
      </c>
      <c r="R2">
        <f t="shared" ref="R2:R65" si="3">209.3-C2*0.72</f>
        <v>194.18</v>
      </c>
      <c r="S2">
        <f>191.5-0.007*C2^2</f>
        <v>188.41300000000001</v>
      </c>
      <c r="T2">
        <f>216.6-(0.84*C2)</f>
        <v>198.95999999999998</v>
      </c>
      <c r="U2">
        <f>211-0.64*C2</f>
        <v>197.56</v>
      </c>
      <c r="V2">
        <f>208-0.8*C2</f>
        <v>191.2</v>
      </c>
      <c r="W2">
        <f>201-0.63*C2</f>
        <v>187.77</v>
      </c>
    </row>
    <row r="3" spans="1:23" x14ac:dyDescent="0.35">
      <c r="A3" t="s">
        <v>18</v>
      </c>
      <c r="B3">
        <v>2</v>
      </c>
      <c r="C3">
        <v>22</v>
      </c>
      <c r="D3" t="s">
        <v>19</v>
      </c>
      <c r="E3">
        <v>156.5</v>
      </c>
      <c r="F3">
        <v>61.3</v>
      </c>
      <c r="G3">
        <f t="shared" ref="G3:G66" si="4">F3/(E3/100)^2</f>
        <v>25.028325286570244</v>
      </c>
      <c r="H3" s="1">
        <v>32.725364685058594</v>
      </c>
      <c r="I3">
        <v>168</v>
      </c>
      <c r="J3" s="2">
        <v>1.4078668355941772</v>
      </c>
      <c r="L3" s="1">
        <v>46.844501495361328</v>
      </c>
      <c r="M3" s="1">
        <v>9.3501043319702148</v>
      </c>
      <c r="N3">
        <f t="shared" si="0"/>
        <v>198</v>
      </c>
      <c r="O3">
        <f t="shared" ref="O3:O66" si="5">207-C3*0.7</f>
        <v>191.6</v>
      </c>
      <c r="P3">
        <f t="shared" si="1"/>
        <v>186.64</v>
      </c>
      <c r="Q3">
        <f t="shared" si="2"/>
        <v>192.6</v>
      </c>
      <c r="R3">
        <f t="shared" si="3"/>
        <v>193.46</v>
      </c>
      <c r="S3">
        <f t="shared" ref="S3:S66" si="6">191.5-0.007*C3^2</f>
        <v>188.11199999999999</v>
      </c>
      <c r="T3">
        <f t="shared" ref="T3:T66" si="7">216.6-(0.84*C3)</f>
        <v>198.12</v>
      </c>
      <c r="U3">
        <f t="shared" ref="U3:U66" si="8">211-0.64*C3</f>
        <v>196.92</v>
      </c>
      <c r="V3">
        <f t="shared" ref="V3:V66" si="9">208-0.8*C3</f>
        <v>190.4</v>
      </c>
      <c r="W3">
        <f t="shared" ref="W3:W66" si="10">201-0.63*C3</f>
        <v>187.14</v>
      </c>
    </row>
    <row r="4" spans="1:23" x14ac:dyDescent="0.35">
      <c r="A4" t="s">
        <v>20</v>
      </c>
      <c r="B4">
        <v>3</v>
      </c>
      <c r="C4">
        <v>38</v>
      </c>
      <c r="D4" t="s">
        <v>19</v>
      </c>
      <c r="E4">
        <v>165</v>
      </c>
      <c r="F4">
        <v>60.5</v>
      </c>
      <c r="G4">
        <f t="shared" si="4"/>
        <v>22.222222222222225</v>
      </c>
      <c r="H4" s="1">
        <v>53.007030487060547</v>
      </c>
      <c r="I4">
        <v>173</v>
      </c>
      <c r="J4" s="1">
        <v>1.388581395149231</v>
      </c>
      <c r="L4" s="1">
        <v>55.162662506103516</v>
      </c>
      <c r="M4" s="1">
        <v>15.144865989685059</v>
      </c>
      <c r="N4">
        <f t="shared" si="0"/>
        <v>182</v>
      </c>
      <c r="O4">
        <f t="shared" si="5"/>
        <v>180.4</v>
      </c>
      <c r="P4">
        <f t="shared" si="1"/>
        <v>172.56</v>
      </c>
      <c r="Q4">
        <f t="shared" si="2"/>
        <v>181.4</v>
      </c>
      <c r="R4">
        <f t="shared" si="3"/>
        <v>181.94</v>
      </c>
      <c r="S4">
        <f t="shared" si="6"/>
        <v>181.392</v>
      </c>
      <c r="T4">
        <f t="shared" si="7"/>
        <v>184.68</v>
      </c>
      <c r="U4">
        <f t="shared" si="8"/>
        <v>186.68</v>
      </c>
      <c r="V4">
        <f t="shared" si="9"/>
        <v>177.6</v>
      </c>
      <c r="W4">
        <f t="shared" si="10"/>
        <v>177.06</v>
      </c>
    </row>
    <row r="5" spans="1:23" x14ac:dyDescent="0.35">
      <c r="A5" t="s">
        <v>21</v>
      </c>
      <c r="B5">
        <v>4</v>
      </c>
      <c r="C5">
        <v>23</v>
      </c>
      <c r="D5" t="s">
        <v>19</v>
      </c>
      <c r="E5">
        <v>155.95599999999999</v>
      </c>
      <c r="F5">
        <v>56.111359999999998</v>
      </c>
      <c r="G5">
        <f t="shared" si="4"/>
        <v>23.069948207822872</v>
      </c>
      <c r="H5" s="1">
        <v>40.136333469999997</v>
      </c>
      <c r="I5">
        <v>200</v>
      </c>
      <c r="J5" s="1">
        <v>1.337634921</v>
      </c>
      <c r="K5">
        <v>7</v>
      </c>
      <c r="L5" s="1">
        <v>74.895965579999995</v>
      </c>
      <c r="M5" s="1">
        <v>11.467523574829102</v>
      </c>
      <c r="N5">
        <f t="shared" si="0"/>
        <v>197</v>
      </c>
      <c r="O5">
        <f t="shared" si="5"/>
        <v>190.9</v>
      </c>
      <c r="P5">
        <f t="shared" si="1"/>
        <v>185.76</v>
      </c>
      <c r="Q5">
        <f t="shared" si="2"/>
        <v>191.9</v>
      </c>
      <c r="R5">
        <f t="shared" si="3"/>
        <v>192.74</v>
      </c>
      <c r="S5">
        <f t="shared" si="6"/>
        <v>187.797</v>
      </c>
      <c r="T5">
        <f t="shared" si="7"/>
        <v>197.28</v>
      </c>
      <c r="U5">
        <f t="shared" si="8"/>
        <v>196.28</v>
      </c>
      <c r="V5">
        <f t="shared" si="9"/>
        <v>189.6</v>
      </c>
      <c r="W5">
        <f t="shared" si="10"/>
        <v>186.51</v>
      </c>
    </row>
    <row r="6" spans="1:23" x14ac:dyDescent="0.35">
      <c r="A6" t="s">
        <v>22</v>
      </c>
      <c r="B6">
        <v>5</v>
      </c>
      <c r="C6">
        <v>37</v>
      </c>
      <c r="D6" t="s">
        <v>23</v>
      </c>
      <c r="E6">
        <v>180.3</v>
      </c>
      <c r="F6">
        <v>107.16</v>
      </c>
      <c r="G6">
        <f t="shared" si="4"/>
        <v>32.964102166568374</v>
      </c>
      <c r="H6" s="1">
        <v>39.406665802001953</v>
      </c>
      <c r="I6">
        <v>196</v>
      </c>
      <c r="J6" s="1">
        <v>1.3321117162704468</v>
      </c>
      <c r="K6">
        <v>8</v>
      </c>
      <c r="L6" s="1">
        <v>49.713191989999999</v>
      </c>
      <c r="M6" s="1">
        <v>11.259047508239746</v>
      </c>
      <c r="N6">
        <f t="shared" si="0"/>
        <v>183</v>
      </c>
      <c r="O6">
        <f t="shared" si="5"/>
        <v>181.1</v>
      </c>
      <c r="P6">
        <f t="shared" si="1"/>
        <v>173.44</v>
      </c>
      <c r="Q6">
        <f t="shared" si="2"/>
        <v>182.1</v>
      </c>
      <c r="R6">
        <f t="shared" si="3"/>
        <v>182.66000000000003</v>
      </c>
      <c r="S6">
        <f t="shared" si="6"/>
        <v>181.917</v>
      </c>
      <c r="T6">
        <f t="shared" si="7"/>
        <v>185.51999999999998</v>
      </c>
      <c r="U6">
        <f t="shared" si="8"/>
        <v>187.32</v>
      </c>
      <c r="V6">
        <f t="shared" si="9"/>
        <v>178.4</v>
      </c>
      <c r="W6">
        <f t="shared" si="10"/>
        <v>177.69</v>
      </c>
    </row>
    <row r="7" spans="1:23" x14ac:dyDescent="0.35">
      <c r="A7" t="s">
        <v>24</v>
      </c>
      <c r="B7">
        <v>6</v>
      </c>
      <c r="C7">
        <v>41</v>
      </c>
      <c r="D7" t="s">
        <v>23</v>
      </c>
      <c r="E7">
        <v>187.4</v>
      </c>
      <c r="F7">
        <v>82.8</v>
      </c>
      <c r="G7">
        <f t="shared" si="4"/>
        <v>23.577142245341232</v>
      </c>
      <c r="H7" s="1">
        <v>48.992862701416016</v>
      </c>
      <c r="I7">
        <v>183</v>
      </c>
      <c r="J7" s="1">
        <v>1.3306915760040283</v>
      </c>
      <c r="L7" s="1">
        <v>52.896724700927734</v>
      </c>
      <c r="M7" s="1">
        <v>13.997961044311523</v>
      </c>
      <c r="N7">
        <f t="shared" si="0"/>
        <v>179</v>
      </c>
      <c r="O7">
        <f t="shared" si="5"/>
        <v>178.3</v>
      </c>
      <c r="P7">
        <f t="shared" si="1"/>
        <v>169.92000000000002</v>
      </c>
      <c r="Q7">
        <f t="shared" si="2"/>
        <v>179.3</v>
      </c>
      <c r="R7">
        <f t="shared" si="3"/>
        <v>179.78</v>
      </c>
      <c r="S7">
        <f t="shared" si="6"/>
        <v>179.733</v>
      </c>
      <c r="T7">
        <f t="shared" si="7"/>
        <v>182.16</v>
      </c>
      <c r="U7">
        <f t="shared" si="8"/>
        <v>184.76</v>
      </c>
      <c r="V7">
        <f t="shared" si="9"/>
        <v>175.2</v>
      </c>
      <c r="W7">
        <f t="shared" si="10"/>
        <v>175.17</v>
      </c>
    </row>
    <row r="8" spans="1:23" x14ac:dyDescent="0.35">
      <c r="A8" t="s">
        <v>25</v>
      </c>
      <c r="B8">
        <v>7</v>
      </c>
      <c r="C8">
        <v>51</v>
      </c>
      <c r="D8" t="s">
        <v>23</v>
      </c>
      <c r="E8">
        <v>175.9</v>
      </c>
      <c r="F8">
        <v>70.8</v>
      </c>
      <c r="G8">
        <f t="shared" si="4"/>
        <v>22.882400299151826</v>
      </c>
      <c r="H8" s="1">
        <v>60.239151</v>
      </c>
      <c r="I8">
        <v>179</v>
      </c>
      <c r="J8" s="1">
        <v>1.3164201974868774</v>
      </c>
      <c r="K8" s="3">
        <v>18</v>
      </c>
      <c r="L8" s="1">
        <v>59.280170439999999</v>
      </c>
      <c r="M8" s="1">
        <v>17.211185455322266</v>
      </c>
      <c r="N8">
        <f t="shared" si="0"/>
        <v>169</v>
      </c>
      <c r="O8">
        <f t="shared" si="5"/>
        <v>171.3</v>
      </c>
      <c r="P8">
        <f t="shared" si="1"/>
        <v>161.12</v>
      </c>
      <c r="Q8">
        <f t="shared" si="2"/>
        <v>172.3</v>
      </c>
      <c r="R8">
        <f t="shared" si="3"/>
        <v>172.58</v>
      </c>
      <c r="S8">
        <f t="shared" si="6"/>
        <v>173.29300000000001</v>
      </c>
      <c r="T8">
        <f t="shared" si="7"/>
        <v>173.76</v>
      </c>
      <c r="U8">
        <f t="shared" si="8"/>
        <v>178.36</v>
      </c>
      <c r="V8">
        <f t="shared" si="9"/>
        <v>167.2</v>
      </c>
      <c r="W8">
        <f t="shared" si="10"/>
        <v>168.87</v>
      </c>
    </row>
    <row r="9" spans="1:23" x14ac:dyDescent="0.35">
      <c r="A9" t="s">
        <v>26</v>
      </c>
      <c r="B9">
        <v>8</v>
      </c>
      <c r="C9">
        <v>34</v>
      </c>
      <c r="D9" t="s">
        <v>19</v>
      </c>
      <c r="E9">
        <v>164.8</v>
      </c>
      <c r="F9">
        <v>72.078999999999994</v>
      </c>
      <c r="G9">
        <f t="shared" si="4"/>
        <v>26.539597865020259</v>
      </c>
      <c r="H9" s="1">
        <v>39.079017640000004</v>
      </c>
      <c r="I9">
        <v>174</v>
      </c>
      <c r="J9" s="1">
        <v>1.3114451169967651</v>
      </c>
      <c r="K9">
        <v>9</v>
      </c>
      <c r="L9" s="1">
        <v>53.639846800000001</v>
      </c>
      <c r="M9" s="1">
        <v>11.165433883666992</v>
      </c>
      <c r="N9">
        <f t="shared" si="0"/>
        <v>186</v>
      </c>
      <c r="O9">
        <f t="shared" si="5"/>
        <v>183.2</v>
      </c>
      <c r="P9">
        <f t="shared" si="1"/>
        <v>176.07999999999998</v>
      </c>
      <c r="Q9">
        <f t="shared" si="2"/>
        <v>184.2</v>
      </c>
      <c r="R9">
        <f t="shared" si="3"/>
        <v>184.82000000000002</v>
      </c>
      <c r="S9">
        <f t="shared" si="6"/>
        <v>183.40799999999999</v>
      </c>
      <c r="T9">
        <f t="shared" si="7"/>
        <v>188.04</v>
      </c>
      <c r="U9">
        <f t="shared" si="8"/>
        <v>189.24</v>
      </c>
      <c r="V9">
        <f t="shared" si="9"/>
        <v>180.8</v>
      </c>
      <c r="W9">
        <f t="shared" si="10"/>
        <v>179.57999999999998</v>
      </c>
    </row>
    <row r="10" spans="1:23" x14ac:dyDescent="0.35">
      <c r="A10" t="s">
        <v>27</v>
      </c>
      <c r="B10">
        <v>9</v>
      </c>
      <c r="C10">
        <v>22</v>
      </c>
      <c r="D10" t="s">
        <v>23</v>
      </c>
      <c r="E10">
        <v>183</v>
      </c>
      <c r="F10">
        <v>83</v>
      </c>
      <c r="G10">
        <f t="shared" si="4"/>
        <v>24.784257517393769</v>
      </c>
      <c r="H10" s="1">
        <v>56.400592803955078</v>
      </c>
      <c r="I10">
        <v>210</v>
      </c>
      <c r="J10" s="1">
        <v>1.2767812013626099</v>
      </c>
      <c r="L10" s="1">
        <v>45.397224426269531</v>
      </c>
      <c r="M10" s="1">
        <v>16.11445426940918</v>
      </c>
      <c r="N10">
        <f t="shared" si="0"/>
        <v>198</v>
      </c>
      <c r="O10">
        <f t="shared" si="5"/>
        <v>191.6</v>
      </c>
      <c r="P10">
        <f t="shared" si="1"/>
        <v>186.64</v>
      </c>
      <c r="Q10">
        <f t="shared" si="2"/>
        <v>192.6</v>
      </c>
      <c r="R10">
        <f t="shared" si="3"/>
        <v>193.46</v>
      </c>
      <c r="S10">
        <f t="shared" si="6"/>
        <v>188.11199999999999</v>
      </c>
      <c r="T10">
        <f t="shared" si="7"/>
        <v>198.12</v>
      </c>
      <c r="U10">
        <f t="shared" si="8"/>
        <v>196.92</v>
      </c>
      <c r="V10">
        <f t="shared" si="9"/>
        <v>190.4</v>
      </c>
      <c r="W10">
        <f t="shared" si="10"/>
        <v>187.14</v>
      </c>
    </row>
    <row r="11" spans="1:23" x14ac:dyDescent="0.35">
      <c r="A11" t="s">
        <v>28</v>
      </c>
      <c r="B11">
        <v>10</v>
      </c>
      <c r="C11">
        <v>27</v>
      </c>
      <c r="D11" t="s">
        <v>23</v>
      </c>
      <c r="E11">
        <v>175.26</v>
      </c>
      <c r="F11">
        <v>61.82</v>
      </c>
      <c r="G11">
        <f t="shared" si="4"/>
        <v>20.126274237005521</v>
      </c>
      <c r="H11" s="1">
        <v>65.256073000000001</v>
      </c>
      <c r="I11">
        <v>186</v>
      </c>
      <c r="J11" s="1">
        <v>1.2473729849999999</v>
      </c>
      <c r="L11" s="1">
        <v>49.7237548828125</v>
      </c>
      <c r="M11" s="1">
        <v>18.64459228515625</v>
      </c>
      <c r="N11">
        <f t="shared" si="0"/>
        <v>193</v>
      </c>
      <c r="O11">
        <f t="shared" si="5"/>
        <v>188.1</v>
      </c>
      <c r="P11">
        <f t="shared" si="1"/>
        <v>182.24</v>
      </c>
      <c r="Q11">
        <f t="shared" si="2"/>
        <v>189.1</v>
      </c>
      <c r="R11">
        <f t="shared" si="3"/>
        <v>189.86</v>
      </c>
      <c r="S11">
        <f t="shared" si="6"/>
        <v>186.39699999999999</v>
      </c>
      <c r="T11">
        <f t="shared" si="7"/>
        <v>193.92</v>
      </c>
      <c r="U11">
        <f t="shared" si="8"/>
        <v>193.72</v>
      </c>
      <c r="V11">
        <f t="shared" si="9"/>
        <v>186.4</v>
      </c>
      <c r="W11">
        <f t="shared" si="10"/>
        <v>183.99</v>
      </c>
    </row>
    <row r="12" spans="1:23" x14ac:dyDescent="0.35">
      <c r="A12" t="s">
        <v>29</v>
      </c>
      <c r="B12">
        <v>11</v>
      </c>
      <c r="C12">
        <v>54</v>
      </c>
      <c r="D12" t="s">
        <v>19</v>
      </c>
      <c r="E12">
        <v>169.8</v>
      </c>
      <c r="F12">
        <v>87.3</v>
      </c>
      <c r="G12">
        <f t="shared" si="4"/>
        <v>30.278814818514395</v>
      </c>
      <c r="H12" s="1">
        <v>38.561679840087891</v>
      </c>
      <c r="I12">
        <v>152</v>
      </c>
      <c r="J12" s="1">
        <v>1.2339318990707397</v>
      </c>
      <c r="K12">
        <v>5</v>
      </c>
      <c r="L12" s="1">
        <v>49.758121490478516</v>
      </c>
      <c r="M12" s="1">
        <v>11.017622947692871</v>
      </c>
      <c r="N12">
        <f t="shared" si="0"/>
        <v>166</v>
      </c>
      <c r="O12">
        <f t="shared" si="5"/>
        <v>169.2</v>
      </c>
      <c r="P12">
        <f t="shared" si="1"/>
        <v>158.47999999999999</v>
      </c>
      <c r="Q12">
        <f t="shared" si="2"/>
        <v>170.2</v>
      </c>
      <c r="R12">
        <f t="shared" si="3"/>
        <v>170.42000000000002</v>
      </c>
      <c r="S12">
        <f t="shared" si="6"/>
        <v>171.08799999999999</v>
      </c>
      <c r="T12">
        <f t="shared" si="7"/>
        <v>171.24</v>
      </c>
      <c r="U12">
        <f t="shared" si="8"/>
        <v>176.44</v>
      </c>
      <c r="V12">
        <f t="shared" si="9"/>
        <v>164.8</v>
      </c>
      <c r="W12">
        <f t="shared" si="10"/>
        <v>166.98</v>
      </c>
    </row>
    <row r="13" spans="1:23" x14ac:dyDescent="0.35">
      <c r="A13" t="s">
        <v>30</v>
      </c>
      <c r="B13">
        <v>12</v>
      </c>
      <c r="C13">
        <v>43</v>
      </c>
      <c r="D13" t="s">
        <v>23</v>
      </c>
      <c r="E13">
        <v>179.9</v>
      </c>
      <c r="F13">
        <v>141.9</v>
      </c>
      <c r="G13">
        <f t="shared" si="4"/>
        <v>43.844999429922304</v>
      </c>
      <c r="H13" s="1">
        <v>27.063421249389648</v>
      </c>
      <c r="I13">
        <v>156</v>
      </c>
      <c r="J13" s="1">
        <v>1.2259398698806763</v>
      </c>
      <c r="L13" s="1">
        <v>32.854206085205078</v>
      </c>
      <c r="M13" s="1">
        <v>7.7324061393737793</v>
      </c>
      <c r="N13">
        <f t="shared" si="0"/>
        <v>177</v>
      </c>
      <c r="O13">
        <f t="shared" si="5"/>
        <v>176.9</v>
      </c>
      <c r="P13">
        <f t="shared" si="1"/>
        <v>168.16</v>
      </c>
      <c r="Q13">
        <f t="shared" si="2"/>
        <v>177.9</v>
      </c>
      <c r="R13">
        <f t="shared" si="3"/>
        <v>178.34</v>
      </c>
      <c r="S13">
        <f t="shared" si="6"/>
        <v>178.55699999999999</v>
      </c>
      <c r="T13">
        <f t="shared" si="7"/>
        <v>180.48</v>
      </c>
      <c r="U13">
        <f t="shared" si="8"/>
        <v>183.48</v>
      </c>
      <c r="V13">
        <f t="shared" si="9"/>
        <v>173.6</v>
      </c>
      <c r="W13">
        <f t="shared" si="10"/>
        <v>173.91</v>
      </c>
    </row>
    <row r="14" spans="1:23" x14ac:dyDescent="0.35">
      <c r="A14" t="s">
        <v>31</v>
      </c>
      <c r="B14">
        <v>13</v>
      </c>
      <c r="C14">
        <v>37</v>
      </c>
      <c r="D14" t="s">
        <v>23</v>
      </c>
      <c r="E14">
        <v>174.75200000000001</v>
      </c>
      <c r="F14">
        <v>91.190899999999999</v>
      </c>
      <c r="G14">
        <f t="shared" si="4"/>
        <v>29.861195598202439</v>
      </c>
      <c r="H14" s="1">
        <v>50.143917080000001</v>
      </c>
      <c r="I14">
        <v>179</v>
      </c>
      <c r="J14" s="1">
        <v>1.2237973209999999</v>
      </c>
      <c r="K14">
        <v>9</v>
      </c>
      <c r="L14" s="1">
        <v>48</v>
      </c>
      <c r="M14" s="1">
        <v>14.326833724975586</v>
      </c>
      <c r="N14">
        <f t="shared" si="0"/>
        <v>183</v>
      </c>
      <c r="O14">
        <f t="shared" si="5"/>
        <v>181.1</v>
      </c>
      <c r="P14">
        <f t="shared" si="1"/>
        <v>173.44</v>
      </c>
      <c r="Q14">
        <f t="shared" si="2"/>
        <v>182.1</v>
      </c>
      <c r="R14">
        <f t="shared" si="3"/>
        <v>182.66000000000003</v>
      </c>
      <c r="S14">
        <f t="shared" si="6"/>
        <v>181.917</v>
      </c>
      <c r="T14">
        <f t="shared" si="7"/>
        <v>185.51999999999998</v>
      </c>
      <c r="U14">
        <f t="shared" si="8"/>
        <v>187.32</v>
      </c>
      <c r="V14">
        <f t="shared" si="9"/>
        <v>178.4</v>
      </c>
      <c r="W14">
        <f t="shared" si="10"/>
        <v>177.69</v>
      </c>
    </row>
    <row r="15" spans="1:23" x14ac:dyDescent="0.35">
      <c r="A15" t="s">
        <v>32</v>
      </c>
      <c r="B15">
        <v>14</v>
      </c>
      <c r="C15">
        <v>25</v>
      </c>
      <c r="D15" t="s">
        <v>23</v>
      </c>
      <c r="E15">
        <v>186.94399999999999</v>
      </c>
      <c r="F15">
        <v>99.113169999999997</v>
      </c>
      <c r="G15">
        <f t="shared" si="4"/>
        <v>28.360135712916748</v>
      </c>
      <c r="H15" s="1">
        <v>48.511264799999999</v>
      </c>
      <c r="I15">
        <v>181</v>
      </c>
      <c r="J15" s="1">
        <v>1.21880042552948</v>
      </c>
      <c r="L15" s="1">
        <v>39.973354339599609</v>
      </c>
      <c r="M15" s="1">
        <v>13.860361099243164</v>
      </c>
      <c r="N15">
        <f t="shared" si="0"/>
        <v>195</v>
      </c>
      <c r="O15">
        <f t="shared" si="5"/>
        <v>189.5</v>
      </c>
      <c r="P15">
        <f t="shared" si="1"/>
        <v>184</v>
      </c>
      <c r="Q15">
        <f t="shared" si="2"/>
        <v>190.5</v>
      </c>
      <c r="R15">
        <f t="shared" si="3"/>
        <v>191.3</v>
      </c>
      <c r="S15">
        <f t="shared" si="6"/>
        <v>187.125</v>
      </c>
      <c r="T15">
        <f t="shared" si="7"/>
        <v>195.6</v>
      </c>
      <c r="U15">
        <f t="shared" si="8"/>
        <v>195</v>
      </c>
      <c r="V15">
        <f t="shared" si="9"/>
        <v>188</v>
      </c>
      <c r="W15">
        <f t="shared" si="10"/>
        <v>185.25</v>
      </c>
    </row>
    <row r="16" spans="1:23" x14ac:dyDescent="0.35">
      <c r="A16" t="s">
        <v>33</v>
      </c>
      <c r="B16">
        <v>15</v>
      </c>
      <c r="C16">
        <v>40</v>
      </c>
      <c r="D16" t="s">
        <v>23</v>
      </c>
      <c r="E16">
        <v>172.46600000000001</v>
      </c>
      <c r="F16">
        <v>66.400450000000006</v>
      </c>
      <c r="G16">
        <f t="shared" si="4"/>
        <v>22.323590166993107</v>
      </c>
      <c r="H16" s="1">
        <v>47.517860409999997</v>
      </c>
      <c r="I16">
        <v>186</v>
      </c>
      <c r="J16" s="1">
        <v>1.2141760587692261</v>
      </c>
      <c r="K16">
        <v>9</v>
      </c>
      <c r="L16" s="1">
        <v>54.431266784667969</v>
      </c>
      <c r="M16" s="1">
        <v>13.576531410217285</v>
      </c>
      <c r="N16">
        <f t="shared" si="0"/>
        <v>180</v>
      </c>
      <c r="O16">
        <f t="shared" si="5"/>
        <v>179</v>
      </c>
      <c r="P16">
        <f t="shared" si="1"/>
        <v>170.8</v>
      </c>
      <c r="Q16">
        <f t="shared" si="2"/>
        <v>180</v>
      </c>
      <c r="R16">
        <f t="shared" si="3"/>
        <v>180.5</v>
      </c>
      <c r="S16">
        <f t="shared" si="6"/>
        <v>180.3</v>
      </c>
      <c r="T16">
        <f t="shared" si="7"/>
        <v>183</v>
      </c>
      <c r="U16">
        <f t="shared" si="8"/>
        <v>185.4</v>
      </c>
      <c r="V16">
        <f t="shared" si="9"/>
        <v>176</v>
      </c>
      <c r="W16">
        <f t="shared" si="10"/>
        <v>175.8</v>
      </c>
    </row>
    <row r="17" spans="1:23" x14ac:dyDescent="0.35">
      <c r="A17" t="s">
        <v>34</v>
      </c>
      <c r="B17">
        <v>16</v>
      </c>
      <c r="C17">
        <v>22</v>
      </c>
      <c r="D17" t="s">
        <v>23</v>
      </c>
      <c r="E17">
        <v>176.1</v>
      </c>
      <c r="F17">
        <v>73.3</v>
      </c>
      <c r="G17">
        <f t="shared" si="4"/>
        <v>23.636613985716782</v>
      </c>
      <c r="H17" s="1">
        <v>73.672401429999994</v>
      </c>
      <c r="I17">
        <v>185</v>
      </c>
      <c r="J17" s="1">
        <v>1.210785389</v>
      </c>
      <c r="L17" s="1">
        <v>62.909564969999998</v>
      </c>
      <c r="M17" s="1">
        <v>21.049257278442383</v>
      </c>
      <c r="N17">
        <f t="shared" si="0"/>
        <v>198</v>
      </c>
      <c r="O17">
        <f t="shared" si="5"/>
        <v>191.6</v>
      </c>
      <c r="P17">
        <f t="shared" si="1"/>
        <v>186.64</v>
      </c>
      <c r="Q17">
        <f t="shared" si="2"/>
        <v>192.6</v>
      </c>
      <c r="R17">
        <f t="shared" si="3"/>
        <v>193.46</v>
      </c>
      <c r="S17">
        <f t="shared" si="6"/>
        <v>188.11199999999999</v>
      </c>
      <c r="T17">
        <f t="shared" si="7"/>
        <v>198.12</v>
      </c>
      <c r="U17">
        <f t="shared" si="8"/>
        <v>196.92</v>
      </c>
      <c r="V17">
        <f t="shared" si="9"/>
        <v>190.4</v>
      </c>
      <c r="W17">
        <f t="shared" si="10"/>
        <v>187.14</v>
      </c>
    </row>
    <row r="18" spans="1:23" x14ac:dyDescent="0.35">
      <c r="A18" t="s">
        <v>35</v>
      </c>
      <c r="B18">
        <v>17</v>
      </c>
      <c r="C18">
        <v>47</v>
      </c>
      <c r="D18" t="s">
        <v>23</v>
      </c>
      <c r="E18">
        <v>181.102</v>
      </c>
      <c r="F18">
        <v>68.31</v>
      </c>
      <c r="G18">
        <f t="shared" si="4"/>
        <v>20.82753113612819</v>
      </c>
      <c r="H18" s="1">
        <v>64.423751831054688</v>
      </c>
      <c r="I18">
        <v>159</v>
      </c>
      <c r="J18" s="1">
        <v>1.2073045969009399</v>
      </c>
      <c r="K18">
        <v>5</v>
      </c>
      <c r="L18" s="1">
        <v>58.212059020996094</v>
      </c>
      <c r="M18" s="1">
        <v>18.40678596496582</v>
      </c>
      <c r="N18">
        <f t="shared" si="0"/>
        <v>173</v>
      </c>
      <c r="O18">
        <f t="shared" si="5"/>
        <v>174.1</v>
      </c>
      <c r="P18">
        <f t="shared" si="1"/>
        <v>164.64</v>
      </c>
      <c r="Q18">
        <f t="shared" si="2"/>
        <v>175.1</v>
      </c>
      <c r="R18">
        <f t="shared" si="3"/>
        <v>175.46</v>
      </c>
      <c r="S18">
        <f t="shared" si="6"/>
        <v>176.03700000000001</v>
      </c>
      <c r="T18">
        <f t="shared" si="7"/>
        <v>177.12</v>
      </c>
      <c r="U18">
        <f t="shared" si="8"/>
        <v>180.92</v>
      </c>
      <c r="V18">
        <f t="shared" si="9"/>
        <v>170.4</v>
      </c>
      <c r="W18">
        <f t="shared" si="10"/>
        <v>171.39</v>
      </c>
    </row>
    <row r="19" spans="1:23" x14ac:dyDescent="0.35">
      <c r="A19" t="s">
        <v>36</v>
      </c>
      <c r="B19">
        <v>18</v>
      </c>
      <c r="C19">
        <v>31</v>
      </c>
      <c r="D19" t="s">
        <v>23</v>
      </c>
      <c r="E19">
        <v>185.4</v>
      </c>
      <c r="F19">
        <v>76.7</v>
      </c>
      <c r="G19">
        <f t="shared" si="4"/>
        <v>22.313921676098442</v>
      </c>
      <c r="H19" s="1">
        <v>61.376888280000003</v>
      </c>
      <c r="I19">
        <v>190</v>
      </c>
      <c r="J19" s="1">
        <v>1.20686388</v>
      </c>
      <c r="K19">
        <v>8</v>
      </c>
      <c r="L19" s="1">
        <v>45.283016199999999</v>
      </c>
      <c r="M19" s="1">
        <v>17.53625298</v>
      </c>
      <c r="N19">
        <f t="shared" si="0"/>
        <v>189</v>
      </c>
      <c r="O19">
        <f t="shared" si="5"/>
        <v>185.3</v>
      </c>
      <c r="P19">
        <f t="shared" si="1"/>
        <v>178.72</v>
      </c>
      <c r="Q19">
        <f t="shared" si="2"/>
        <v>186.3</v>
      </c>
      <c r="R19">
        <f t="shared" si="3"/>
        <v>186.98000000000002</v>
      </c>
      <c r="S19">
        <f t="shared" si="6"/>
        <v>184.773</v>
      </c>
      <c r="T19">
        <f t="shared" si="7"/>
        <v>190.56</v>
      </c>
      <c r="U19">
        <f t="shared" si="8"/>
        <v>191.16</v>
      </c>
      <c r="V19">
        <f t="shared" si="9"/>
        <v>183.2</v>
      </c>
      <c r="W19">
        <f t="shared" si="10"/>
        <v>181.47</v>
      </c>
    </row>
    <row r="20" spans="1:23" x14ac:dyDescent="0.35">
      <c r="A20" t="s">
        <v>37</v>
      </c>
      <c r="B20">
        <v>19</v>
      </c>
      <c r="C20">
        <v>19</v>
      </c>
      <c r="D20" t="s">
        <v>19</v>
      </c>
      <c r="E20">
        <v>178.30799999999999</v>
      </c>
      <c r="F20">
        <v>73.200909999999993</v>
      </c>
      <c r="G20">
        <f t="shared" si="4"/>
        <v>23.023684349817543</v>
      </c>
      <c r="H20" s="1">
        <v>45.037773132324219</v>
      </c>
      <c r="I20">
        <v>196</v>
      </c>
      <c r="J20" s="1">
        <v>1.2065281867980957</v>
      </c>
      <c r="L20" s="1">
        <v>52.881359100341797</v>
      </c>
      <c r="M20" s="1">
        <v>12.867935180664063</v>
      </c>
      <c r="N20">
        <f t="shared" si="0"/>
        <v>201</v>
      </c>
      <c r="O20">
        <f t="shared" si="5"/>
        <v>193.7</v>
      </c>
      <c r="P20">
        <f t="shared" si="1"/>
        <v>189.28</v>
      </c>
      <c r="Q20">
        <f t="shared" si="2"/>
        <v>194.7</v>
      </c>
      <c r="R20">
        <f t="shared" si="3"/>
        <v>195.62</v>
      </c>
      <c r="S20">
        <f t="shared" si="6"/>
        <v>188.97300000000001</v>
      </c>
      <c r="T20">
        <f t="shared" si="7"/>
        <v>200.64</v>
      </c>
      <c r="U20">
        <f t="shared" si="8"/>
        <v>198.84</v>
      </c>
      <c r="V20">
        <f t="shared" si="9"/>
        <v>192.8</v>
      </c>
      <c r="W20">
        <f t="shared" si="10"/>
        <v>189.03</v>
      </c>
    </row>
    <row r="21" spans="1:23" x14ac:dyDescent="0.35">
      <c r="A21" t="s">
        <v>38</v>
      </c>
      <c r="B21">
        <v>20</v>
      </c>
      <c r="C21">
        <v>36</v>
      </c>
      <c r="D21" t="s">
        <v>23</v>
      </c>
      <c r="E21" s="1">
        <v>177.5</v>
      </c>
      <c r="F21">
        <v>80.3</v>
      </c>
      <c r="G21">
        <f t="shared" si="4"/>
        <v>25.487006546320174</v>
      </c>
      <c r="H21" s="1">
        <v>48.707790374755859</v>
      </c>
      <c r="I21">
        <v>188</v>
      </c>
      <c r="J21" s="1">
        <v>1.2062897682189941</v>
      </c>
      <c r="L21">
        <v>39.89361572</v>
      </c>
      <c r="M21" s="1">
        <v>13.916511535644531</v>
      </c>
      <c r="N21">
        <f t="shared" si="0"/>
        <v>184</v>
      </c>
      <c r="O21">
        <f t="shared" si="5"/>
        <v>181.8</v>
      </c>
      <c r="P21">
        <f t="shared" si="1"/>
        <v>174.32</v>
      </c>
      <c r="Q21">
        <f t="shared" si="2"/>
        <v>182.8</v>
      </c>
      <c r="R21">
        <f t="shared" si="3"/>
        <v>183.38000000000002</v>
      </c>
      <c r="S21">
        <f t="shared" si="6"/>
        <v>182.428</v>
      </c>
      <c r="T21">
        <f t="shared" si="7"/>
        <v>186.35999999999999</v>
      </c>
      <c r="U21">
        <f t="shared" si="8"/>
        <v>187.96</v>
      </c>
      <c r="V21">
        <f t="shared" si="9"/>
        <v>179.2</v>
      </c>
      <c r="W21">
        <f t="shared" si="10"/>
        <v>178.32</v>
      </c>
    </row>
    <row r="22" spans="1:23" x14ac:dyDescent="0.35">
      <c r="A22" t="s">
        <v>39</v>
      </c>
      <c r="B22">
        <v>21</v>
      </c>
      <c r="C22">
        <v>24</v>
      </c>
      <c r="D22" t="s">
        <v>23</v>
      </c>
      <c r="E22">
        <v>170</v>
      </c>
      <c r="F22">
        <v>69.2</v>
      </c>
      <c r="G22">
        <f t="shared" si="4"/>
        <v>23.944636678200695</v>
      </c>
      <c r="H22" s="1">
        <v>61.133697509765625</v>
      </c>
      <c r="I22">
        <v>194</v>
      </c>
      <c r="J22" s="1">
        <v>1.2051247358322099</v>
      </c>
      <c r="L22" s="1">
        <v>60.524543762207031</v>
      </c>
      <c r="M22" s="1">
        <v>17.466770172119141</v>
      </c>
      <c r="N22">
        <f t="shared" si="0"/>
        <v>196</v>
      </c>
      <c r="O22">
        <f t="shared" si="5"/>
        <v>190.2</v>
      </c>
      <c r="P22">
        <f t="shared" si="1"/>
        <v>184.88</v>
      </c>
      <c r="Q22">
        <f t="shared" si="2"/>
        <v>191.2</v>
      </c>
      <c r="R22">
        <f t="shared" si="3"/>
        <v>192.02</v>
      </c>
      <c r="S22">
        <f t="shared" si="6"/>
        <v>187.46799999999999</v>
      </c>
      <c r="T22">
        <f t="shared" si="7"/>
        <v>196.44</v>
      </c>
      <c r="U22">
        <f t="shared" si="8"/>
        <v>195.64</v>
      </c>
      <c r="V22">
        <f t="shared" si="9"/>
        <v>188.8</v>
      </c>
      <c r="W22">
        <f t="shared" si="10"/>
        <v>185.88</v>
      </c>
    </row>
    <row r="23" spans="1:23" x14ac:dyDescent="0.35">
      <c r="A23" t="s">
        <v>40</v>
      </c>
      <c r="B23">
        <v>22</v>
      </c>
      <c r="C23">
        <v>20</v>
      </c>
      <c r="D23" t="s">
        <v>23</v>
      </c>
      <c r="E23">
        <v>170</v>
      </c>
      <c r="F23">
        <v>65.7</v>
      </c>
      <c r="G23">
        <f t="shared" si="4"/>
        <v>22.733564013840834</v>
      </c>
      <c r="H23" s="1">
        <v>49.7</v>
      </c>
      <c r="I23">
        <v>198</v>
      </c>
      <c r="J23" s="1">
        <v>1.2</v>
      </c>
      <c r="L23" s="1">
        <v>47</v>
      </c>
      <c r="M23" s="1">
        <v>14.2</v>
      </c>
      <c r="N23">
        <f t="shared" si="0"/>
        <v>200</v>
      </c>
      <c r="O23">
        <f t="shared" si="5"/>
        <v>193</v>
      </c>
      <c r="P23">
        <f t="shared" si="1"/>
        <v>188.4</v>
      </c>
      <c r="Q23">
        <f t="shared" si="2"/>
        <v>194</v>
      </c>
      <c r="R23">
        <f t="shared" si="3"/>
        <v>194.9</v>
      </c>
      <c r="S23">
        <f t="shared" si="6"/>
        <v>188.7</v>
      </c>
      <c r="T23">
        <f t="shared" si="7"/>
        <v>199.79999999999998</v>
      </c>
      <c r="U23">
        <f t="shared" si="8"/>
        <v>198.2</v>
      </c>
      <c r="V23">
        <f t="shared" si="9"/>
        <v>192</v>
      </c>
      <c r="W23">
        <f t="shared" si="10"/>
        <v>188.4</v>
      </c>
    </row>
    <row r="24" spans="1:23" x14ac:dyDescent="0.35">
      <c r="A24" t="s">
        <v>41</v>
      </c>
      <c r="B24">
        <v>23</v>
      </c>
      <c r="C24">
        <v>32</v>
      </c>
      <c r="D24" t="s">
        <v>23</v>
      </c>
      <c r="E24">
        <v>180</v>
      </c>
      <c r="F24">
        <v>73.099999999999994</v>
      </c>
      <c r="G24">
        <f t="shared" si="4"/>
        <v>22.561728395061724</v>
      </c>
      <c r="H24" s="1">
        <v>60.1</v>
      </c>
      <c r="I24">
        <v>172</v>
      </c>
      <c r="J24" s="1">
        <v>1.2</v>
      </c>
      <c r="L24" s="1">
        <v>60</v>
      </c>
      <c r="M24" s="1">
        <v>17.2</v>
      </c>
      <c r="N24">
        <f t="shared" si="0"/>
        <v>188</v>
      </c>
      <c r="O24">
        <f t="shared" si="5"/>
        <v>184.6</v>
      </c>
      <c r="P24">
        <f t="shared" si="1"/>
        <v>177.84</v>
      </c>
      <c r="Q24">
        <f t="shared" si="2"/>
        <v>185.6</v>
      </c>
      <c r="R24">
        <f t="shared" si="3"/>
        <v>186.26000000000002</v>
      </c>
      <c r="S24">
        <f t="shared" si="6"/>
        <v>184.33199999999999</v>
      </c>
      <c r="T24">
        <f t="shared" si="7"/>
        <v>189.72</v>
      </c>
      <c r="U24">
        <f t="shared" si="8"/>
        <v>190.52</v>
      </c>
      <c r="V24">
        <f t="shared" si="9"/>
        <v>182.4</v>
      </c>
      <c r="W24">
        <f t="shared" si="10"/>
        <v>180.84</v>
      </c>
    </row>
    <row r="25" spans="1:23" x14ac:dyDescent="0.35">
      <c r="A25" t="s">
        <v>42</v>
      </c>
      <c r="B25">
        <v>24</v>
      </c>
      <c r="C25">
        <v>45</v>
      </c>
      <c r="D25" t="s">
        <v>19</v>
      </c>
      <c r="E25">
        <v>154.94</v>
      </c>
      <c r="F25">
        <v>48.454540000000001</v>
      </c>
      <c r="G25">
        <f t="shared" si="4"/>
        <v>20.184006237402428</v>
      </c>
      <c r="H25" s="1">
        <v>46.278656005859375</v>
      </c>
      <c r="I25" s="1">
        <v>177</v>
      </c>
      <c r="J25" s="1">
        <v>1.1992049217224121</v>
      </c>
      <c r="L25" s="1">
        <v>54.583625793457031</v>
      </c>
      <c r="M25" s="1">
        <v>13.22247314453125</v>
      </c>
      <c r="N25">
        <f t="shared" si="0"/>
        <v>175</v>
      </c>
      <c r="O25">
        <f t="shared" si="5"/>
        <v>175.5</v>
      </c>
      <c r="P25">
        <f t="shared" si="1"/>
        <v>166.4</v>
      </c>
      <c r="Q25">
        <f t="shared" si="2"/>
        <v>176.5</v>
      </c>
      <c r="R25">
        <f t="shared" si="3"/>
        <v>176.9</v>
      </c>
      <c r="S25">
        <f t="shared" si="6"/>
        <v>177.32499999999999</v>
      </c>
      <c r="T25">
        <f t="shared" si="7"/>
        <v>178.8</v>
      </c>
      <c r="U25">
        <f t="shared" si="8"/>
        <v>182.2</v>
      </c>
      <c r="V25">
        <f t="shared" si="9"/>
        <v>172</v>
      </c>
      <c r="W25">
        <f t="shared" si="10"/>
        <v>172.65</v>
      </c>
    </row>
    <row r="26" spans="1:23" x14ac:dyDescent="0.35">
      <c r="A26" t="s">
        <v>43</v>
      </c>
      <c r="B26">
        <v>25</v>
      </c>
      <c r="C26">
        <v>59</v>
      </c>
      <c r="D26" t="s">
        <v>19</v>
      </c>
      <c r="E26">
        <v>154.1</v>
      </c>
      <c r="F26">
        <v>65.900000000000006</v>
      </c>
      <c r="G26">
        <f t="shared" si="4"/>
        <v>27.75109583139799</v>
      </c>
      <c r="H26" s="1">
        <v>27.395505905151367</v>
      </c>
      <c r="I26">
        <v>143</v>
      </c>
      <c r="J26" s="1">
        <v>1.1987289190292358</v>
      </c>
      <c r="K26">
        <v>8</v>
      </c>
      <c r="L26" s="1">
        <v>46.844501495361328</v>
      </c>
      <c r="M26" s="1">
        <v>7.8272871971130371</v>
      </c>
      <c r="N26">
        <f t="shared" si="0"/>
        <v>161</v>
      </c>
      <c r="O26">
        <f t="shared" si="5"/>
        <v>165.7</v>
      </c>
      <c r="P26">
        <f t="shared" si="1"/>
        <v>154.07999999999998</v>
      </c>
      <c r="Q26">
        <f t="shared" si="2"/>
        <v>166.7</v>
      </c>
      <c r="R26">
        <f t="shared" si="3"/>
        <v>166.82000000000002</v>
      </c>
      <c r="S26">
        <f t="shared" si="6"/>
        <v>167.13300000000001</v>
      </c>
      <c r="T26">
        <f t="shared" si="7"/>
        <v>167.04</v>
      </c>
      <c r="U26">
        <f t="shared" si="8"/>
        <v>173.24</v>
      </c>
      <c r="V26">
        <f t="shared" si="9"/>
        <v>160.80000000000001</v>
      </c>
      <c r="W26">
        <f t="shared" si="10"/>
        <v>163.82999999999998</v>
      </c>
    </row>
    <row r="27" spans="1:23" x14ac:dyDescent="0.35">
      <c r="A27" t="s">
        <v>44</v>
      </c>
      <c r="B27">
        <v>26</v>
      </c>
      <c r="C27">
        <v>63</v>
      </c>
      <c r="D27" t="s">
        <v>23</v>
      </c>
      <c r="E27">
        <v>177.8</v>
      </c>
      <c r="F27">
        <v>92.272729999999996</v>
      </c>
      <c r="G27">
        <f t="shared" si="4"/>
        <v>29.188370927762261</v>
      </c>
      <c r="H27" s="1">
        <v>24.245328903198242</v>
      </c>
      <c r="I27">
        <v>162</v>
      </c>
      <c r="J27" s="1">
        <v>1.1985729932785034</v>
      </c>
      <c r="L27" s="1">
        <v>65.084747314453125</v>
      </c>
      <c r="M27" s="1">
        <v>6.9272370338439941</v>
      </c>
      <c r="N27">
        <f t="shared" si="0"/>
        <v>157</v>
      </c>
      <c r="O27">
        <f t="shared" si="5"/>
        <v>162.9</v>
      </c>
      <c r="P27">
        <f t="shared" si="1"/>
        <v>150.56</v>
      </c>
      <c r="Q27">
        <f t="shared" si="2"/>
        <v>163.9</v>
      </c>
      <c r="R27">
        <f t="shared" si="3"/>
        <v>163.94</v>
      </c>
      <c r="S27">
        <f t="shared" si="6"/>
        <v>163.71699999999998</v>
      </c>
      <c r="T27">
        <f t="shared" si="7"/>
        <v>163.68</v>
      </c>
      <c r="U27">
        <f t="shared" si="8"/>
        <v>170.68</v>
      </c>
      <c r="V27">
        <f t="shared" si="9"/>
        <v>157.6</v>
      </c>
      <c r="W27">
        <f t="shared" si="10"/>
        <v>161.31</v>
      </c>
    </row>
    <row r="28" spans="1:23" x14ac:dyDescent="0.35">
      <c r="A28" t="s">
        <v>45</v>
      </c>
      <c r="B28">
        <v>27</v>
      </c>
      <c r="C28">
        <v>64</v>
      </c>
      <c r="D28" t="s">
        <v>23</v>
      </c>
      <c r="E28">
        <v>175.6</v>
      </c>
      <c r="F28">
        <v>84.7</v>
      </c>
      <c r="G28">
        <f t="shared" si="4"/>
        <v>27.468464775504486</v>
      </c>
      <c r="H28" s="1">
        <v>36.521217346191406</v>
      </c>
      <c r="I28">
        <v>170</v>
      </c>
      <c r="J28" s="1">
        <v>1.1947504281997681</v>
      </c>
      <c r="K28">
        <v>9</v>
      </c>
      <c r="L28" s="1">
        <v>42.28329849</v>
      </c>
      <c r="M28" s="1">
        <v>10.434633255004883</v>
      </c>
      <c r="N28">
        <f t="shared" si="0"/>
        <v>156</v>
      </c>
      <c r="O28">
        <f t="shared" si="5"/>
        <v>162.19999999999999</v>
      </c>
      <c r="P28">
        <f t="shared" si="1"/>
        <v>149.68</v>
      </c>
      <c r="Q28">
        <f t="shared" si="2"/>
        <v>163.19999999999999</v>
      </c>
      <c r="R28">
        <f t="shared" si="3"/>
        <v>163.22000000000003</v>
      </c>
      <c r="S28">
        <f t="shared" si="6"/>
        <v>162.828</v>
      </c>
      <c r="T28">
        <f t="shared" si="7"/>
        <v>162.84</v>
      </c>
      <c r="U28">
        <f t="shared" si="8"/>
        <v>170.04</v>
      </c>
      <c r="V28">
        <f t="shared" si="9"/>
        <v>156.80000000000001</v>
      </c>
      <c r="W28">
        <f t="shared" si="10"/>
        <v>160.68</v>
      </c>
    </row>
    <row r="29" spans="1:23" x14ac:dyDescent="0.35">
      <c r="A29" t="s">
        <v>46</v>
      </c>
      <c r="B29">
        <v>28</v>
      </c>
      <c r="C29">
        <v>46</v>
      </c>
      <c r="D29" t="s">
        <v>23</v>
      </c>
      <c r="E29">
        <v>192.6</v>
      </c>
      <c r="F29">
        <v>115.3</v>
      </c>
      <c r="G29">
        <f t="shared" si="4"/>
        <v>31.082557212932503</v>
      </c>
      <c r="H29" s="1">
        <v>45.847251892089844</v>
      </c>
      <c r="I29">
        <v>164</v>
      </c>
      <c r="J29" s="1">
        <v>1.1914942264556885</v>
      </c>
      <c r="K29">
        <v>8</v>
      </c>
      <c r="L29" s="1">
        <v>53.503185272216797</v>
      </c>
      <c r="M29" s="1">
        <v>13.099214553833008</v>
      </c>
      <c r="N29">
        <f t="shared" si="0"/>
        <v>174</v>
      </c>
      <c r="O29">
        <f t="shared" si="5"/>
        <v>174.8</v>
      </c>
      <c r="P29">
        <f t="shared" si="1"/>
        <v>165.52</v>
      </c>
      <c r="Q29">
        <f t="shared" si="2"/>
        <v>175.8</v>
      </c>
      <c r="R29">
        <f t="shared" si="3"/>
        <v>176.18</v>
      </c>
      <c r="S29">
        <f t="shared" si="6"/>
        <v>176.68799999999999</v>
      </c>
      <c r="T29">
        <f t="shared" si="7"/>
        <v>177.95999999999998</v>
      </c>
      <c r="U29">
        <f t="shared" si="8"/>
        <v>181.56</v>
      </c>
      <c r="V29">
        <f t="shared" si="9"/>
        <v>171.2</v>
      </c>
      <c r="W29">
        <f t="shared" si="10"/>
        <v>172.02</v>
      </c>
    </row>
    <row r="30" spans="1:23" x14ac:dyDescent="0.35">
      <c r="A30" t="s">
        <v>47</v>
      </c>
      <c r="B30">
        <v>29</v>
      </c>
      <c r="C30">
        <v>30</v>
      </c>
      <c r="D30" t="s">
        <v>19</v>
      </c>
      <c r="E30">
        <v>165</v>
      </c>
      <c r="F30">
        <v>66.364000000000004</v>
      </c>
      <c r="G30">
        <f t="shared" si="4"/>
        <v>24.376124885215798</v>
      </c>
      <c r="H30" s="1">
        <v>46.585254669189453</v>
      </c>
      <c r="I30">
        <v>182</v>
      </c>
      <c r="J30" s="1">
        <v>1.19022882</v>
      </c>
      <c r="K30">
        <v>9</v>
      </c>
      <c r="L30" s="1">
        <v>52.13903809</v>
      </c>
      <c r="M30" s="1">
        <v>13.310072898864746</v>
      </c>
      <c r="N30">
        <f t="shared" si="0"/>
        <v>190</v>
      </c>
      <c r="O30">
        <f t="shared" si="5"/>
        <v>186</v>
      </c>
      <c r="P30">
        <f t="shared" si="1"/>
        <v>179.6</v>
      </c>
      <c r="Q30">
        <f t="shared" si="2"/>
        <v>187</v>
      </c>
      <c r="R30">
        <f t="shared" si="3"/>
        <v>187.70000000000002</v>
      </c>
      <c r="S30">
        <f t="shared" si="6"/>
        <v>185.2</v>
      </c>
      <c r="T30">
        <f t="shared" si="7"/>
        <v>191.4</v>
      </c>
      <c r="U30">
        <f t="shared" si="8"/>
        <v>191.8</v>
      </c>
      <c r="V30">
        <f t="shared" si="9"/>
        <v>184</v>
      </c>
      <c r="W30">
        <f t="shared" si="10"/>
        <v>182.1</v>
      </c>
    </row>
    <row r="31" spans="1:23" x14ac:dyDescent="0.35">
      <c r="A31" t="s">
        <v>48</v>
      </c>
      <c r="B31">
        <v>30</v>
      </c>
      <c r="C31">
        <v>28</v>
      </c>
      <c r="D31" t="s">
        <v>23</v>
      </c>
      <c r="E31">
        <v>175.35</v>
      </c>
      <c r="F31">
        <v>65.900000000000006</v>
      </c>
      <c r="G31">
        <f t="shared" si="4"/>
        <v>21.432551411088781</v>
      </c>
      <c r="H31" s="1">
        <v>45.136417388916016</v>
      </c>
      <c r="I31">
        <v>193</v>
      </c>
      <c r="J31" s="1">
        <v>1.1847108602523804</v>
      </c>
      <c r="L31" s="1">
        <v>47.840530395507813</v>
      </c>
      <c r="M31" s="1">
        <v>12.896119117736816</v>
      </c>
      <c r="N31">
        <f t="shared" si="0"/>
        <v>192</v>
      </c>
      <c r="O31">
        <f t="shared" si="5"/>
        <v>187.4</v>
      </c>
      <c r="P31">
        <f t="shared" si="1"/>
        <v>181.36</v>
      </c>
      <c r="Q31">
        <f t="shared" si="2"/>
        <v>188.4</v>
      </c>
      <c r="R31">
        <f t="shared" si="3"/>
        <v>189.14000000000001</v>
      </c>
      <c r="S31">
        <f t="shared" si="6"/>
        <v>186.012</v>
      </c>
      <c r="T31">
        <f t="shared" si="7"/>
        <v>193.07999999999998</v>
      </c>
      <c r="U31">
        <f t="shared" si="8"/>
        <v>193.07999999999998</v>
      </c>
      <c r="V31">
        <f t="shared" si="9"/>
        <v>185.6</v>
      </c>
      <c r="W31">
        <f t="shared" si="10"/>
        <v>183.36</v>
      </c>
    </row>
    <row r="32" spans="1:23" x14ac:dyDescent="0.35">
      <c r="A32" t="s">
        <v>49</v>
      </c>
      <c r="B32">
        <v>31</v>
      </c>
      <c r="C32">
        <v>31</v>
      </c>
      <c r="D32" t="s">
        <v>23</v>
      </c>
      <c r="E32">
        <v>170.18</v>
      </c>
      <c r="F32">
        <v>81.819999999999993</v>
      </c>
      <c r="G32">
        <f t="shared" si="4"/>
        <v>28.251560178771946</v>
      </c>
      <c r="H32" s="1">
        <v>45.902725219726563</v>
      </c>
      <c r="I32">
        <v>184</v>
      </c>
      <c r="J32" s="1">
        <v>1.184465765953064</v>
      </c>
      <c r="K32">
        <v>10</v>
      </c>
      <c r="L32" s="1">
        <v>45.08197021484375</v>
      </c>
      <c r="M32" s="1">
        <v>13.11506462097168</v>
      </c>
      <c r="N32">
        <f t="shared" si="0"/>
        <v>189</v>
      </c>
      <c r="O32">
        <f t="shared" si="5"/>
        <v>185.3</v>
      </c>
      <c r="P32">
        <f t="shared" si="1"/>
        <v>178.72</v>
      </c>
      <c r="Q32">
        <f t="shared" si="2"/>
        <v>186.3</v>
      </c>
      <c r="R32">
        <f t="shared" si="3"/>
        <v>186.98000000000002</v>
      </c>
      <c r="S32">
        <f t="shared" si="6"/>
        <v>184.773</v>
      </c>
      <c r="T32">
        <f t="shared" si="7"/>
        <v>190.56</v>
      </c>
      <c r="U32">
        <f t="shared" si="8"/>
        <v>191.16</v>
      </c>
      <c r="V32">
        <f t="shared" si="9"/>
        <v>183.2</v>
      </c>
      <c r="W32">
        <f t="shared" si="10"/>
        <v>181.47</v>
      </c>
    </row>
    <row r="33" spans="1:23" x14ac:dyDescent="0.35">
      <c r="A33" t="s">
        <v>50</v>
      </c>
      <c r="B33">
        <v>32</v>
      </c>
      <c r="C33">
        <v>50</v>
      </c>
      <c r="D33" t="s">
        <v>23</v>
      </c>
      <c r="E33">
        <v>178.255</v>
      </c>
      <c r="F33">
        <v>81.025000000000006</v>
      </c>
      <c r="G33">
        <f t="shared" si="4"/>
        <v>25.49973097783819</v>
      </c>
      <c r="H33" s="1">
        <v>37.627368927001953</v>
      </c>
      <c r="I33">
        <v>174</v>
      </c>
      <c r="J33" s="1">
        <v>1.183045506477356</v>
      </c>
      <c r="L33" s="1">
        <v>46.272491459999998</v>
      </c>
      <c r="M33" s="1">
        <v>10.750677108764648</v>
      </c>
      <c r="N33">
        <f t="shared" si="0"/>
        <v>170</v>
      </c>
      <c r="O33">
        <f t="shared" si="5"/>
        <v>172</v>
      </c>
      <c r="P33">
        <f t="shared" si="1"/>
        <v>162</v>
      </c>
      <c r="Q33">
        <f t="shared" si="2"/>
        <v>173</v>
      </c>
      <c r="R33">
        <f t="shared" si="3"/>
        <v>173.3</v>
      </c>
      <c r="S33">
        <f t="shared" si="6"/>
        <v>174</v>
      </c>
      <c r="T33">
        <f t="shared" si="7"/>
        <v>174.6</v>
      </c>
      <c r="U33">
        <f t="shared" si="8"/>
        <v>179</v>
      </c>
      <c r="V33">
        <f t="shared" si="9"/>
        <v>168</v>
      </c>
      <c r="W33">
        <f t="shared" si="10"/>
        <v>169.5</v>
      </c>
    </row>
    <row r="34" spans="1:23" x14ac:dyDescent="0.35">
      <c r="A34" t="s">
        <v>51</v>
      </c>
      <c r="B34">
        <v>33</v>
      </c>
      <c r="C34">
        <v>30</v>
      </c>
      <c r="D34" t="s">
        <v>23</v>
      </c>
      <c r="E34">
        <v>183.5</v>
      </c>
      <c r="F34">
        <v>101.1</v>
      </c>
      <c r="G34">
        <f t="shared" si="4"/>
        <v>30.024723622567542</v>
      </c>
      <c r="H34" s="1">
        <v>41.263389590000003</v>
      </c>
      <c r="I34">
        <v>190</v>
      </c>
      <c r="J34" s="1">
        <v>1.1826852560043335</v>
      </c>
      <c r="L34" s="1">
        <v>44.624748229980469</v>
      </c>
      <c r="M34" s="1">
        <v>11.78954029083252</v>
      </c>
      <c r="N34">
        <f t="shared" si="0"/>
        <v>190</v>
      </c>
      <c r="O34">
        <f t="shared" si="5"/>
        <v>186</v>
      </c>
      <c r="P34">
        <f t="shared" si="1"/>
        <v>179.6</v>
      </c>
      <c r="Q34">
        <f t="shared" si="2"/>
        <v>187</v>
      </c>
      <c r="R34">
        <f t="shared" si="3"/>
        <v>187.70000000000002</v>
      </c>
      <c r="S34">
        <f t="shared" si="6"/>
        <v>185.2</v>
      </c>
      <c r="T34">
        <f t="shared" si="7"/>
        <v>191.4</v>
      </c>
      <c r="U34">
        <f t="shared" si="8"/>
        <v>191.8</v>
      </c>
      <c r="V34">
        <f t="shared" si="9"/>
        <v>184</v>
      </c>
      <c r="W34">
        <f t="shared" si="10"/>
        <v>182.1</v>
      </c>
    </row>
    <row r="35" spans="1:23" x14ac:dyDescent="0.35">
      <c r="A35" t="s">
        <v>52</v>
      </c>
      <c r="B35">
        <v>34</v>
      </c>
      <c r="C35">
        <v>38</v>
      </c>
      <c r="D35" t="s">
        <v>23</v>
      </c>
      <c r="E35">
        <v>171</v>
      </c>
      <c r="F35">
        <v>68.3</v>
      </c>
      <c r="G35">
        <f t="shared" si="4"/>
        <v>23.357614308676176</v>
      </c>
      <c r="H35" s="1">
        <v>61.262695309999998</v>
      </c>
      <c r="I35">
        <v>198</v>
      </c>
      <c r="J35" s="1">
        <v>1.182484031</v>
      </c>
      <c r="L35" s="1">
        <v>55.350551609999997</v>
      </c>
      <c r="M35" s="1">
        <v>17.503627779999999</v>
      </c>
      <c r="N35">
        <f t="shared" si="0"/>
        <v>182</v>
      </c>
      <c r="O35">
        <f t="shared" si="5"/>
        <v>180.4</v>
      </c>
      <c r="P35">
        <f t="shared" si="1"/>
        <v>172.56</v>
      </c>
      <c r="Q35">
        <f t="shared" si="2"/>
        <v>181.4</v>
      </c>
      <c r="R35">
        <f t="shared" si="3"/>
        <v>181.94</v>
      </c>
      <c r="S35">
        <f t="shared" si="6"/>
        <v>181.392</v>
      </c>
      <c r="T35">
        <f t="shared" si="7"/>
        <v>184.68</v>
      </c>
      <c r="U35">
        <f t="shared" si="8"/>
        <v>186.68</v>
      </c>
      <c r="V35">
        <f t="shared" si="9"/>
        <v>177.6</v>
      </c>
      <c r="W35">
        <f t="shared" si="10"/>
        <v>177.06</v>
      </c>
    </row>
    <row r="36" spans="1:23" x14ac:dyDescent="0.35">
      <c r="A36" t="s">
        <v>53</v>
      </c>
      <c r="B36">
        <v>35</v>
      </c>
      <c r="C36">
        <v>56</v>
      </c>
      <c r="D36" t="s">
        <v>19</v>
      </c>
      <c r="E36">
        <v>158.49600000000001</v>
      </c>
      <c r="F36">
        <v>55</v>
      </c>
      <c r="G36">
        <f t="shared" si="4"/>
        <v>21.894048554698024</v>
      </c>
      <c r="H36" s="1">
        <v>34.037471771240234</v>
      </c>
      <c r="I36">
        <v>175</v>
      </c>
      <c r="J36" s="1">
        <v>1.1815419199999999</v>
      </c>
      <c r="K36">
        <v>8</v>
      </c>
      <c r="L36" s="1">
        <v>42.857143402099609</v>
      </c>
      <c r="M36" s="1">
        <v>9.7249917984008789</v>
      </c>
      <c r="N36">
        <f t="shared" si="0"/>
        <v>164</v>
      </c>
      <c r="O36">
        <f t="shared" si="5"/>
        <v>167.8</v>
      </c>
      <c r="P36">
        <f t="shared" si="1"/>
        <v>156.72</v>
      </c>
      <c r="Q36">
        <f t="shared" si="2"/>
        <v>168.8</v>
      </c>
      <c r="R36">
        <f t="shared" si="3"/>
        <v>168.98000000000002</v>
      </c>
      <c r="S36">
        <f t="shared" si="6"/>
        <v>169.548</v>
      </c>
      <c r="T36">
        <f t="shared" si="7"/>
        <v>169.56</v>
      </c>
      <c r="U36">
        <f t="shared" si="8"/>
        <v>175.16</v>
      </c>
      <c r="V36">
        <f t="shared" si="9"/>
        <v>163.19999999999999</v>
      </c>
      <c r="W36">
        <f t="shared" si="10"/>
        <v>165.72</v>
      </c>
    </row>
    <row r="37" spans="1:23" x14ac:dyDescent="0.35">
      <c r="A37" t="s">
        <v>54</v>
      </c>
      <c r="B37">
        <v>36</v>
      </c>
      <c r="C37">
        <v>62</v>
      </c>
      <c r="D37" t="s">
        <v>19</v>
      </c>
      <c r="E37">
        <v>164.8</v>
      </c>
      <c r="F37">
        <v>65.099999999999994</v>
      </c>
      <c r="G37">
        <f t="shared" si="4"/>
        <v>23.969919408049762</v>
      </c>
      <c r="H37" s="1">
        <v>26.64619255065918</v>
      </c>
      <c r="I37">
        <v>167</v>
      </c>
      <c r="J37" s="1">
        <v>1.1807441711425781</v>
      </c>
      <c r="L37" s="1">
        <v>46.332042694091797</v>
      </c>
      <c r="M37" s="1">
        <v>7.6131978034973145</v>
      </c>
      <c r="N37">
        <f t="shared" si="0"/>
        <v>158</v>
      </c>
      <c r="O37">
        <f t="shared" si="5"/>
        <v>163.6</v>
      </c>
      <c r="P37">
        <f t="shared" si="1"/>
        <v>151.44</v>
      </c>
      <c r="Q37">
        <f t="shared" si="2"/>
        <v>164.6</v>
      </c>
      <c r="R37">
        <f t="shared" si="3"/>
        <v>164.66000000000003</v>
      </c>
      <c r="S37">
        <f t="shared" si="6"/>
        <v>164.59199999999998</v>
      </c>
      <c r="T37">
        <f t="shared" si="7"/>
        <v>164.51999999999998</v>
      </c>
      <c r="U37">
        <f t="shared" si="8"/>
        <v>171.32</v>
      </c>
      <c r="V37">
        <f t="shared" si="9"/>
        <v>158.4</v>
      </c>
      <c r="W37">
        <f t="shared" si="10"/>
        <v>161.94</v>
      </c>
    </row>
    <row r="38" spans="1:23" x14ac:dyDescent="0.35">
      <c r="A38" t="s">
        <v>55</v>
      </c>
      <c r="B38">
        <v>37</v>
      </c>
      <c r="C38">
        <v>18</v>
      </c>
      <c r="D38" t="s">
        <v>23</v>
      </c>
      <c r="E38">
        <v>180.34</v>
      </c>
      <c r="F38">
        <v>70.45</v>
      </c>
      <c r="G38">
        <f t="shared" si="4"/>
        <v>21.661915968148538</v>
      </c>
      <c r="H38" s="1">
        <v>55.124931335449219</v>
      </c>
      <c r="I38">
        <v>209</v>
      </c>
      <c r="J38" s="1">
        <v>1.1774866580000001</v>
      </c>
      <c r="L38" s="1">
        <v>71.523178100585938</v>
      </c>
      <c r="M38" s="1">
        <v>15.749979972839355</v>
      </c>
      <c r="N38">
        <f t="shared" si="0"/>
        <v>202</v>
      </c>
      <c r="O38">
        <f t="shared" si="5"/>
        <v>194.4</v>
      </c>
      <c r="P38">
        <f t="shared" si="1"/>
        <v>190.16</v>
      </c>
      <c r="Q38">
        <f t="shared" si="2"/>
        <v>195.4</v>
      </c>
      <c r="R38">
        <f t="shared" si="3"/>
        <v>196.34</v>
      </c>
      <c r="S38">
        <f t="shared" si="6"/>
        <v>189.232</v>
      </c>
      <c r="T38">
        <f t="shared" si="7"/>
        <v>201.48</v>
      </c>
      <c r="U38">
        <f t="shared" si="8"/>
        <v>199.48</v>
      </c>
      <c r="V38">
        <f t="shared" si="9"/>
        <v>193.6</v>
      </c>
      <c r="W38">
        <f t="shared" si="10"/>
        <v>189.66</v>
      </c>
    </row>
    <row r="39" spans="1:23" x14ac:dyDescent="0.35">
      <c r="A39" t="s">
        <v>56</v>
      </c>
      <c r="B39">
        <v>38</v>
      </c>
      <c r="C39">
        <v>67</v>
      </c>
      <c r="D39" t="s">
        <v>23</v>
      </c>
      <c r="E39">
        <v>178.56200000000001</v>
      </c>
      <c r="F39">
        <v>78.504999999999995</v>
      </c>
      <c r="G39">
        <f t="shared" si="4"/>
        <v>24.621767990058196</v>
      </c>
      <c r="H39" s="1">
        <v>21.229524612426758</v>
      </c>
      <c r="I39">
        <v>169</v>
      </c>
      <c r="J39" s="1">
        <v>1.1769651174545288</v>
      </c>
      <c r="L39" s="1">
        <v>45.548652648925781</v>
      </c>
      <c r="M39" s="1">
        <v>6.0655784606933594</v>
      </c>
      <c r="N39">
        <f t="shared" si="0"/>
        <v>153</v>
      </c>
      <c r="O39">
        <f t="shared" si="5"/>
        <v>160.1</v>
      </c>
      <c r="P39">
        <f t="shared" si="1"/>
        <v>147.04</v>
      </c>
      <c r="Q39">
        <f t="shared" si="2"/>
        <v>161.1</v>
      </c>
      <c r="R39">
        <f t="shared" si="3"/>
        <v>161.06</v>
      </c>
      <c r="S39">
        <f t="shared" si="6"/>
        <v>160.077</v>
      </c>
      <c r="T39">
        <f t="shared" si="7"/>
        <v>160.32</v>
      </c>
      <c r="U39">
        <f t="shared" si="8"/>
        <v>168.12</v>
      </c>
      <c r="V39">
        <f t="shared" si="9"/>
        <v>154.4</v>
      </c>
      <c r="W39">
        <f t="shared" si="10"/>
        <v>158.79</v>
      </c>
    </row>
    <row r="40" spans="1:23" x14ac:dyDescent="0.35">
      <c r="A40" t="s">
        <v>57</v>
      </c>
      <c r="B40">
        <v>39</v>
      </c>
      <c r="C40">
        <v>34</v>
      </c>
      <c r="D40" t="s">
        <v>23</v>
      </c>
      <c r="E40">
        <v>167.7</v>
      </c>
      <c r="F40">
        <v>63</v>
      </c>
      <c r="G40">
        <f t="shared" si="4"/>
        <v>22.401362002809776</v>
      </c>
      <c r="H40" s="1">
        <v>55.220516204833984</v>
      </c>
      <c r="I40">
        <v>185</v>
      </c>
      <c r="J40" s="1">
        <v>1.1751159429550171</v>
      </c>
      <c r="K40">
        <v>8</v>
      </c>
      <c r="L40" s="1">
        <v>34.438774108886719</v>
      </c>
      <c r="M40" s="1">
        <v>15.777290344238281</v>
      </c>
      <c r="N40">
        <f t="shared" si="0"/>
        <v>186</v>
      </c>
      <c r="O40">
        <f t="shared" si="5"/>
        <v>183.2</v>
      </c>
      <c r="P40">
        <f t="shared" si="1"/>
        <v>176.07999999999998</v>
      </c>
      <c r="Q40">
        <f t="shared" si="2"/>
        <v>184.2</v>
      </c>
      <c r="R40">
        <f t="shared" si="3"/>
        <v>184.82000000000002</v>
      </c>
      <c r="S40">
        <f t="shared" si="6"/>
        <v>183.40799999999999</v>
      </c>
      <c r="T40">
        <f t="shared" si="7"/>
        <v>188.04</v>
      </c>
      <c r="U40">
        <f t="shared" si="8"/>
        <v>189.24</v>
      </c>
      <c r="V40">
        <f t="shared" si="9"/>
        <v>180.8</v>
      </c>
      <c r="W40">
        <f t="shared" si="10"/>
        <v>179.57999999999998</v>
      </c>
    </row>
    <row r="41" spans="1:23" x14ac:dyDescent="0.35">
      <c r="A41" t="s">
        <v>58</v>
      </c>
      <c r="B41">
        <v>40</v>
      </c>
      <c r="C41">
        <v>51</v>
      </c>
      <c r="D41" t="s">
        <v>19</v>
      </c>
      <c r="E41">
        <v>170.18</v>
      </c>
      <c r="F41">
        <v>80</v>
      </c>
      <c r="G41">
        <f t="shared" si="4"/>
        <v>27.623133882935175</v>
      </c>
      <c r="H41" s="1">
        <v>51.145980834960938</v>
      </c>
      <c r="I41">
        <v>197</v>
      </c>
      <c r="J41" s="1">
        <v>1.1720124483108501</v>
      </c>
      <c r="L41" s="1">
        <v>48.275859832763672</v>
      </c>
      <c r="M41" s="1">
        <v>14.613137245178223</v>
      </c>
      <c r="N41">
        <f t="shared" si="0"/>
        <v>169</v>
      </c>
      <c r="O41">
        <f t="shared" si="5"/>
        <v>171.3</v>
      </c>
      <c r="P41">
        <f t="shared" si="1"/>
        <v>161.12</v>
      </c>
      <c r="Q41">
        <f t="shared" si="2"/>
        <v>172.3</v>
      </c>
      <c r="R41">
        <f t="shared" si="3"/>
        <v>172.58</v>
      </c>
      <c r="S41">
        <f t="shared" si="6"/>
        <v>173.29300000000001</v>
      </c>
      <c r="T41">
        <f t="shared" si="7"/>
        <v>173.76</v>
      </c>
      <c r="U41">
        <f t="shared" si="8"/>
        <v>178.36</v>
      </c>
      <c r="V41">
        <f t="shared" si="9"/>
        <v>167.2</v>
      </c>
      <c r="W41">
        <f t="shared" si="10"/>
        <v>168.87</v>
      </c>
    </row>
    <row r="42" spans="1:23" x14ac:dyDescent="0.35">
      <c r="A42" t="s">
        <v>59</v>
      </c>
      <c r="B42">
        <v>41</v>
      </c>
      <c r="C42">
        <v>49</v>
      </c>
      <c r="D42" t="s">
        <v>19</v>
      </c>
      <c r="E42">
        <v>165.1</v>
      </c>
      <c r="F42">
        <v>52.590910000000001</v>
      </c>
      <c r="G42">
        <f t="shared" si="4"/>
        <v>19.293745214709364</v>
      </c>
      <c r="H42" s="1">
        <v>42.620014190673828</v>
      </c>
      <c r="I42">
        <v>161</v>
      </c>
      <c r="J42" s="1">
        <v>1.1698105335235596</v>
      </c>
      <c r="L42" s="1">
        <v>30.947774890000002</v>
      </c>
      <c r="M42" s="1">
        <v>12.177146911621094</v>
      </c>
      <c r="N42">
        <f t="shared" si="0"/>
        <v>171</v>
      </c>
      <c r="O42">
        <f t="shared" si="5"/>
        <v>172.7</v>
      </c>
      <c r="P42">
        <f t="shared" si="1"/>
        <v>162.88</v>
      </c>
      <c r="Q42">
        <f t="shared" si="2"/>
        <v>173.7</v>
      </c>
      <c r="R42">
        <f t="shared" si="3"/>
        <v>174.02</v>
      </c>
      <c r="S42">
        <f t="shared" si="6"/>
        <v>174.69300000000001</v>
      </c>
      <c r="T42">
        <f t="shared" si="7"/>
        <v>175.44</v>
      </c>
      <c r="U42">
        <f t="shared" si="8"/>
        <v>179.64</v>
      </c>
      <c r="V42">
        <f t="shared" si="9"/>
        <v>168.8</v>
      </c>
      <c r="W42">
        <f t="shared" si="10"/>
        <v>170.13</v>
      </c>
    </row>
    <row r="43" spans="1:23" x14ac:dyDescent="0.35">
      <c r="A43" t="s">
        <v>60</v>
      </c>
      <c r="B43">
        <v>42</v>
      </c>
      <c r="C43">
        <v>32</v>
      </c>
      <c r="D43" t="s">
        <v>23</v>
      </c>
      <c r="E43">
        <v>179.75</v>
      </c>
      <c r="F43">
        <v>73.8</v>
      </c>
      <c r="G43">
        <f t="shared" si="4"/>
        <v>22.841181443087578</v>
      </c>
      <c r="H43" s="1">
        <v>59.477859500000001</v>
      </c>
      <c r="I43">
        <v>170</v>
      </c>
      <c r="J43" s="1">
        <v>1.1692159179999999</v>
      </c>
      <c r="L43" s="1">
        <v>60.483867650000001</v>
      </c>
      <c r="M43" s="1">
        <v>16.993673324585</v>
      </c>
      <c r="N43">
        <f t="shared" si="0"/>
        <v>188</v>
      </c>
      <c r="O43">
        <f t="shared" si="5"/>
        <v>184.6</v>
      </c>
      <c r="P43">
        <f t="shared" si="1"/>
        <v>177.84</v>
      </c>
      <c r="Q43">
        <f t="shared" si="2"/>
        <v>185.6</v>
      </c>
      <c r="R43">
        <f t="shared" si="3"/>
        <v>186.26000000000002</v>
      </c>
      <c r="S43">
        <f t="shared" si="6"/>
        <v>184.33199999999999</v>
      </c>
      <c r="T43">
        <f t="shared" si="7"/>
        <v>189.72</v>
      </c>
      <c r="U43">
        <f t="shared" si="8"/>
        <v>190.52</v>
      </c>
      <c r="V43">
        <f t="shared" si="9"/>
        <v>182.4</v>
      </c>
      <c r="W43">
        <f t="shared" si="10"/>
        <v>180.84</v>
      </c>
    </row>
    <row r="44" spans="1:23" x14ac:dyDescent="0.35">
      <c r="A44" t="s">
        <v>61</v>
      </c>
      <c r="B44">
        <v>43</v>
      </c>
      <c r="C44">
        <v>56</v>
      </c>
      <c r="D44" t="s">
        <v>23</v>
      </c>
      <c r="E44">
        <v>179.4</v>
      </c>
      <c r="F44">
        <v>84.2</v>
      </c>
      <c r="G44">
        <f t="shared" si="4"/>
        <v>26.161775471067315</v>
      </c>
      <c r="H44" s="1">
        <v>50.294567108154297</v>
      </c>
      <c r="I44">
        <v>154</v>
      </c>
      <c r="J44" s="1">
        <v>1.1689295768737793</v>
      </c>
      <c r="L44" s="1">
        <v>69.31964111328125</v>
      </c>
      <c r="M44" s="1">
        <v>14.369875907897949</v>
      </c>
      <c r="N44">
        <f t="shared" si="0"/>
        <v>164</v>
      </c>
      <c r="O44">
        <f t="shared" si="5"/>
        <v>167.8</v>
      </c>
      <c r="P44">
        <f t="shared" si="1"/>
        <v>156.72</v>
      </c>
      <c r="Q44">
        <f t="shared" si="2"/>
        <v>168.8</v>
      </c>
      <c r="R44">
        <f t="shared" si="3"/>
        <v>168.98000000000002</v>
      </c>
      <c r="S44">
        <f t="shared" si="6"/>
        <v>169.548</v>
      </c>
      <c r="T44">
        <f t="shared" si="7"/>
        <v>169.56</v>
      </c>
      <c r="U44">
        <f t="shared" si="8"/>
        <v>175.16</v>
      </c>
      <c r="V44">
        <f t="shared" si="9"/>
        <v>163.19999999999999</v>
      </c>
      <c r="W44">
        <f t="shared" si="10"/>
        <v>165.72</v>
      </c>
    </row>
    <row r="45" spans="1:23" x14ac:dyDescent="0.35">
      <c r="A45" t="s">
        <v>62</v>
      </c>
      <c r="B45">
        <v>44</v>
      </c>
      <c r="C45">
        <v>20</v>
      </c>
      <c r="D45" t="s">
        <v>19</v>
      </c>
      <c r="E45">
        <v>149.86000000000001</v>
      </c>
      <c r="F45">
        <v>52.27</v>
      </c>
      <c r="G45">
        <f t="shared" si="4"/>
        <v>23.27453663812814</v>
      </c>
      <c r="H45" s="1">
        <v>61.347473139999998</v>
      </c>
      <c r="I45" s="4">
        <v>199</v>
      </c>
      <c r="J45" s="1">
        <v>1.167982817</v>
      </c>
      <c r="K45">
        <v>9</v>
      </c>
      <c r="L45" s="1">
        <v>69.577079769999997</v>
      </c>
      <c r="M45" s="1">
        <v>17.527849199999999</v>
      </c>
      <c r="N45">
        <f t="shared" si="0"/>
        <v>200</v>
      </c>
      <c r="O45">
        <f t="shared" si="5"/>
        <v>193</v>
      </c>
      <c r="P45">
        <f t="shared" si="1"/>
        <v>188.4</v>
      </c>
      <c r="Q45">
        <f t="shared" si="2"/>
        <v>194</v>
      </c>
      <c r="R45">
        <f t="shared" si="3"/>
        <v>194.9</v>
      </c>
      <c r="S45">
        <f t="shared" si="6"/>
        <v>188.7</v>
      </c>
      <c r="T45">
        <f t="shared" si="7"/>
        <v>199.79999999999998</v>
      </c>
      <c r="U45">
        <f t="shared" si="8"/>
        <v>198.2</v>
      </c>
      <c r="V45">
        <f t="shared" si="9"/>
        <v>192</v>
      </c>
      <c r="W45">
        <f t="shared" si="10"/>
        <v>188.4</v>
      </c>
    </row>
    <row r="46" spans="1:23" x14ac:dyDescent="0.35">
      <c r="A46" t="s">
        <v>63</v>
      </c>
      <c r="B46">
        <v>45</v>
      </c>
      <c r="C46">
        <v>23</v>
      </c>
      <c r="D46" t="s">
        <v>23</v>
      </c>
      <c r="E46">
        <v>182.5</v>
      </c>
      <c r="F46">
        <v>85.6</v>
      </c>
      <c r="G46">
        <f t="shared" si="4"/>
        <v>25.700881966597859</v>
      </c>
      <c r="H46" s="1">
        <v>43.328704833984375</v>
      </c>
      <c r="I46">
        <v>182</v>
      </c>
      <c r="J46" s="1">
        <v>1.1668704748153687</v>
      </c>
      <c r="L46" s="1">
        <v>43.679683689999997</v>
      </c>
      <c r="M46" s="1">
        <v>12.379630088806152</v>
      </c>
      <c r="N46">
        <f t="shared" si="0"/>
        <v>197</v>
      </c>
      <c r="O46">
        <f t="shared" si="5"/>
        <v>190.9</v>
      </c>
      <c r="P46">
        <f t="shared" si="1"/>
        <v>185.76</v>
      </c>
      <c r="Q46">
        <f t="shared" si="2"/>
        <v>191.9</v>
      </c>
      <c r="R46">
        <f t="shared" si="3"/>
        <v>192.74</v>
      </c>
      <c r="S46">
        <f t="shared" si="6"/>
        <v>187.797</v>
      </c>
      <c r="T46">
        <f t="shared" si="7"/>
        <v>197.28</v>
      </c>
      <c r="U46">
        <f t="shared" si="8"/>
        <v>196.28</v>
      </c>
      <c r="V46">
        <f t="shared" si="9"/>
        <v>189.6</v>
      </c>
      <c r="W46">
        <f t="shared" si="10"/>
        <v>186.51</v>
      </c>
    </row>
    <row r="47" spans="1:23" x14ac:dyDescent="0.35">
      <c r="A47" t="s">
        <v>64</v>
      </c>
      <c r="B47">
        <v>46</v>
      </c>
      <c r="C47">
        <v>38</v>
      </c>
      <c r="D47" t="s">
        <v>23</v>
      </c>
      <c r="E47">
        <v>181.2</v>
      </c>
      <c r="F47">
        <v>110.8</v>
      </c>
      <c r="G47">
        <f t="shared" si="4"/>
        <v>33.746083261455396</v>
      </c>
      <c r="H47" s="1">
        <v>34.564464569999998</v>
      </c>
      <c r="I47">
        <v>183</v>
      </c>
      <c r="J47" s="1">
        <v>1.166573882</v>
      </c>
      <c r="K47">
        <v>7</v>
      </c>
      <c r="L47" s="1">
        <v>50.485439300537109</v>
      </c>
      <c r="M47" s="1">
        <v>9.8755617139999998</v>
      </c>
      <c r="N47">
        <f t="shared" si="0"/>
        <v>182</v>
      </c>
      <c r="O47">
        <f t="shared" si="5"/>
        <v>180.4</v>
      </c>
      <c r="P47">
        <f t="shared" si="1"/>
        <v>172.56</v>
      </c>
      <c r="Q47">
        <f t="shared" si="2"/>
        <v>181.4</v>
      </c>
      <c r="R47">
        <f t="shared" si="3"/>
        <v>181.94</v>
      </c>
      <c r="S47">
        <f t="shared" si="6"/>
        <v>181.392</v>
      </c>
      <c r="T47">
        <f t="shared" si="7"/>
        <v>184.68</v>
      </c>
      <c r="U47">
        <f t="shared" si="8"/>
        <v>186.68</v>
      </c>
      <c r="V47">
        <f t="shared" si="9"/>
        <v>177.6</v>
      </c>
      <c r="W47">
        <f t="shared" si="10"/>
        <v>177.06</v>
      </c>
    </row>
    <row r="48" spans="1:23" x14ac:dyDescent="0.35">
      <c r="A48" t="s">
        <v>65</v>
      </c>
      <c r="B48">
        <v>47</v>
      </c>
      <c r="C48">
        <v>56</v>
      </c>
      <c r="D48" t="s">
        <v>23</v>
      </c>
      <c r="E48">
        <v>178</v>
      </c>
      <c r="F48">
        <v>82.8</v>
      </c>
      <c r="G48">
        <f t="shared" si="4"/>
        <v>26.133064007069812</v>
      </c>
      <c r="H48" s="1">
        <v>53.723735809326172</v>
      </c>
      <c r="I48">
        <v>172</v>
      </c>
      <c r="J48" s="1">
        <v>1.1659045219421387</v>
      </c>
      <c r="L48" s="1">
        <v>47.021945953369141</v>
      </c>
      <c r="M48" s="1">
        <v>15.3496389389038</v>
      </c>
      <c r="N48">
        <f t="shared" si="0"/>
        <v>164</v>
      </c>
      <c r="O48">
        <f t="shared" si="5"/>
        <v>167.8</v>
      </c>
      <c r="P48">
        <f t="shared" si="1"/>
        <v>156.72</v>
      </c>
      <c r="Q48">
        <f t="shared" si="2"/>
        <v>168.8</v>
      </c>
      <c r="R48">
        <f t="shared" si="3"/>
        <v>168.98000000000002</v>
      </c>
      <c r="S48">
        <f t="shared" si="6"/>
        <v>169.548</v>
      </c>
      <c r="T48">
        <f t="shared" si="7"/>
        <v>169.56</v>
      </c>
      <c r="U48">
        <f t="shared" si="8"/>
        <v>175.16</v>
      </c>
      <c r="V48">
        <f t="shared" si="9"/>
        <v>163.19999999999999</v>
      </c>
      <c r="W48">
        <f t="shared" si="10"/>
        <v>165.72</v>
      </c>
    </row>
    <row r="49" spans="1:23" x14ac:dyDescent="0.35">
      <c r="A49" t="s">
        <v>66</v>
      </c>
      <c r="B49">
        <v>48</v>
      </c>
      <c r="C49">
        <v>37</v>
      </c>
      <c r="D49" t="s">
        <v>23</v>
      </c>
      <c r="E49">
        <v>173</v>
      </c>
      <c r="F49">
        <v>76.3</v>
      </c>
      <c r="G49">
        <f t="shared" si="4"/>
        <v>25.493668348424602</v>
      </c>
      <c r="H49" s="1">
        <v>55.902873992919922</v>
      </c>
      <c r="I49">
        <v>185</v>
      </c>
      <c r="J49" s="1">
        <v>1.163738489151001</v>
      </c>
      <c r="L49" s="1">
        <v>57.95235443</v>
      </c>
      <c r="M49" s="1">
        <v>15.972249984741211</v>
      </c>
      <c r="N49">
        <f t="shared" si="0"/>
        <v>183</v>
      </c>
      <c r="O49">
        <f t="shared" si="5"/>
        <v>181.1</v>
      </c>
      <c r="P49">
        <f t="shared" si="1"/>
        <v>173.44</v>
      </c>
      <c r="Q49">
        <f t="shared" si="2"/>
        <v>182.1</v>
      </c>
      <c r="R49">
        <f t="shared" si="3"/>
        <v>182.66000000000003</v>
      </c>
      <c r="S49">
        <f t="shared" si="6"/>
        <v>181.917</v>
      </c>
      <c r="T49">
        <f t="shared" si="7"/>
        <v>185.51999999999998</v>
      </c>
      <c r="U49">
        <f t="shared" si="8"/>
        <v>187.32</v>
      </c>
      <c r="V49">
        <f t="shared" si="9"/>
        <v>178.4</v>
      </c>
      <c r="W49">
        <f t="shared" si="10"/>
        <v>177.69</v>
      </c>
    </row>
    <row r="50" spans="1:23" x14ac:dyDescent="0.35">
      <c r="A50" t="s">
        <v>67</v>
      </c>
      <c r="B50">
        <v>49</v>
      </c>
      <c r="C50">
        <v>18</v>
      </c>
      <c r="D50" t="s">
        <v>19</v>
      </c>
      <c r="E50">
        <v>177.8</v>
      </c>
      <c r="F50">
        <v>65.909090000000006</v>
      </c>
      <c r="G50">
        <f t="shared" si="4"/>
        <v>20.84883547318115</v>
      </c>
      <c r="H50" s="1">
        <v>59.451377868652344</v>
      </c>
      <c r="I50">
        <v>187</v>
      </c>
      <c r="J50" s="1">
        <v>1.1616876125335693</v>
      </c>
      <c r="L50" s="1">
        <v>56.037357330322266</v>
      </c>
      <c r="M50" s="1">
        <v>16.986108779907227</v>
      </c>
      <c r="N50">
        <f t="shared" si="0"/>
        <v>202</v>
      </c>
      <c r="O50">
        <f t="shared" si="5"/>
        <v>194.4</v>
      </c>
      <c r="P50">
        <f t="shared" si="1"/>
        <v>190.16</v>
      </c>
      <c r="Q50">
        <f t="shared" si="2"/>
        <v>195.4</v>
      </c>
      <c r="R50">
        <f t="shared" si="3"/>
        <v>196.34</v>
      </c>
      <c r="S50">
        <f t="shared" si="6"/>
        <v>189.232</v>
      </c>
      <c r="T50">
        <f t="shared" si="7"/>
        <v>201.48</v>
      </c>
      <c r="U50">
        <f t="shared" si="8"/>
        <v>199.48</v>
      </c>
      <c r="V50">
        <f t="shared" si="9"/>
        <v>193.6</v>
      </c>
      <c r="W50">
        <f t="shared" si="10"/>
        <v>189.66</v>
      </c>
    </row>
    <row r="51" spans="1:23" x14ac:dyDescent="0.35">
      <c r="A51" t="s">
        <v>68</v>
      </c>
      <c r="B51">
        <v>50</v>
      </c>
      <c r="C51">
        <v>48</v>
      </c>
      <c r="D51" t="s">
        <v>19</v>
      </c>
      <c r="E51">
        <v>182.626</v>
      </c>
      <c r="F51">
        <v>67.727270000000004</v>
      </c>
      <c r="G51">
        <f t="shared" si="4"/>
        <v>20.306653394541737</v>
      </c>
      <c r="H51" s="1">
        <v>56.5395698547363</v>
      </c>
      <c r="I51">
        <v>200</v>
      </c>
      <c r="J51" s="1">
        <v>1.1609421968460083</v>
      </c>
      <c r="K51">
        <v>8</v>
      </c>
      <c r="L51" s="1">
        <v>46.722911834716797</v>
      </c>
      <c r="M51" s="1">
        <v>16.1541633605957</v>
      </c>
      <c r="N51">
        <f t="shared" si="0"/>
        <v>172</v>
      </c>
      <c r="O51">
        <f t="shared" si="5"/>
        <v>173.4</v>
      </c>
      <c r="P51">
        <f t="shared" si="1"/>
        <v>163.76</v>
      </c>
      <c r="Q51">
        <f t="shared" si="2"/>
        <v>174.4</v>
      </c>
      <c r="R51">
        <f t="shared" si="3"/>
        <v>174.74</v>
      </c>
      <c r="S51">
        <f t="shared" si="6"/>
        <v>175.37200000000001</v>
      </c>
      <c r="T51">
        <f t="shared" si="7"/>
        <v>176.28</v>
      </c>
      <c r="U51">
        <f t="shared" si="8"/>
        <v>180.28</v>
      </c>
      <c r="V51">
        <f t="shared" si="9"/>
        <v>169.6</v>
      </c>
      <c r="W51">
        <f t="shared" si="10"/>
        <v>170.76</v>
      </c>
    </row>
    <row r="52" spans="1:23" x14ac:dyDescent="0.35">
      <c r="A52" t="s">
        <v>69</v>
      </c>
      <c r="B52">
        <v>51</v>
      </c>
      <c r="C52">
        <v>37</v>
      </c>
      <c r="D52" t="s">
        <v>19</v>
      </c>
      <c r="E52">
        <v>169.1</v>
      </c>
      <c r="F52">
        <v>80.900000000000006</v>
      </c>
      <c r="G52">
        <f t="shared" si="4"/>
        <v>28.291847366707465</v>
      </c>
      <c r="H52" s="1">
        <v>32.932346340000002</v>
      </c>
      <c r="I52">
        <v>172</v>
      </c>
      <c r="J52" s="1">
        <v>1.16026473</v>
      </c>
      <c r="K52">
        <v>9</v>
      </c>
      <c r="L52" s="1">
        <v>50.257724761962891</v>
      </c>
      <c r="M52" s="1">
        <v>9.4092416763305664</v>
      </c>
      <c r="N52">
        <f t="shared" si="0"/>
        <v>183</v>
      </c>
      <c r="O52">
        <f t="shared" si="5"/>
        <v>181.1</v>
      </c>
      <c r="P52">
        <f t="shared" si="1"/>
        <v>173.44</v>
      </c>
      <c r="Q52">
        <f t="shared" si="2"/>
        <v>182.1</v>
      </c>
      <c r="R52">
        <f t="shared" si="3"/>
        <v>182.66000000000003</v>
      </c>
      <c r="S52">
        <f t="shared" si="6"/>
        <v>181.917</v>
      </c>
      <c r="T52">
        <f t="shared" si="7"/>
        <v>185.51999999999998</v>
      </c>
      <c r="U52">
        <f t="shared" si="8"/>
        <v>187.32</v>
      </c>
      <c r="V52">
        <f t="shared" si="9"/>
        <v>178.4</v>
      </c>
      <c r="W52">
        <f t="shared" si="10"/>
        <v>177.69</v>
      </c>
    </row>
    <row r="53" spans="1:23" x14ac:dyDescent="0.35">
      <c r="A53" t="s">
        <v>70</v>
      </c>
      <c r="B53">
        <v>52</v>
      </c>
      <c r="C53">
        <v>57</v>
      </c>
      <c r="D53" t="s">
        <v>19</v>
      </c>
      <c r="E53">
        <v>156.71799999999999</v>
      </c>
      <c r="F53">
        <v>56.818179999999998</v>
      </c>
      <c r="G53">
        <f t="shared" si="4"/>
        <v>23.133937449390523</v>
      </c>
      <c r="H53" s="1">
        <v>39.996650695800781</v>
      </c>
      <c r="I53">
        <v>171</v>
      </c>
      <c r="J53" s="1">
        <v>1.1602637767791748</v>
      </c>
      <c r="L53" s="1">
        <v>45.961002349853516</v>
      </c>
      <c r="M53" s="1">
        <v>11.427614212036133</v>
      </c>
      <c r="N53">
        <f t="shared" si="0"/>
        <v>163</v>
      </c>
      <c r="O53">
        <f t="shared" si="5"/>
        <v>167.1</v>
      </c>
      <c r="P53">
        <f t="shared" si="1"/>
        <v>155.84</v>
      </c>
      <c r="Q53">
        <f t="shared" si="2"/>
        <v>168.1</v>
      </c>
      <c r="R53">
        <f t="shared" si="3"/>
        <v>168.26000000000002</v>
      </c>
      <c r="S53">
        <f t="shared" si="6"/>
        <v>168.75700000000001</v>
      </c>
      <c r="T53">
        <f t="shared" si="7"/>
        <v>168.72</v>
      </c>
      <c r="U53">
        <f t="shared" si="8"/>
        <v>174.51999999999998</v>
      </c>
      <c r="V53">
        <f t="shared" si="9"/>
        <v>162.4</v>
      </c>
      <c r="W53">
        <f t="shared" si="10"/>
        <v>165.09</v>
      </c>
    </row>
    <row r="54" spans="1:23" x14ac:dyDescent="0.35">
      <c r="A54" t="s">
        <v>71</v>
      </c>
      <c r="B54">
        <v>53</v>
      </c>
      <c r="C54">
        <v>45</v>
      </c>
      <c r="D54" t="s">
        <v>23</v>
      </c>
      <c r="E54">
        <v>175.6</v>
      </c>
      <c r="F54">
        <v>83.954539999999994</v>
      </c>
      <c r="G54">
        <f t="shared" si="4"/>
        <v>27.226709855179248</v>
      </c>
      <c r="H54" s="1">
        <v>45.134677886962891</v>
      </c>
      <c r="I54">
        <v>181</v>
      </c>
      <c r="J54" s="1">
        <v>1.1600539684295654</v>
      </c>
      <c r="L54" s="1">
        <v>43.080940246582031</v>
      </c>
      <c r="M54" s="1">
        <v>12.895622253417969</v>
      </c>
      <c r="N54">
        <f t="shared" si="0"/>
        <v>175</v>
      </c>
      <c r="O54">
        <f t="shared" si="5"/>
        <v>175.5</v>
      </c>
      <c r="P54">
        <f t="shared" si="1"/>
        <v>166.4</v>
      </c>
      <c r="Q54">
        <f t="shared" si="2"/>
        <v>176.5</v>
      </c>
      <c r="R54">
        <f t="shared" si="3"/>
        <v>176.9</v>
      </c>
      <c r="S54">
        <f t="shared" si="6"/>
        <v>177.32499999999999</v>
      </c>
      <c r="T54">
        <f t="shared" si="7"/>
        <v>178.8</v>
      </c>
      <c r="U54">
        <f t="shared" si="8"/>
        <v>182.2</v>
      </c>
      <c r="V54">
        <f t="shared" si="9"/>
        <v>172</v>
      </c>
      <c r="W54">
        <f t="shared" si="10"/>
        <v>172.65</v>
      </c>
    </row>
    <row r="55" spans="1:23" x14ac:dyDescent="0.35">
      <c r="A55" t="s">
        <v>72</v>
      </c>
      <c r="B55">
        <v>54</v>
      </c>
      <c r="C55">
        <v>32</v>
      </c>
      <c r="D55" t="s">
        <v>23</v>
      </c>
      <c r="E55">
        <v>183</v>
      </c>
      <c r="F55">
        <v>86.2</v>
      </c>
      <c r="G55">
        <f t="shared" si="4"/>
        <v>25.739795156618587</v>
      </c>
      <c r="H55" s="1">
        <v>53.5</v>
      </c>
      <c r="I55">
        <v>186</v>
      </c>
      <c r="J55" s="1">
        <v>1.1599999999999999</v>
      </c>
      <c r="L55" s="1">
        <v>40</v>
      </c>
      <c r="M55" s="1">
        <v>15.3</v>
      </c>
      <c r="N55">
        <f t="shared" si="0"/>
        <v>188</v>
      </c>
      <c r="O55">
        <f t="shared" si="5"/>
        <v>184.6</v>
      </c>
      <c r="P55">
        <f t="shared" si="1"/>
        <v>177.84</v>
      </c>
      <c r="Q55">
        <f t="shared" si="2"/>
        <v>185.6</v>
      </c>
      <c r="R55">
        <f t="shared" si="3"/>
        <v>186.26000000000002</v>
      </c>
      <c r="S55">
        <f t="shared" si="6"/>
        <v>184.33199999999999</v>
      </c>
      <c r="T55">
        <f t="shared" si="7"/>
        <v>189.72</v>
      </c>
      <c r="U55">
        <f t="shared" si="8"/>
        <v>190.52</v>
      </c>
      <c r="V55">
        <f t="shared" si="9"/>
        <v>182.4</v>
      </c>
      <c r="W55">
        <f t="shared" si="10"/>
        <v>180.84</v>
      </c>
    </row>
    <row r="56" spans="1:23" x14ac:dyDescent="0.35">
      <c r="A56" t="s">
        <v>73</v>
      </c>
      <c r="B56">
        <v>55</v>
      </c>
      <c r="C56">
        <v>51</v>
      </c>
      <c r="D56" t="s">
        <v>19</v>
      </c>
      <c r="E56">
        <v>160.02000000000001</v>
      </c>
      <c r="F56">
        <v>56.943179999999998</v>
      </c>
      <c r="G56">
        <f t="shared" si="4"/>
        <v>22.237869872565142</v>
      </c>
      <c r="H56" s="1">
        <v>46.596870422363281</v>
      </c>
      <c r="I56">
        <v>187</v>
      </c>
      <c r="J56" s="1">
        <v>1.1546636819839478</v>
      </c>
      <c r="L56" s="1">
        <v>55.634807586669922</v>
      </c>
      <c r="M56" s="1">
        <v>13.31339168548584</v>
      </c>
      <c r="N56">
        <f t="shared" si="0"/>
        <v>169</v>
      </c>
      <c r="O56">
        <f t="shared" si="5"/>
        <v>171.3</v>
      </c>
      <c r="P56">
        <f t="shared" si="1"/>
        <v>161.12</v>
      </c>
      <c r="Q56">
        <f t="shared" si="2"/>
        <v>172.3</v>
      </c>
      <c r="R56">
        <f t="shared" si="3"/>
        <v>172.58</v>
      </c>
      <c r="S56">
        <f t="shared" si="6"/>
        <v>173.29300000000001</v>
      </c>
      <c r="T56">
        <f t="shared" si="7"/>
        <v>173.76</v>
      </c>
      <c r="U56">
        <f t="shared" si="8"/>
        <v>178.36</v>
      </c>
      <c r="V56">
        <f t="shared" si="9"/>
        <v>167.2</v>
      </c>
      <c r="W56">
        <f t="shared" si="10"/>
        <v>168.87</v>
      </c>
    </row>
    <row r="57" spans="1:23" x14ac:dyDescent="0.35">
      <c r="A57" t="s">
        <v>74</v>
      </c>
      <c r="B57">
        <v>56</v>
      </c>
      <c r="C57">
        <v>18</v>
      </c>
      <c r="D57" t="s">
        <v>23</v>
      </c>
      <c r="E57">
        <v>185.7</v>
      </c>
      <c r="F57">
        <v>84.4</v>
      </c>
      <c r="G57">
        <f t="shared" si="4"/>
        <v>24.474771121741977</v>
      </c>
      <c r="H57" s="1">
        <v>65.136230470000001</v>
      </c>
      <c r="I57">
        <v>191</v>
      </c>
      <c r="J57" s="1">
        <v>1.1545960903167725</v>
      </c>
      <c r="L57" s="1">
        <v>57.181755070000001</v>
      </c>
      <c r="M57" s="1">
        <v>18.6103515625</v>
      </c>
      <c r="N57">
        <f t="shared" si="0"/>
        <v>202</v>
      </c>
      <c r="O57">
        <f t="shared" si="5"/>
        <v>194.4</v>
      </c>
      <c r="P57">
        <f t="shared" si="1"/>
        <v>190.16</v>
      </c>
      <c r="Q57">
        <f t="shared" si="2"/>
        <v>195.4</v>
      </c>
      <c r="R57">
        <f t="shared" si="3"/>
        <v>196.34</v>
      </c>
      <c r="S57">
        <f t="shared" si="6"/>
        <v>189.232</v>
      </c>
      <c r="T57">
        <f t="shared" si="7"/>
        <v>201.48</v>
      </c>
      <c r="U57">
        <f t="shared" si="8"/>
        <v>199.48</v>
      </c>
      <c r="V57">
        <f t="shared" si="9"/>
        <v>193.6</v>
      </c>
      <c r="W57">
        <f t="shared" si="10"/>
        <v>189.66</v>
      </c>
    </row>
    <row r="58" spans="1:23" x14ac:dyDescent="0.35">
      <c r="A58" t="s">
        <v>75</v>
      </c>
      <c r="B58">
        <v>57</v>
      </c>
      <c r="C58">
        <v>47</v>
      </c>
      <c r="D58" t="s">
        <v>23</v>
      </c>
      <c r="E58">
        <v>163.5</v>
      </c>
      <c r="F58">
        <v>83.9</v>
      </c>
      <c r="G58">
        <f t="shared" si="4"/>
        <v>31.385311748917509</v>
      </c>
      <c r="H58" s="1">
        <v>39.425479888916016</v>
      </c>
      <c r="I58">
        <v>167</v>
      </c>
      <c r="J58" s="1">
        <v>1.152732253074646</v>
      </c>
      <c r="L58" s="1">
        <v>50.420166015625</v>
      </c>
      <c r="M58" s="1">
        <v>11.264422416687012</v>
      </c>
      <c r="N58">
        <f t="shared" si="0"/>
        <v>173</v>
      </c>
      <c r="O58">
        <f t="shared" si="5"/>
        <v>174.1</v>
      </c>
      <c r="P58">
        <f t="shared" si="1"/>
        <v>164.64</v>
      </c>
      <c r="Q58">
        <f t="shared" si="2"/>
        <v>175.1</v>
      </c>
      <c r="R58">
        <f t="shared" si="3"/>
        <v>175.46</v>
      </c>
      <c r="S58">
        <f t="shared" si="6"/>
        <v>176.03700000000001</v>
      </c>
      <c r="T58">
        <f t="shared" si="7"/>
        <v>177.12</v>
      </c>
      <c r="U58">
        <f t="shared" si="8"/>
        <v>180.92</v>
      </c>
      <c r="V58">
        <f t="shared" si="9"/>
        <v>170.4</v>
      </c>
      <c r="W58">
        <f t="shared" si="10"/>
        <v>171.39</v>
      </c>
    </row>
    <row r="59" spans="1:23" x14ac:dyDescent="0.35">
      <c r="A59" t="s">
        <v>76</v>
      </c>
      <c r="B59">
        <v>58</v>
      </c>
      <c r="C59">
        <v>49</v>
      </c>
      <c r="D59" t="s">
        <v>23</v>
      </c>
      <c r="E59">
        <v>179.32400000000001</v>
      </c>
      <c r="F59">
        <v>76.363630000000001</v>
      </c>
      <c r="G59">
        <f t="shared" si="4"/>
        <v>23.747053428670167</v>
      </c>
      <c r="H59" s="1">
        <v>42.7981987</v>
      </c>
      <c r="I59">
        <v>176</v>
      </c>
      <c r="J59" s="1">
        <v>1.1496974229812622</v>
      </c>
      <c r="K59">
        <v>9</v>
      </c>
      <c r="L59" s="1">
        <v>44</v>
      </c>
      <c r="M59" s="1">
        <v>12.228056907653809</v>
      </c>
      <c r="N59">
        <f t="shared" si="0"/>
        <v>171</v>
      </c>
      <c r="O59">
        <f t="shared" si="5"/>
        <v>172.7</v>
      </c>
      <c r="P59">
        <f t="shared" si="1"/>
        <v>162.88</v>
      </c>
      <c r="Q59">
        <f t="shared" si="2"/>
        <v>173.7</v>
      </c>
      <c r="R59">
        <f t="shared" si="3"/>
        <v>174.02</v>
      </c>
      <c r="S59">
        <f t="shared" si="6"/>
        <v>174.69300000000001</v>
      </c>
      <c r="T59">
        <f t="shared" si="7"/>
        <v>175.44</v>
      </c>
      <c r="U59">
        <f t="shared" si="8"/>
        <v>179.64</v>
      </c>
      <c r="V59">
        <f t="shared" si="9"/>
        <v>168.8</v>
      </c>
      <c r="W59">
        <f t="shared" si="10"/>
        <v>170.13</v>
      </c>
    </row>
    <row r="60" spans="1:23" x14ac:dyDescent="0.35">
      <c r="A60" t="s">
        <v>77</v>
      </c>
      <c r="B60">
        <v>59</v>
      </c>
      <c r="C60">
        <v>23</v>
      </c>
      <c r="D60" t="s">
        <v>23</v>
      </c>
      <c r="E60">
        <v>174.9</v>
      </c>
      <c r="F60">
        <v>81.099999999999994</v>
      </c>
      <c r="G60">
        <f t="shared" si="4"/>
        <v>26.511923337063305</v>
      </c>
      <c r="H60" s="1">
        <v>53.110912319999997</v>
      </c>
      <c r="I60">
        <v>190</v>
      </c>
      <c r="J60" s="1">
        <v>1.1487725973129272</v>
      </c>
      <c r="K60">
        <v>7</v>
      </c>
      <c r="L60" s="1">
        <v>59.681697849999999</v>
      </c>
      <c r="M60" s="1">
        <v>15.174546241760254</v>
      </c>
      <c r="N60">
        <f t="shared" si="0"/>
        <v>197</v>
      </c>
      <c r="O60">
        <f t="shared" si="5"/>
        <v>190.9</v>
      </c>
      <c r="P60">
        <f t="shared" si="1"/>
        <v>185.76</v>
      </c>
      <c r="Q60">
        <f t="shared" si="2"/>
        <v>191.9</v>
      </c>
      <c r="R60">
        <f t="shared" si="3"/>
        <v>192.74</v>
      </c>
      <c r="S60">
        <f t="shared" si="6"/>
        <v>187.797</v>
      </c>
      <c r="T60">
        <f t="shared" si="7"/>
        <v>197.28</v>
      </c>
      <c r="U60">
        <f t="shared" si="8"/>
        <v>196.28</v>
      </c>
      <c r="V60">
        <f t="shared" si="9"/>
        <v>189.6</v>
      </c>
      <c r="W60">
        <f t="shared" si="10"/>
        <v>186.51</v>
      </c>
    </row>
    <row r="61" spans="1:23" x14ac:dyDescent="0.35">
      <c r="A61" t="s">
        <v>78</v>
      </c>
      <c r="B61">
        <v>60</v>
      </c>
      <c r="C61">
        <v>42</v>
      </c>
      <c r="D61" t="s">
        <v>23</v>
      </c>
      <c r="E61">
        <v>172.97200000000001</v>
      </c>
      <c r="F61">
        <v>73.590900000000005</v>
      </c>
      <c r="G61">
        <f t="shared" si="4"/>
        <v>24.596453979836834</v>
      </c>
      <c r="H61" s="1">
        <v>50.791267400000002</v>
      </c>
      <c r="I61">
        <v>186</v>
      </c>
      <c r="J61" s="1">
        <v>1.1482790709999999</v>
      </c>
      <c r="L61" s="1">
        <v>47.72233963</v>
      </c>
      <c r="M61" s="1">
        <v>14.51179027557373</v>
      </c>
      <c r="N61">
        <f t="shared" si="0"/>
        <v>178</v>
      </c>
      <c r="O61">
        <f t="shared" si="5"/>
        <v>177.6</v>
      </c>
      <c r="P61">
        <f t="shared" si="1"/>
        <v>169.04</v>
      </c>
      <c r="Q61">
        <f t="shared" si="2"/>
        <v>178.6</v>
      </c>
      <c r="R61">
        <f t="shared" si="3"/>
        <v>179.06</v>
      </c>
      <c r="S61">
        <f t="shared" si="6"/>
        <v>179.15199999999999</v>
      </c>
      <c r="T61">
        <f t="shared" si="7"/>
        <v>181.32</v>
      </c>
      <c r="U61">
        <f t="shared" si="8"/>
        <v>184.12</v>
      </c>
      <c r="V61">
        <f t="shared" si="9"/>
        <v>174.4</v>
      </c>
      <c r="W61">
        <f t="shared" si="10"/>
        <v>174.54</v>
      </c>
    </row>
    <row r="62" spans="1:23" x14ac:dyDescent="0.35">
      <c r="A62" t="s">
        <v>79</v>
      </c>
      <c r="B62">
        <v>61</v>
      </c>
      <c r="C62">
        <v>37</v>
      </c>
      <c r="D62" t="s">
        <v>19</v>
      </c>
      <c r="E62">
        <v>173.7</v>
      </c>
      <c r="F62">
        <v>71.2</v>
      </c>
      <c r="G62">
        <f t="shared" si="4"/>
        <v>23.598280374748651</v>
      </c>
      <c r="H62" s="1">
        <v>42.789806370000001</v>
      </c>
      <c r="I62">
        <v>175</v>
      </c>
      <c r="J62" s="1">
        <v>1.1459832191467285</v>
      </c>
      <c r="L62" s="1">
        <v>49.461002350000001</v>
      </c>
      <c r="M62" s="1">
        <v>12.225659370422363</v>
      </c>
      <c r="N62">
        <f t="shared" si="0"/>
        <v>183</v>
      </c>
      <c r="O62">
        <f t="shared" si="5"/>
        <v>181.1</v>
      </c>
      <c r="P62">
        <f t="shared" si="1"/>
        <v>173.44</v>
      </c>
      <c r="Q62">
        <f t="shared" si="2"/>
        <v>182.1</v>
      </c>
      <c r="R62">
        <f t="shared" si="3"/>
        <v>182.66000000000003</v>
      </c>
      <c r="S62">
        <f t="shared" si="6"/>
        <v>181.917</v>
      </c>
      <c r="T62">
        <f t="shared" si="7"/>
        <v>185.51999999999998</v>
      </c>
      <c r="U62">
        <f t="shared" si="8"/>
        <v>187.32</v>
      </c>
      <c r="V62">
        <f t="shared" si="9"/>
        <v>178.4</v>
      </c>
      <c r="W62">
        <f t="shared" si="10"/>
        <v>177.69</v>
      </c>
    </row>
    <row r="63" spans="1:23" x14ac:dyDescent="0.35">
      <c r="A63" t="s">
        <v>80</v>
      </c>
      <c r="B63">
        <v>62</v>
      </c>
      <c r="C63">
        <v>35</v>
      </c>
      <c r="D63" t="s">
        <v>23</v>
      </c>
      <c r="E63">
        <v>175.006</v>
      </c>
      <c r="F63">
        <v>87.86</v>
      </c>
      <c r="G63">
        <f t="shared" si="4"/>
        <v>28.687012448689806</v>
      </c>
      <c r="H63" s="1">
        <v>42.010173797607422</v>
      </c>
      <c r="I63">
        <v>196</v>
      </c>
      <c r="J63" s="1">
        <v>1.1455535888671875</v>
      </c>
      <c r="K63">
        <v>9</v>
      </c>
      <c r="L63" s="1">
        <v>28.43601799</v>
      </c>
      <c r="M63" s="1">
        <v>12.002906799316406</v>
      </c>
      <c r="N63">
        <f t="shared" si="0"/>
        <v>185</v>
      </c>
      <c r="O63">
        <f t="shared" si="5"/>
        <v>182.5</v>
      </c>
      <c r="P63">
        <f t="shared" si="1"/>
        <v>175.2</v>
      </c>
      <c r="Q63">
        <f t="shared" si="2"/>
        <v>183.5</v>
      </c>
      <c r="R63">
        <f t="shared" si="3"/>
        <v>184.10000000000002</v>
      </c>
      <c r="S63">
        <f t="shared" si="6"/>
        <v>182.92500000000001</v>
      </c>
      <c r="T63">
        <f t="shared" si="7"/>
        <v>187.2</v>
      </c>
      <c r="U63">
        <f t="shared" si="8"/>
        <v>188.6</v>
      </c>
      <c r="V63">
        <f t="shared" si="9"/>
        <v>180</v>
      </c>
      <c r="W63">
        <f t="shared" si="10"/>
        <v>178.95</v>
      </c>
    </row>
    <row r="64" spans="1:23" x14ac:dyDescent="0.35">
      <c r="A64" t="s">
        <v>81</v>
      </c>
      <c r="B64">
        <v>63</v>
      </c>
      <c r="C64">
        <v>33</v>
      </c>
      <c r="D64" t="s">
        <v>19</v>
      </c>
      <c r="E64">
        <v>160.19999999999999</v>
      </c>
      <c r="F64">
        <v>60.953000000000003</v>
      </c>
      <c r="G64">
        <f t="shared" si="4"/>
        <v>23.750352633490291</v>
      </c>
      <c r="H64" s="1">
        <v>44.904407501220703</v>
      </c>
      <c r="I64">
        <v>178</v>
      </c>
      <c r="J64" s="1">
        <v>1.143262625</v>
      </c>
      <c r="L64" s="1">
        <v>56.300266265869141</v>
      </c>
      <c r="M64" s="1">
        <v>12.829831123352051</v>
      </c>
      <c r="N64">
        <f t="shared" si="0"/>
        <v>187</v>
      </c>
      <c r="O64">
        <f t="shared" si="5"/>
        <v>183.9</v>
      </c>
      <c r="P64">
        <f t="shared" si="1"/>
        <v>176.96</v>
      </c>
      <c r="Q64">
        <f t="shared" si="2"/>
        <v>184.9</v>
      </c>
      <c r="R64">
        <f t="shared" si="3"/>
        <v>185.54000000000002</v>
      </c>
      <c r="S64">
        <f t="shared" si="6"/>
        <v>183.87700000000001</v>
      </c>
      <c r="T64">
        <f t="shared" si="7"/>
        <v>188.88</v>
      </c>
      <c r="U64">
        <f t="shared" si="8"/>
        <v>189.88</v>
      </c>
      <c r="V64">
        <f t="shared" si="9"/>
        <v>181.6</v>
      </c>
      <c r="W64">
        <f t="shared" si="10"/>
        <v>180.21</v>
      </c>
    </row>
    <row r="65" spans="1:23" x14ac:dyDescent="0.35">
      <c r="A65" t="s">
        <v>82</v>
      </c>
      <c r="B65">
        <v>64</v>
      </c>
      <c r="C65">
        <v>39</v>
      </c>
      <c r="D65" t="s">
        <v>23</v>
      </c>
      <c r="E65">
        <v>164.1</v>
      </c>
      <c r="F65">
        <v>72.19</v>
      </c>
      <c r="G65">
        <f t="shared" si="4"/>
        <v>26.807720058925739</v>
      </c>
      <c r="H65" s="1">
        <v>52.37139892578125</v>
      </c>
      <c r="I65">
        <v>206</v>
      </c>
      <c r="J65" s="1">
        <v>1.1429177522659302</v>
      </c>
      <c r="L65" s="1">
        <v>55.518836975097656</v>
      </c>
      <c r="M65" s="1">
        <v>14.9632568359375</v>
      </c>
      <c r="N65">
        <f t="shared" si="0"/>
        <v>181</v>
      </c>
      <c r="O65">
        <f t="shared" si="5"/>
        <v>179.7</v>
      </c>
      <c r="P65">
        <f t="shared" si="1"/>
        <v>171.68</v>
      </c>
      <c r="Q65">
        <f t="shared" si="2"/>
        <v>180.7</v>
      </c>
      <c r="R65">
        <f t="shared" si="3"/>
        <v>181.22000000000003</v>
      </c>
      <c r="S65">
        <f t="shared" si="6"/>
        <v>180.85300000000001</v>
      </c>
      <c r="T65">
        <f t="shared" si="7"/>
        <v>183.84</v>
      </c>
      <c r="U65">
        <f t="shared" si="8"/>
        <v>186.04</v>
      </c>
      <c r="V65">
        <f t="shared" si="9"/>
        <v>176.8</v>
      </c>
      <c r="W65">
        <f t="shared" si="10"/>
        <v>176.43</v>
      </c>
    </row>
    <row r="66" spans="1:23" x14ac:dyDescent="0.35">
      <c r="A66" t="s">
        <v>83</v>
      </c>
      <c r="B66">
        <v>65</v>
      </c>
      <c r="C66">
        <v>33</v>
      </c>
      <c r="D66" t="s">
        <v>23</v>
      </c>
      <c r="E66">
        <v>176.5</v>
      </c>
      <c r="F66">
        <v>81.7</v>
      </c>
      <c r="G66">
        <f t="shared" si="4"/>
        <v>26.226035037597608</v>
      </c>
      <c r="H66" s="1">
        <v>41.930019379999997</v>
      </c>
      <c r="I66">
        <v>174</v>
      </c>
      <c r="J66" s="1">
        <v>1.142001152</v>
      </c>
      <c r="L66" s="1">
        <v>43.912178039550781</v>
      </c>
      <c r="M66" s="1">
        <v>11.980005264282227</v>
      </c>
      <c r="N66">
        <f t="shared" ref="N66:N100" si="11">220-C66</f>
        <v>187</v>
      </c>
      <c r="O66">
        <f t="shared" si="5"/>
        <v>183.9</v>
      </c>
      <c r="P66">
        <f t="shared" ref="P66:P100" si="12">206-C66*0.88</f>
        <v>176.96</v>
      </c>
      <c r="Q66">
        <f t="shared" ref="Q66:Q100" si="13">208-C66*0.7</f>
        <v>184.9</v>
      </c>
      <c r="R66">
        <f t="shared" ref="R66:R100" si="14">209.3-C66*0.72</f>
        <v>185.54000000000002</v>
      </c>
      <c r="S66">
        <f t="shared" si="6"/>
        <v>183.87700000000001</v>
      </c>
      <c r="T66">
        <f t="shared" si="7"/>
        <v>188.88</v>
      </c>
      <c r="U66">
        <f t="shared" si="8"/>
        <v>189.88</v>
      </c>
      <c r="V66">
        <f t="shared" si="9"/>
        <v>181.6</v>
      </c>
      <c r="W66">
        <f t="shared" si="10"/>
        <v>180.21</v>
      </c>
    </row>
    <row r="67" spans="1:23" x14ac:dyDescent="0.35">
      <c r="A67" t="s">
        <v>84</v>
      </c>
      <c r="B67">
        <v>66</v>
      </c>
      <c r="C67">
        <v>27</v>
      </c>
      <c r="D67" t="s">
        <v>19</v>
      </c>
      <c r="E67">
        <v>164.084</v>
      </c>
      <c r="F67">
        <v>57.18</v>
      </c>
      <c r="G67">
        <f t="shared" ref="G67:G100" si="15">F67/(E67/100)^2</f>
        <v>21.237905390244922</v>
      </c>
      <c r="H67" s="1">
        <v>47.093780517578125</v>
      </c>
      <c r="I67">
        <v>187</v>
      </c>
      <c r="J67" s="1">
        <v>1.1412243843078613</v>
      </c>
      <c r="L67" s="1">
        <v>51.318603515625</v>
      </c>
      <c r="M67" s="1">
        <v>13.455366134643555</v>
      </c>
      <c r="N67">
        <f t="shared" si="11"/>
        <v>193</v>
      </c>
      <c r="O67">
        <f t="shared" ref="O67:O100" si="16">207-C67*0.7</f>
        <v>188.1</v>
      </c>
      <c r="P67">
        <f t="shared" si="12"/>
        <v>182.24</v>
      </c>
      <c r="Q67">
        <f t="shared" si="13"/>
        <v>189.1</v>
      </c>
      <c r="R67">
        <f t="shared" si="14"/>
        <v>189.86</v>
      </c>
      <c r="S67">
        <f t="shared" ref="S67:S100" si="17">191.5-0.007*C67^2</f>
        <v>186.39699999999999</v>
      </c>
      <c r="T67">
        <f t="shared" ref="T67:T100" si="18">216.6-(0.84*C67)</f>
        <v>193.92</v>
      </c>
      <c r="U67">
        <f t="shared" ref="U67:U100" si="19">211-0.64*C67</f>
        <v>193.72</v>
      </c>
      <c r="V67">
        <f t="shared" ref="V67:V100" si="20">208-0.8*C67</f>
        <v>186.4</v>
      </c>
      <c r="W67">
        <f t="shared" ref="W67:W100" si="21">201-0.63*C67</f>
        <v>183.99</v>
      </c>
    </row>
    <row r="68" spans="1:23" x14ac:dyDescent="0.35">
      <c r="A68" t="s">
        <v>85</v>
      </c>
      <c r="B68">
        <v>67</v>
      </c>
      <c r="C68">
        <v>35</v>
      </c>
      <c r="D68" t="s">
        <v>23</v>
      </c>
      <c r="E68">
        <v>191.6</v>
      </c>
      <c r="F68">
        <v>112.5</v>
      </c>
      <c r="G68">
        <f t="shared" si="15"/>
        <v>30.645133171490713</v>
      </c>
      <c r="H68" s="1">
        <v>39.487564089999999</v>
      </c>
      <c r="I68">
        <v>183</v>
      </c>
      <c r="J68" s="1">
        <v>1.1392970090000001</v>
      </c>
      <c r="L68" s="1">
        <v>35.242290500000003</v>
      </c>
      <c r="M68" s="1">
        <v>11.282160758972168</v>
      </c>
      <c r="N68">
        <f t="shared" si="11"/>
        <v>185</v>
      </c>
      <c r="O68">
        <f t="shared" si="16"/>
        <v>182.5</v>
      </c>
      <c r="P68">
        <f t="shared" si="12"/>
        <v>175.2</v>
      </c>
      <c r="Q68">
        <f t="shared" si="13"/>
        <v>183.5</v>
      </c>
      <c r="R68">
        <f t="shared" si="14"/>
        <v>184.10000000000002</v>
      </c>
      <c r="S68">
        <f t="shared" si="17"/>
        <v>182.92500000000001</v>
      </c>
      <c r="T68">
        <f t="shared" si="18"/>
        <v>187.2</v>
      </c>
      <c r="U68">
        <f t="shared" si="19"/>
        <v>188.6</v>
      </c>
      <c r="V68">
        <f t="shared" si="20"/>
        <v>180</v>
      </c>
      <c r="W68">
        <f t="shared" si="21"/>
        <v>178.95</v>
      </c>
    </row>
    <row r="69" spans="1:23" x14ac:dyDescent="0.35">
      <c r="A69" t="s">
        <v>86</v>
      </c>
      <c r="B69">
        <v>68</v>
      </c>
      <c r="C69">
        <v>47</v>
      </c>
      <c r="D69" t="s">
        <v>23</v>
      </c>
      <c r="E69">
        <v>172.9</v>
      </c>
      <c r="F69">
        <v>99.4</v>
      </c>
      <c r="G69">
        <f t="shared" si="15"/>
        <v>33.250363529502671</v>
      </c>
      <c r="H69" s="1">
        <v>34.75938</v>
      </c>
      <c r="I69">
        <v>177</v>
      </c>
      <c r="J69" s="1">
        <v>1.1379309892654419</v>
      </c>
      <c r="L69" s="1">
        <v>45.897075653076172</v>
      </c>
      <c r="M69" s="1">
        <v>9.9312509999999996</v>
      </c>
      <c r="N69">
        <f t="shared" si="11"/>
        <v>173</v>
      </c>
      <c r="O69">
        <f t="shared" si="16"/>
        <v>174.1</v>
      </c>
      <c r="P69">
        <f t="shared" si="12"/>
        <v>164.64</v>
      </c>
      <c r="Q69">
        <f t="shared" si="13"/>
        <v>175.1</v>
      </c>
      <c r="R69">
        <f t="shared" si="14"/>
        <v>175.46</v>
      </c>
      <c r="S69">
        <f t="shared" si="17"/>
        <v>176.03700000000001</v>
      </c>
      <c r="T69">
        <f t="shared" si="18"/>
        <v>177.12</v>
      </c>
      <c r="U69">
        <f t="shared" si="19"/>
        <v>180.92</v>
      </c>
      <c r="V69">
        <f t="shared" si="20"/>
        <v>170.4</v>
      </c>
      <c r="W69">
        <f t="shared" si="21"/>
        <v>171.39</v>
      </c>
    </row>
    <row r="70" spans="1:23" x14ac:dyDescent="0.35">
      <c r="A70" t="s">
        <v>87</v>
      </c>
      <c r="B70">
        <v>69</v>
      </c>
      <c r="C70">
        <v>32</v>
      </c>
      <c r="D70" t="s">
        <v>23</v>
      </c>
      <c r="E70">
        <v>172.72</v>
      </c>
      <c r="F70">
        <v>81.819999999999993</v>
      </c>
      <c r="G70">
        <f t="shared" si="15"/>
        <v>27.426741704694479</v>
      </c>
      <c r="H70" s="1">
        <v>50.129402160644531</v>
      </c>
      <c r="I70" s="1">
        <v>187</v>
      </c>
      <c r="J70" s="1">
        <v>1.1364761590957642</v>
      </c>
      <c r="K70" s="1">
        <v>8</v>
      </c>
      <c r="L70" s="1">
        <v>52.454605102539063</v>
      </c>
      <c r="M70" s="1">
        <v>14.3226861953735</v>
      </c>
      <c r="N70">
        <f t="shared" si="11"/>
        <v>188</v>
      </c>
      <c r="O70">
        <f t="shared" si="16"/>
        <v>184.6</v>
      </c>
      <c r="P70">
        <f t="shared" si="12"/>
        <v>177.84</v>
      </c>
      <c r="Q70">
        <f t="shared" si="13"/>
        <v>185.6</v>
      </c>
      <c r="R70">
        <f t="shared" si="14"/>
        <v>186.26000000000002</v>
      </c>
      <c r="S70">
        <f t="shared" si="17"/>
        <v>184.33199999999999</v>
      </c>
      <c r="T70">
        <f t="shared" si="18"/>
        <v>189.72</v>
      </c>
      <c r="U70">
        <f t="shared" si="19"/>
        <v>190.52</v>
      </c>
      <c r="V70">
        <f t="shared" si="20"/>
        <v>182.4</v>
      </c>
      <c r="W70">
        <f t="shared" si="21"/>
        <v>180.84</v>
      </c>
    </row>
    <row r="71" spans="1:23" x14ac:dyDescent="0.35">
      <c r="A71" t="s">
        <v>88</v>
      </c>
      <c r="B71">
        <v>70</v>
      </c>
      <c r="C71">
        <v>51</v>
      </c>
      <c r="D71" t="s">
        <v>23</v>
      </c>
      <c r="E71">
        <v>175.26</v>
      </c>
      <c r="F71">
        <v>82.717169999999996</v>
      </c>
      <c r="G71">
        <f t="shared" si="15"/>
        <v>26.92960930975422</v>
      </c>
      <c r="H71" s="1">
        <v>37.566814422607422</v>
      </c>
      <c r="I71">
        <v>176</v>
      </c>
      <c r="J71" s="1">
        <v>1.1363884210586548</v>
      </c>
      <c r="L71" s="1">
        <v>46.662349700927734</v>
      </c>
      <c r="M71" s="1">
        <v>10.733375549316406</v>
      </c>
      <c r="N71">
        <f t="shared" si="11"/>
        <v>169</v>
      </c>
      <c r="O71">
        <f t="shared" si="16"/>
        <v>171.3</v>
      </c>
      <c r="P71">
        <f t="shared" si="12"/>
        <v>161.12</v>
      </c>
      <c r="Q71">
        <f t="shared" si="13"/>
        <v>172.3</v>
      </c>
      <c r="R71">
        <f t="shared" si="14"/>
        <v>172.58</v>
      </c>
      <c r="S71">
        <f t="shared" si="17"/>
        <v>173.29300000000001</v>
      </c>
      <c r="T71">
        <f t="shared" si="18"/>
        <v>173.76</v>
      </c>
      <c r="U71">
        <f t="shared" si="19"/>
        <v>178.36</v>
      </c>
      <c r="V71">
        <f t="shared" si="20"/>
        <v>167.2</v>
      </c>
      <c r="W71">
        <f t="shared" si="21"/>
        <v>168.87</v>
      </c>
    </row>
    <row r="72" spans="1:23" x14ac:dyDescent="0.35">
      <c r="A72" s="3" t="s">
        <v>89</v>
      </c>
      <c r="B72">
        <v>71</v>
      </c>
      <c r="C72">
        <v>23</v>
      </c>
      <c r="D72" t="s">
        <v>23</v>
      </c>
      <c r="E72">
        <v>170.18</v>
      </c>
      <c r="F72">
        <v>82.52</v>
      </c>
      <c r="G72">
        <f t="shared" si="15"/>
        <v>28.493262600247629</v>
      </c>
      <c r="H72" s="1">
        <v>57.068778989999998</v>
      </c>
      <c r="I72" s="3">
        <v>175</v>
      </c>
      <c r="J72" s="1">
        <v>1.1341876983642578</v>
      </c>
      <c r="L72" s="1">
        <v>45.833328247070313</v>
      </c>
      <c r="M72" s="1">
        <v>16.305364608764648</v>
      </c>
      <c r="N72">
        <f t="shared" si="11"/>
        <v>197</v>
      </c>
      <c r="O72">
        <f t="shared" si="16"/>
        <v>190.9</v>
      </c>
      <c r="P72">
        <f t="shared" si="12"/>
        <v>185.76</v>
      </c>
      <c r="Q72">
        <f t="shared" si="13"/>
        <v>191.9</v>
      </c>
      <c r="R72">
        <f t="shared" si="14"/>
        <v>192.74</v>
      </c>
      <c r="S72">
        <f t="shared" si="17"/>
        <v>187.797</v>
      </c>
      <c r="T72">
        <f t="shared" si="18"/>
        <v>197.28</v>
      </c>
      <c r="U72">
        <f t="shared" si="19"/>
        <v>196.28</v>
      </c>
      <c r="V72">
        <f t="shared" si="20"/>
        <v>189.6</v>
      </c>
      <c r="W72">
        <f t="shared" si="21"/>
        <v>186.51</v>
      </c>
    </row>
    <row r="73" spans="1:23" x14ac:dyDescent="0.35">
      <c r="A73" t="s">
        <v>90</v>
      </c>
      <c r="B73">
        <v>72</v>
      </c>
      <c r="C73">
        <v>49</v>
      </c>
      <c r="D73" t="s">
        <v>23</v>
      </c>
      <c r="E73">
        <v>179</v>
      </c>
      <c r="F73">
        <v>81.599999999999994</v>
      </c>
      <c r="G73">
        <f t="shared" si="15"/>
        <v>25.467369932274273</v>
      </c>
      <c r="H73" s="1">
        <v>53.088882446289063</v>
      </c>
      <c r="I73">
        <v>187</v>
      </c>
      <c r="J73" s="1">
        <v>1.1338040828704834</v>
      </c>
      <c r="L73" s="1">
        <v>52</v>
      </c>
      <c r="M73" s="1">
        <v>15.168251991271973</v>
      </c>
      <c r="N73">
        <f t="shared" si="11"/>
        <v>171</v>
      </c>
      <c r="O73">
        <f t="shared" si="16"/>
        <v>172.7</v>
      </c>
      <c r="P73">
        <f t="shared" si="12"/>
        <v>162.88</v>
      </c>
      <c r="Q73">
        <f t="shared" si="13"/>
        <v>173.7</v>
      </c>
      <c r="R73">
        <f t="shared" si="14"/>
        <v>174.02</v>
      </c>
      <c r="S73">
        <f t="shared" si="17"/>
        <v>174.69300000000001</v>
      </c>
      <c r="T73">
        <f t="shared" si="18"/>
        <v>175.44</v>
      </c>
      <c r="U73">
        <f t="shared" si="19"/>
        <v>179.64</v>
      </c>
      <c r="V73">
        <f t="shared" si="20"/>
        <v>168.8</v>
      </c>
      <c r="W73">
        <f t="shared" si="21"/>
        <v>170.13</v>
      </c>
    </row>
    <row r="74" spans="1:23" x14ac:dyDescent="0.35">
      <c r="A74" t="s">
        <v>91</v>
      </c>
      <c r="B74">
        <v>73</v>
      </c>
      <c r="C74">
        <v>54</v>
      </c>
      <c r="D74" t="s">
        <v>19</v>
      </c>
      <c r="E74">
        <v>173</v>
      </c>
      <c r="F74">
        <v>84.1</v>
      </c>
      <c r="G74">
        <f t="shared" si="15"/>
        <v>28.09983627919409</v>
      </c>
      <c r="H74" s="1">
        <v>30.787374496459961</v>
      </c>
      <c r="I74">
        <v>167</v>
      </c>
      <c r="J74" s="1">
        <v>1.1329272985458374</v>
      </c>
      <c r="L74" s="1">
        <v>39.840641021728516</v>
      </c>
      <c r="M74" s="1">
        <v>8.7963924407958984</v>
      </c>
      <c r="N74">
        <f t="shared" si="11"/>
        <v>166</v>
      </c>
      <c r="O74">
        <f t="shared" si="16"/>
        <v>169.2</v>
      </c>
      <c r="P74">
        <f t="shared" si="12"/>
        <v>158.47999999999999</v>
      </c>
      <c r="Q74">
        <f t="shared" si="13"/>
        <v>170.2</v>
      </c>
      <c r="R74">
        <f t="shared" si="14"/>
        <v>170.42000000000002</v>
      </c>
      <c r="S74">
        <f t="shared" si="17"/>
        <v>171.08799999999999</v>
      </c>
      <c r="T74">
        <f t="shared" si="18"/>
        <v>171.24</v>
      </c>
      <c r="U74">
        <f t="shared" si="19"/>
        <v>176.44</v>
      </c>
      <c r="V74">
        <f t="shared" si="20"/>
        <v>164.8</v>
      </c>
      <c r="W74">
        <f t="shared" si="21"/>
        <v>166.98</v>
      </c>
    </row>
    <row r="75" spans="1:23" x14ac:dyDescent="0.35">
      <c r="A75" t="s">
        <v>92</v>
      </c>
      <c r="B75">
        <v>74</v>
      </c>
      <c r="C75">
        <v>32</v>
      </c>
      <c r="D75" t="s">
        <v>23</v>
      </c>
      <c r="E75">
        <v>168</v>
      </c>
      <c r="F75">
        <v>79.400000000000006</v>
      </c>
      <c r="G75">
        <f t="shared" si="15"/>
        <v>28.132086167800459</v>
      </c>
      <c r="H75" s="1">
        <v>58.886222839355469</v>
      </c>
      <c r="I75">
        <v>199</v>
      </c>
      <c r="J75" s="1">
        <v>1.1284674406051636</v>
      </c>
      <c r="K75">
        <v>7</v>
      </c>
      <c r="L75" s="1">
        <v>70.726913452148438</v>
      </c>
      <c r="M75" s="1">
        <v>16.824634552001953</v>
      </c>
      <c r="N75">
        <f t="shared" si="11"/>
        <v>188</v>
      </c>
      <c r="O75">
        <f t="shared" si="16"/>
        <v>184.6</v>
      </c>
      <c r="P75">
        <f t="shared" si="12"/>
        <v>177.84</v>
      </c>
      <c r="Q75">
        <f t="shared" si="13"/>
        <v>185.6</v>
      </c>
      <c r="R75">
        <f t="shared" si="14"/>
        <v>186.26000000000002</v>
      </c>
      <c r="S75">
        <f t="shared" si="17"/>
        <v>184.33199999999999</v>
      </c>
      <c r="T75">
        <f t="shared" si="18"/>
        <v>189.72</v>
      </c>
      <c r="U75">
        <f t="shared" si="19"/>
        <v>190.52</v>
      </c>
      <c r="V75">
        <f t="shared" si="20"/>
        <v>182.4</v>
      </c>
      <c r="W75">
        <f t="shared" si="21"/>
        <v>180.84</v>
      </c>
    </row>
    <row r="76" spans="1:23" x14ac:dyDescent="0.35">
      <c r="A76" t="s">
        <v>93</v>
      </c>
      <c r="B76">
        <v>75</v>
      </c>
      <c r="C76">
        <v>36</v>
      </c>
      <c r="D76" t="s">
        <v>23</v>
      </c>
      <c r="E76">
        <v>185.5</v>
      </c>
      <c r="F76">
        <v>75</v>
      </c>
      <c r="G76">
        <f t="shared" si="15"/>
        <v>21.795831184022205</v>
      </c>
      <c r="H76" s="1">
        <v>61.193885803222656</v>
      </c>
      <c r="I76">
        <v>166</v>
      </c>
      <c r="J76" s="1">
        <v>1.1280781030654907</v>
      </c>
      <c r="K76">
        <v>8</v>
      </c>
      <c r="L76" s="1">
        <v>65.806449890136719</v>
      </c>
      <c r="M76" s="1">
        <v>17.483966827392578</v>
      </c>
      <c r="N76">
        <f t="shared" si="11"/>
        <v>184</v>
      </c>
      <c r="O76">
        <f t="shared" si="16"/>
        <v>181.8</v>
      </c>
      <c r="P76">
        <f t="shared" si="12"/>
        <v>174.32</v>
      </c>
      <c r="Q76">
        <f t="shared" si="13"/>
        <v>182.8</v>
      </c>
      <c r="R76">
        <f t="shared" si="14"/>
        <v>183.38000000000002</v>
      </c>
      <c r="S76">
        <f t="shared" si="17"/>
        <v>182.428</v>
      </c>
      <c r="T76">
        <f t="shared" si="18"/>
        <v>186.35999999999999</v>
      </c>
      <c r="U76">
        <f t="shared" si="19"/>
        <v>187.96</v>
      </c>
      <c r="V76">
        <f t="shared" si="20"/>
        <v>179.2</v>
      </c>
      <c r="W76">
        <f t="shared" si="21"/>
        <v>178.32</v>
      </c>
    </row>
    <row r="77" spans="1:23" x14ac:dyDescent="0.35">
      <c r="A77" t="s">
        <v>94</v>
      </c>
      <c r="B77">
        <v>76</v>
      </c>
      <c r="C77">
        <v>48</v>
      </c>
      <c r="D77" t="s">
        <v>23</v>
      </c>
      <c r="E77">
        <v>181.102</v>
      </c>
      <c r="F77">
        <v>82.386359999999996</v>
      </c>
      <c r="G77">
        <f t="shared" si="15"/>
        <v>25.119374587794848</v>
      </c>
      <c r="H77" s="1">
        <v>42.073955535888672</v>
      </c>
      <c r="I77">
        <v>186</v>
      </c>
      <c r="J77" s="1">
        <v>1.1271365880966187</v>
      </c>
      <c r="L77" s="1">
        <v>62.704113006591797</v>
      </c>
      <c r="M77" s="1">
        <v>12.021130561828613</v>
      </c>
      <c r="N77">
        <f t="shared" si="11"/>
        <v>172</v>
      </c>
      <c r="O77">
        <f t="shared" si="16"/>
        <v>173.4</v>
      </c>
      <c r="P77">
        <f t="shared" si="12"/>
        <v>163.76</v>
      </c>
      <c r="Q77">
        <f t="shared" si="13"/>
        <v>174.4</v>
      </c>
      <c r="R77">
        <f t="shared" si="14"/>
        <v>174.74</v>
      </c>
      <c r="S77">
        <f t="shared" si="17"/>
        <v>175.37200000000001</v>
      </c>
      <c r="T77">
        <f t="shared" si="18"/>
        <v>176.28</v>
      </c>
      <c r="U77">
        <f t="shared" si="19"/>
        <v>180.28</v>
      </c>
      <c r="V77">
        <f t="shared" si="20"/>
        <v>169.6</v>
      </c>
      <c r="W77">
        <f t="shared" si="21"/>
        <v>170.76</v>
      </c>
    </row>
    <row r="78" spans="1:23" x14ac:dyDescent="0.35">
      <c r="A78" t="s">
        <v>95</v>
      </c>
      <c r="B78">
        <v>77</v>
      </c>
      <c r="C78">
        <v>31</v>
      </c>
      <c r="D78" t="s">
        <v>23</v>
      </c>
      <c r="E78">
        <v>177</v>
      </c>
      <c r="F78">
        <v>73.322999999999993</v>
      </c>
      <c r="G78">
        <f t="shared" si="15"/>
        <v>23.404194197069803</v>
      </c>
      <c r="H78" s="1">
        <v>58.233001710000003</v>
      </c>
      <c r="I78">
        <v>188</v>
      </c>
      <c r="J78" s="1">
        <v>1.1264870166778564</v>
      </c>
      <c r="L78" s="1">
        <v>55.007049560546875</v>
      </c>
      <c r="M78" s="1">
        <v>16.63800048828125</v>
      </c>
      <c r="N78">
        <f t="shared" si="11"/>
        <v>189</v>
      </c>
      <c r="O78">
        <f t="shared" si="16"/>
        <v>185.3</v>
      </c>
      <c r="P78">
        <f t="shared" si="12"/>
        <v>178.72</v>
      </c>
      <c r="Q78">
        <f t="shared" si="13"/>
        <v>186.3</v>
      </c>
      <c r="R78">
        <f t="shared" si="14"/>
        <v>186.98000000000002</v>
      </c>
      <c r="S78">
        <f t="shared" si="17"/>
        <v>184.773</v>
      </c>
      <c r="T78">
        <f t="shared" si="18"/>
        <v>190.56</v>
      </c>
      <c r="U78">
        <f t="shared" si="19"/>
        <v>191.16</v>
      </c>
      <c r="V78">
        <f t="shared" si="20"/>
        <v>183.2</v>
      </c>
      <c r="W78">
        <f t="shared" si="21"/>
        <v>181.47</v>
      </c>
    </row>
    <row r="79" spans="1:23" x14ac:dyDescent="0.35">
      <c r="A79" t="s">
        <v>96</v>
      </c>
      <c r="B79">
        <v>78</v>
      </c>
      <c r="C79">
        <v>43</v>
      </c>
      <c r="D79" t="s">
        <v>23</v>
      </c>
      <c r="E79">
        <v>189.5</v>
      </c>
      <c r="F79">
        <v>106.7</v>
      </c>
      <c r="G79">
        <f t="shared" si="15"/>
        <v>29.71296496125758</v>
      </c>
      <c r="H79" s="1">
        <v>44.460929870605497</v>
      </c>
      <c r="I79">
        <v>193</v>
      </c>
      <c r="J79" s="1">
        <v>1.1247385740280151</v>
      </c>
      <c r="L79" s="1">
        <v>48.128345489501953</v>
      </c>
      <c r="M79" s="1">
        <v>12.703123092651399</v>
      </c>
      <c r="N79">
        <f t="shared" si="11"/>
        <v>177</v>
      </c>
      <c r="O79">
        <f t="shared" si="16"/>
        <v>176.9</v>
      </c>
      <c r="P79">
        <f t="shared" si="12"/>
        <v>168.16</v>
      </c>
      <c r="Q79">
        <f t="shared" si="13"/>
        <v>177.9</v>
      </c>
      <c r="R79">
        <f t="shared" si="14"/>
        <v>178.34</v>
      </c>
      <c r="S79">
        <f t="shared" si="17"/>
        <v>178.55699999999999</v>
      </c>
      <c r="T79">
        <f t="shared" si="18"/>
        <v>180.48</v>
      </c>
      <c r="U79">
        <f t="shared" si="19"/>
        <v>183.48</v>
      </c>
      <c r="V79">
        <f t="shared" si="20"/>
        <v>173.6</v>
      </c>
      <c r="W79">
        <f t="shared" si="21"/>
        <v>173.91</v>
      </c>
    </row>
    <row r="80" spans="1:23" x14ac:dyDescent="0.35">
      <c r="A80" t="s">
        <v>97</v>
      </c>
      <c r="B80">
        <v>79</v>
      </c>
      <c r="C80">
        <v>34</v>
      </c>
      <c r="D80" t="s">
        <v>23</v>
      </c>
      <c r="E80">
        <v>189.6</v>
      </c>
      <c r="F80">
        <v>93.2</v>
      </c>
      <c r="G80">
        <f t="shared" si="15"/>
        <v>25.926222649504176</v>
      </c>
      <c r="H80" s="1">
        <v>57.029731750488281</v>
      </c>
      <c r="I80">
        <v>179</v>
      </c>
      <c r="J80" s="1">
        <v>1.1230489015579224</v>
      </c>
      <c r="L80" s="1">
        <v>51.896213531494141</v>
      </c>
      <c r="M80" s="1">
        <v>16.2942085266113</v>
      </c>
      <c r="N80">
        <f t="shared" si="11"/>
        <v>186</v>
      </c>
      <c r="O80">
        <f t="shared" si="16"/>
        <v>183.2</v>
      </c>
      <c r="P80">
        <f t="shared" si="12"/>
        <v>176.07999999999998</v>
      </c>
      <c r="Q80">
        <f t="shared" si="13"/>
        <v>184.2</v>
      </c>
      <c r="R80">
        <f t="shared" si="14"/>
        <v>184.82000000000002</v>
      </c>
      <c r="S80">
        <f t="shared" si="17"/>
        <v>183.40799999999999</v>
      </c>
      <c r="T80">
        <f t="shared" si="18"/>
        <v>188.04</v>
      </c>
      <c r="U80">
        <f t="shared" si="19"/>
        <v>189.24</v>
      </c>
      <c r="V80">
        <f t="shared" si="20"/>
        <v>180.8</v>
      </c>
      <c r="W80">
        <f t="shared" si="21"/>
        <v>179.57999999999998</v>
      </c>
    </row>
    <row r="81" spans="1:23" x14ac:dyDescent="0.35">
      <c r="A81" t="s">
        <v>98</v>
      </c>
      <c r="B81">
        <v>80</v>
      </c>
      <c r="C81">
        <v>32</v>
      </c>
      <c r="D81" t="s">
        <v>23</v>
      </c>
      <c r="E81">
        <v>193.8</v>
      </c>
      <c r="F81">
        <v>124</v>
      </c>
      <c r="G81">
        <f t="shared" si="15"/>
        <v>33.015215754434948</v>
      </c>
      <c r="H81" s="1">
        <v>37.616973876953125</v>
      </c>
      <c r="I81">
        <v>201</v>
      </c>
      <c r="J81" s="1">
        <v>1.1209625005722046</v>
      </c>
      <c r="L81" s="1">
        <v>42.389209747314453</v>
      </c>
      <c r="M81" s="1">
        <v>10.747706413269043</v>
      </c>
      <c r="N81">
        <f t="shared" si="11"/>
        <v>188</v>
      </c>
      <c r="O81">
        <f t="shared" si="16"/>
        <v>184.6</v>
      </c>
      <c r="P81">
        <f t="shared" si="12"/>
        <v>177.84</v>
      </c>
      <c r="Q81">
        <f t="shared" si="13"/>
        <v>185.6</v>
      </c>
      <c r="R81">
        <f t="shared" si="14"/>
        <v>186.26000000000002</v>
      </c>
      <c r="S81">
        <f t="shared" si="17"/>
        <v>184.33199999999999</v>
      </c>
      <c r="T81">
        <f t="shared" si="18"/>
        <v>189.72</v>
      </c>
      <c r="U81">
        <f t="shared" si="19"/>
        <v>190.52</v>
      </c>
      <c r="V81">
        <f t="shared" si="20"/>
        <v>182.4</v>
      </c>
      <c r="W81">
        <f t="shared" si="21"/>
        <v>180.84</v>
      </c>
    </row>
    <row r="82" spans="1:23" x14ac:dyDescent="0.35">
      <c r="A82" t="s">
        <v>99</v>
      </c>
      <c r="B82">
        <v>81</v>
      </c>
      <c r="C82">
        <v>17</v>
      </c>
      <c r="D82" t="s">
        <v>23</v>
      </c>
      <c r="E82">
        <v>182</v>
      </c>
      <c r="F82">
        <v>78</v>
      </c>
      <c r="G82">
        <f t="shared" si="15"/>
        <v>23.547880690737831</v>
      </c>
      <c r="H82" s="1">
        <v>60.425861359999999</v>
      </c>
      <c r="I82">
        <v>199</v>
      </c>
      <c r="J82" s="1">
        <v>1.119422197</v>
      </c>
      <c r="K82">
        <v>8</v>
      </c>
      <c r="L82" s="1">
        <v>48</v>
      </c>
      <c r="M82" s="1">
        <v>17.264532089233398</v>
      </c>
      <c r="N82">
        <f t="shared" si="11"/>
        <v>203</v>
      </c>
      <c r="O82">
        <f t="shared" si="16"/>
        <v>195.1</v>
      </c>
      <c r="P82">
        <f t="shared" si="12"/>
        <v>191.04</v>
      </c>
      <c r="Q82">
        <f t="shared" si="13"/>
        <v>196.1</v>
      </c>
      <c r="R82">
        <f t="shared" si="14"/>
        <v>197.06</v>
      </c>
      <c r="S82">
        <f t="shared" si="17"/>
        <v>189.477</v>
      </c>
      <c r="T82">
        <f t="shared" si="18"/>
        <v>202.32</v>
      </c>
      <c r="U82">
        <f t="shared" si="19"/>
        <v>200.12</v>
      </c>
      <c r="V82">
        <f t="shared" si="20"/>
        <v>194.4</v>
      </c>
      <c r="W82">
        <f t="shared" si="21"/>
        <v>190.29</v>
      </c>
    </row>
    <row r="83" spans="1:23" x14ac:dyDescent="0.35">
      <c r="A83" t="s">
        <v>100</v>
      </c>
      <c r="B83">
        <v>82</v>
      </c>
      <c r="C83">
        <v>56</v>
      </c>
      <c r="D83" t="s">
        <v>19</v>
      </c>
      <c r="E83">
        <v>163</v>
      </c>
      <c r="F83">
        <v>56.298999999999999</v>
      </c>
      <c r="G83">
        <f t="shared" si="15"/>
        <v>21.189732394896311</v>
      </c>
      <c r="H83" s="1">
        <v>45.057582855224609</v>
      </c>
      <c r="I83">
        <v>175</v>
      </c>
      <c r="J83" s="1">
        <v>1.1187711950000001</v>
      </c>
      <c r="L83" s="1">
        <v>53.315105440000004</v>
      </c>
      <c r="M83" s="1">
        <v>12.873595237731934</v>
      </c>
      <c r="N83">
        <f t="shared" si="11"/>
        <v>164</v>
      </c>
      <c r="O83">
        <f t="shared" si="16"/>
        <v>167.8</v>
      </c>
      <c r="P83">
        <f t="shared" si="12"/>
        <v>156.72</v>
      </c>
      <c r="Q83">
        <f t="shared" si="13"/>
        <v>168.8</v>
      </c>
      <c r="R83">
        <f t="shared" si="14"/>
        <v>168.98000000000002</v>
      </c>
      <c r="S83">
        <f t="shared" si="17"/>
        <v>169.548</v>
      </c>
      <c r="T83">
        <f t="shared" si="18"/>
        <v>169.56</v>
      </c>
      <c r="U83">
        <f t="shared" si="19"/>
        <v>175.16</v>
      </c>
      <c r="V83">
        <f t="shared" si="20"/>
        <v>163.19999999999999</v>
      </c>
      <c r="W83">
        <f t="shared" si="21"/>
        <v>165.72</v>
      </c>
    </row>
    <row r="84" spans="1:23" x14ac:dyDescent="0.35">
      <c r="A84" t="s">
        <v>101</v>
      </c>
      <c r="B84">
        <v>83</v>
      </c>
      <c r="C84">
        <v>32</v>
      </c>
      <c r="D84" t="s">
        <v>19</v>
      </c>
      <c r="E84">
        <v>163.06800000000001</v>
      </c>
      <c r="F84">
        <v>57.77</v>
      </c>
      <c r="G84">
        <f t="shared" si="15"/>
        <v>21.725254774157413</v>
      </c>
      <c r="H84" s="1">
        <v>45.752845764160156</v>
      </c>
      <c r="I84">
        <v>184</v>
      </c>
      <c r="J84" s="1">
        <v>1.1148215530000001</v>
      </c>
      <c r="K84">
        <v>6</v>
      </c>
      <c r="L84" s="1">
        <v>43.882976530000001</v>
      </c>
      <c r="M84" s="1">
        <v>13.07224178314209</v>
      </c>
      <c r="N84">
        <f t="shared" si="11"/>
        <v>188</v>
      </c>
      <c r="O84">
        <f t="shared" si="16"/>
        <v>184.6</v>
      </c>
      <c r="P84">
        <f t="shared" si="12"/>
        <v>177.84</v>
      </c>
      <c r="Q84">
        <f t="shared" si="13"/>
        <v>185.6</v>
      </c>
      <c r="R84">
        <f t="shared" si="14"/>
        <v>186.26000000000002</v>
      </c>
      <c r="S84">
        <f t="shared" si="17"/>
        <v>184.33199999999999</v>
      </c>
      <c r="T84">
        <f t="shared" si="18"/>
        <v>189.72</v>
      </c>
      <c r="U84">
        <f t="shared" si="19"/>
        <v>190.52</v>
      </c>
      <c r="V84">
        <f t="shared" si="20"/>
        <v>182.4</v>
      </c>
      <c r="W84">
        <f t="shared" si="21"/>
        <v>180.84</v>
      </c>
    </row>
    <row r="85" spans="1:23" x14ac:dyDescent="0.35">
      <c r="A85" t="s">
        <v>102</v>
      </c>
      <c r="B85">
        <v>84</v>
      </c>
      <c r="C85">
        <v>29</v>
      </c>
      <c r="D85" t="s">
        <v>23</v>
      </c>
      <c r="E85">
        <v>175.262</v>
      </c>
      <c r="F85">
        <v>72.73</v>
      </c>
      <c r="G85">
        <f t="shared" si="15"/>
        <v>23.677620794987682</v>
      </c>
      <c r="H85" s="1">
        <v>51.491443629999999</v>
      </c>
      <c r="I85">
        <v>202</v>
      </c>
      <c r="J85" s="1">
        <v>1.1116623880000001</v>
      </c>
      <c r="L85" s="1">
        <v>36.784740450000001</v>
      </c>
      <c r="M85" s="1">
        <v>14.711840629577637</v>
      </c>
      <c r="N85">
        <f t="shared" si="11"/>
        <v>191</v>
      </c>
      <c r="O85">
        <f t="shared" si="16"/>
        <v>186.7</v>
      </c>
      <c r="P85">
        <f t="shared" si="12"/>
        <v>180.48</v>
      </c>
      <c r="Q85">
        <f t="shared" si="13"/>
        <v>187.7</v>
      </c>
      <c r="R85">
        <f t="shared" si="14"/>
        <v>188.42000000000002</v>
      </c>
      <c r="S85">
        <f t="shared" si="17"/>
        <v>185.613</v>
      </c>
      <c r="T85">
        <f t="shared" si="18"/>
        <v>192.24</v>
      </c>
      <c r="U85">
        <f t="shared" si="19"/>
        <v>192.44</v>
      </c>
      <c r="V85">
        <f t="shared" si="20"/>
        <v>184.8</v>
      </c>
      <c r="W85">
        <f t="shared" si="21"/>
        <v>182.73</v>
      </c>
    </row>
    <row r="86" spans="1:23" x14ac:dyDescent="0.35">
      <c r="A86" t="s">
        <v>103</v>
      </c>
      <c r="B86">
        <v>85</v>
      </c>
      <c r="C86">
        <v>48</v>
      </c>
      <c r="D86" t="s">
        <v>23</v>
      </c>
      <c r="E86">
        <v>174.7</v>
      </c>
      <c r="F86">
        <v>90.4</v>
      </c>
      <c r="G86">
        <f t="shared" si="15"/>
        <v>29.619834017527477</v>
      </c>
      <c r="H86" s="1">
        <v>45.294296264648438</v>
      </c>
      <c r="I86">
        <v>165</v>
      </c>
      <c r="J86" s="1">
        <v>1.110835075378418</v>
      </c>
      <c r="L86" s="1">
        <v>42.313117980957031</v>
      </c>
      <c r="M86" s="1">
        <v>12.941227912902832</v>
      </c>
      <c r="N86">
        <f t="shared" si="11"/>
        <v>172</v>
      </c>
      <c r="O86">
        <f t="shared" si="16"/>
        <v>173.4</v>
      </c>
      <c r="P86">
        <f t="shared" si="12"/>
        <v>163.76</v>
      </c>
      <c r="Q86">
        <f t="shared" si="13"/>
        <v>174.4</v>
      </c>
      <c r="R86">
        <f t="shared" si="14"/>
        <v>174.74</v>
      </c>
      <c r="S86">
        <f t="shared" si="17"/>
        <v>175.37200000000001</v>
      </c>
      <c r="T86">
        <f t="shared" si="18"/>
        <v>176.28</v>
      </c>
      <c r="U86">
        <f t="shared" si="19"/>
        <v>180.28</v>
      </c>
      <c r="V86">
        <f t="shared" si="20"/>
        <v>169.6</v>
      </c>
      <c r="W86">
        <f t="shared" si="21"/>
        <v>170.76</v>
      </c>
    </row>
    <row r="87" spans="1:23" x14ac:dyDescent="0.35">
      <c r="A87" t="s">
        <v>104</v>
      </c>
      <c r="B87">
        <v>86</v>
      </c>
      <c r="C87">
        <v>41</v>
      </c>
      <c r="D87" t="s">
        <v>23</v>
      </c>
      <c r="E87">
        <v>171.1</v>
      </c>
      <c r="F87">
        <v>69.227000000000004</v>
      </c>
      <c r="G87">
        <f t="shared" si="15"/>
        <v>23.646969569133752</v>
      </c>
      <c r="H87" s="1">
        <v>52.070777893066406</v>
      </c>
      <c r="I87">
        <v>191</v>
      </c>
      <c r="J87" s="1">
        <v>1.1107093095779419</v>
      </c>
      <c r="L87" s="1">
        <v>42.7655029296875</v>
      </c>
      <c r="M87" s="1">
        <v>14.8773651123047</v>
      </c>
      <c r="N87">
        <f t="shared" si="11"/>
        <v>179</v>
      </c>
      <c r="O87">
        <f t="shared" si="16"/>
        <v>178.3</v>
      </c>
      <c r="P87">
        <f t="shared" si="12"/>
        <v>169.92000000000002</v>
      </c>
      <c r="Q87">
        <f t="shared" si="13"/>
        <v>179.3</v>
      </c>
      <c r="R87">
        <f t="shared" si="14"/>
        <v>179.78</v>
      </c>
      <c r="S87">
        <f t="shared" si="17"/>
        <v>179.733</v>
      </c>
      <c r="T87">
        <f t="shared" si="18"/>
        <v>182.16</v>
      </c>
      <c r="U87">
        <f t="shared" si="19"/>
        <v>184.76</v>
      </c>
      <c r="V87">
        <f t="shared" si="20"/>
        <v>175.2</v>
      </c>
      <c r="W87">
        <f t="shared" si="21"/>
        <v>175.17</v>
      </c>
    </row>
    <row r="88" spans="1:23" x14ac:dyDescent="0.35">
      <c r="A88" t="s">
        <v>105</v>
      </c>
      <c r="B88">
        <v>87</v>
      </c>
      <c r="C88">
        <v>56</v>
      </c>
      <c r="D88" t="s">
        <v>19</v>
      </c>
      <c r="E88">
        <v>169.92599999999999</v>
      </c>
      <c r="F88">
        <v>64.545460000000006</v>
      </c>
      <c r="G88">
        <f t="shared" si="15"/>
        <v>22.353525685063314</v>
      </c>
      <c r="H88" s="1">
        <v>38.489044189453125</v>
      </c>
      <c r="I88">
        <v>178</v>
      </c>
      <c r="J88" s="1">
        <v>1.1105880737304688</v>
      </c>
      <c r="L88" s="1">
        <v>46.601940155029297</v>
      </c>
      <c r="M88" s="1">
        <v>10.996869999999999</v>
      </c>
      <c r="N88">
        <f t="shared" si="11"/>
        <v>164</v>
      </c>
      <c r="O88">
        <f t="shared" si="16"/>
        <v>167.8</v>
      </c>
      <c r="P88">
        <f t="shared" si="12"/>
        <v>156.72</v>
      </c>
      <c r="Q88">
        <f t="shared" si="13"/>
        <v>168.8</v>
      </c>
      <c r="R88">
        <f t="shared" si="14"/>
        <v>168.98000000000002</v>
      </c>
      <c r="S88">
        <f t="shared" si="17"/>
        <v>169.548</v>
      </c>
      <c r="T88">
        <f t="shared" si="18"/>
        <v>169.56</v>
      </c>
      <c r="U88">
        <f t="shared" si="19"/>
        <v>175.16</v>
      </c>
      <c r="V88">
        <f t="shared" si="20"/>
        <v>163.19999999999999</v>
      </c>
      <c r="W88">
        <f t="shared" si="21"/>
        <v>165.72</v>
      </c>
    </row>
    <row r="89" spans="1:23" x14ac:dyDescent="0.35">
      <c r="A89" t="s">
        <v>106</v>
      </c>
      <c r="B89">
        <v>88</v>
      </c>
      <c r="C89">
        <v>36</v>
      </c>
      <c r="D89" t="s">
        <v>23</v>
      </c>
      <c r="E89">
        <v>176.6</v>
      </c>
      <c r="F89">
        <v>88.8</v>
      </c>
      <c r="G89">
        <f t="shared" si="15"/>
        <v>28.472891114277616</v>
      </c>
      <c r="H89" s="1">
        <v>43.029155731201172</v>
      </c>
      <c r="I89">
        <v>190</v>
      </c>
      <c r="J89" s="1">
        <v>1.1104514598846436</v>
      </c>
      <c r="L89" s="1">
        <v>57.573684692382813</v>
      </c>
      <c r="M89" s="1">
        <v>12.294044494628906</v>
      </c>
      <c r="N89">
        <f t="shared" si="11"/>
        <v>184</v>
      </c>
      <c r="O89">
        <f t="shared" si="16"/>
        <v>181.8</v>
      </c>
      <c r="P89">
        <f t="shared" si="12"/>
        <v>174.32</v>
      </c>
      <c r="Q89">
        <f t="shared" si="13"/>
        <v>182.8</v>
      </c>
      <c r="R89">
        <f t="shared" si="14"/>
        <v>183.38000000000002</v>
      </c>
      <c r="S89">
        <f t="shared" si="17"/>
        <v>182.428</v>
      </c>
      <c r="T89">
        <f t="shared" si="18"/>
        <v>186.35999999999999</v>
      </c>
      <c r="U89">
        <f t="shared" si="19"/>
        <v>187.96</v>
      </c>
      <c r="V89">
        <f t="shared" si="20"/>
        <v>179.2</v>
      </c>
      <c r="W89">
        <f t="shared" si="21"/>
        <v>178.32</v>
      </c>
    </row>
    <row r="90" spans="1:23" x14ac:dyDescent="0.35">
      <c r="A90" t="s">
        <v>107</v>
      </c>
      <c r="B90">
        <v>89</v>
      </c>
      <c r="C90">
        <v>25</v>
      </c>
      <c r="D90" t="s">
        <v>19</v>
      </c>
      <c r="E90">
        <v>172</v>
      </c>
      <c r="F90">
        <v>61.9</v>
      </c>
      <c r="G90">
        <f t="shared" si="15"/>
        <v>20.923472147106544</v>
      </c>
      <c r="H90" s="1">
        <v>34.200000000000003</v>
      </c>
      <c r="I90">
        <v>199</v>
      </c>
      <c r="J90" s="1">
        <v>1.1100000000000001</v>
      </c>
      <c r="L90" s="1">
        <v>56</v>
      </c>
      <c r="M90" s="1">
        <v>9.8000000000000007</v>
      </c>
      <c r="N90">
        <f t="shared" si="11"/>
        <v>195</v>
      </c>
      <c r="O90">
        <f t="shared" si="16"/>
        <v>189.5</v>
      </c>
      <c r="P90">
        <f t="shared" si="12"/>
        <v>184</v>
      </c>
      <c r="Q90">
        <f t="shared" si="13"/>
        <v>190.5</v>
      </c>
      <c r="R90">
        <f t="shared" si="14"/>
        <v>191.3</v>
      </c>
      <c r="S90">
        <f t="shared" si="17"/>
        <v>187.125</v>
      </c>
      <c r="T90">
        <f t="shared" si="18"/>
        <v>195.6</v>
      </c>
      <c r="U90">
        <f t="shared" si="19"/>
        <v>195</v>
      </c>
      <c r="V90">
        <f t="shared" si="20"/>
        <v>188</v>
      </c>
      <c r="W90">
        <f t="shared" si="21"/>
        <v>185.25</v>
      </c>
    </row>
    <row r="91" spans="1:23" x14ac:dyDescent="0.35">
      <c r="A91" t="s">
        <v>108</v>
      </c>
      <c r="B91">
        <v>90</v>
      </c>
      <c r="C91">
        <v>31</v>
      </c>
      <c r="D91" t="s">
        <v>23</v>
      </c>
      <c r="E91">
        <v>177.5</v>
      </c>
      <c r="F91">
        <v>97.9</v>
      </c>
      <c r="G91">
        <f t="shared" si="15"/>
        <v>31.073199761951997</v>
      </c>
      <c r="H91" s="1">
        <v>37.531475067138672</v>
      </c>
      <c r="I91">
        <v>175</v>
      </c>
      <c r="J91" s="1">
        <v>1.1098376512527466</v>
      </c>
      <c r="L91" s="1">
        <v>40.983604431152344</v>
      </c>
      <c r="M91" s="1">
        <v>10.723278999328613</v>
      </c>
      <c r="N91">
        <f t="shared" si="11"/>
        <v>189</v>
      </c>
      <c r="O91">
        <f t="shared" si="16"/>
        <v>185.3</v>
      </c>
      <c r="P91">
        <f t="shared" si="12"/>
        <v>178.72</v>
      </c>
      <c r="Q91">
        <f t="shared" si="13"/>
        <v>186.3</v>
      </c>
      <c r="R91">
        <f t="shared" si="14"/>
        <v>186.98000000000002</v>
      </c>
      <c r="S91">
        <f t="shared" si="17"/>
        <v>184.773</v>
      </c>
      <c r="T91">
        <f t="shared" si="18"/>
        <v>190.56</v>
      </c>
      <c r="U91">
        <f t="shared" si="19"/>
        <v>191.16</v>
      </c>
      <c r="V91">
        <f t="shared" si="20"/>
        <v>183.2</v>
      </c>
      <c r="W91">
        <f t="shared" si="21"/>
        <v>181.47</v>
      </c>
    </row>
    <row r="92" spans="1:23" x14ac:dyDescent="0.35">
      <c r="A92" t="s">
        <v>109</v>
      </c>
      <c r="B92">
        <v>91</v>
      </c>
      <c r="C92">
        <v>25</v>
      </c>
      <c r="D92" t="s">
        <v>23</v>
      </c>
      <c r="E92">
        <v>174.49799999999999</v>
      </c>
      <c r="F92">
        <v>80.318179999999998</v>
      </c>
      <c r="G92">
        <f t="shared" si="15"/>
        <v>26.377458686239134</v>
      </c>
      <c r="H92" s="1">
        <v>52.644565582275391</v>
      </c>
      <c r="I92">
        <v>186</v>
      </c>
      <c r="J92" s="1">
        <v>1.1091539859771729</v>
      </c>
      <c r="L92" s="1">
        <v>54.890918731689453</v>
      </c>
      <c r="M92" s="1">
        <v>15.041304588317871</v>
      </c>
      <c r="N92">
        <f t="shared" si="11"/>
        <v>195</v>
      </c>
      <c r="O92">
        <f t="shared" si="16"/>
        <v>189.5</v>
      </c>
      <c r="P92">
        <f t="shared" si="12"/>
        <v>184</v>
      </c>
      <c r="Q92">
        <f t="shared" si="13"/>
        <v>190.5</v>
      </c>
      <c r="R92">
        <f t="shared" si="14"/>
        <v>191.3</v>
      </c>
      <c r="S92">
        <f t="shared" si="17"/>
        <v>187.125</v>
      </c>
      <c r="T92">
        <f t="shared" si="18"/>
        <v>195.6</v>
      </c>
      <c r="U92">
        <f t="shared" si="19"/>
        <v>195</v>
      </c>
      <c r="V92">
        <f t="shared" si="20"/>
        <v>188</v>
      </c>
      <c r="W92">
        <f t="shared" si="21"/>
        <v>185.25</v>
      </c>
    </row>
    <row r="93" spans="1:23" x14ac:dyDescent="0.35">
      <c r="A93" t="s">
        <v>110</v>
      </c>
      <c r="B93">
        <v>92</v>
      </c>
      <c r="C93">
        <v>25</v>
      </c>
      <c r="D93" t="s">
        <v>19</v>
      </c>
      <c r="E93">
        <v>159</v>
      </c>
      <c r="F93">
        <v>53.86</v>
      </c>
      <c r="G93">
        <f t="shared" si="15"/>
        <v>21.304537004074202</v>
      </c>
      <c r="H93" s="1">
        <v>50.451663969999998</v>
      </c>
      <c r="I93">
        <v>196</v>
      </c>
      <c r="J93" s="1">
        <v>1.1073806289999999</v>
      </c>
      <c r="L93" s="1">
        <v>49.62094879</v>
      </c>
      <c r="M93" s="1">
        <v>14.414761540000001</v>
      </c>
      <c r="N93">
        <f t="shared" si="11"/>
        <v>195</v>
      </c>
      <c r="O93">
        <f t="shared" si="16"/>
        <v>189.5</v>
      </c>
      <c r="P93">
        <f t="shared" si="12"/>
        <v>184</v>
      </c>
      <c r="Q93">
        <f t="shared" si="13"/>
        <v>190.5</v>
      </c>
      <c r="R93">
        <f t="shared" si="14"/>
        <v>191.3</v>
      </c>
      <c r="S93">
        <f t="shared" si="17"/>
        <v>187.125</v>
      </c>
      <c r="T93">
        <f t="shared" si="18"/>
        <v>195.6</v>
      </c>
      <c r="U93">
        <f t="shared" si="19"/>
        <v>195</v>
      </c>
      <c r="V93">
        <f t="shared" si="20"/>
        <v>188</v>
      </c>
      <c r="W93">
        <f t="shared" si="21"/>
        <v>185.25</v>
      </c>
    </row>
    <row r="94" spans="1:23" x14ac:dyDescent="0.35">
      <c r="A94" t="s">
        <v>111</v>
      </c>
      <c r="B94">
        <v>93</v>
      </c>
      <c r="C94">
        <v>43</v>
      </c>
      <c r="D94" t="s">
        <v>23</v>
      </c>
      <c r="E94">
        <v>172.72</v>
      </c>
      <c r="F94">
        <v>77.27</v>
      </c>
      <c r="G94">
        <f t="shared" si="15"/>
        <v>25.901544017620903</v>
      </c>
      <c r="H94" s="1">
        <v>45.861968990000001</v>
      </c>
      <c r="I94">
        <v>188</v>
      </c>
      <c r="J94" s="1">
        <v>1.1056705713272095</v>
      </c>
      <c r="L94" s="1">
        <v>46.643112180000003</v>
      </c>
      <c r="M94" s="1">
        <v>13.103419303894043</v>
      </c>
      <c r="N94">
        <f t="shared" si="11"/>
        <v>177</v>
      </c>
      <c r="O94">
        <f t="shared" si="16"/>
        <v>176.9</v>
      </c>
      <c r="P94">
        <f t="shared" si="12"/>
        <v>168.16</v>
      </c>
      <c r="Q94">
        <f t="shared" si="13"/>
        <v>177.9</v>
      </c>
      <c r="R94">
        <f t="shared" si="14"/>
        <v>178.34</v>
      </c>
      <c r="S94">
        <f t="shared" si="17"/>
        <v>178.55699999999999</v>
      </c>
      <c r="T94">
        <f t="shared" si="18"/>
        <v>180.48</v>
      </c>
      <c r="U94">
        <f t="shared" si="19"/>
        <v>183.48</v>
      </c>
      <c r="V94">
        <f t="shared" si="20"/>
        <v>173.6</v>
      </c>
      <c r="W94">
        <f t="shared" si="21"/>
        <v>173.91</v>
      </c>
    </row>
    <row r="95" spans="1:23" x14ac:dyDescent="0.35">
      <c r="A95" t="s">
        <v>112</v>
      </c>
      <c r="B95">
        <v>94</v>
      </c>
      <c r="C95">
        <v>49</v>
      </c>
      <c r="D95" t="s">
        <v>23</v>
      </c>
      <c r="E95">
        <v>171.7</v>
      </c>
      <c r="F95">
        <v>67.207999999999998</v>
      </c>
      <c r="G95">
        <f t="shared" si="15"/>
        <v>22.797140791882473</v>
      </c>
      <c r="H95" s="1">
        <v>41.2518310546875</v>
      </c>
      <c r="I95">
        <v>164</v>
      </c>
      <c r="J95" s="1">
        <v>1.1056473255157471</v>
      </c>
      <c r="L95" s="1">
        <v>51.080551147460938</v>
      </c>
      <c r="M95" s="1">
        <v>11.786237716674805</v>
      </c>
      <c r="N95">
        <f t="shared" si="11"/>
        <v>171</v>
      </c>
      <c r="O95">
        <f t="shared" si="16"/>
        <v>172.7</v>
      </c>
      <c r="P95">
        <f t="shared" si="12"/>
        <v>162.88</v>
      </c>
      <c r="Q95">
        <f t="shared" si="13"/>
        <v>173.7</v>
      </c>
      <c r="R95">
        <f t="shared" si="14"/>
        <v>174.02</v>
      </c>
      <c r="S95">
        <f t="shared" si="17"/>
        <v>174.69300000000001</v>
      </c>
      <c r="T95">
        <f t="shared" si="18"/>
        <v>175.44</v>
      </c>
      <c r="U95">
        <f t="shared" si="19"/>
        <v>179.64</v>
      </c>
      <c r="V95">
        <f t="shared" si="20"/>
        <v>168.8</v>
      </c>
      <c r="W95">
        <f t="shared" si="21"/>
        <v>170.13</v>
      </c>
    </row>
    <row r="96" spans="1:23" x14ac:dyDescent="0.35">
      <c r="A96" t="s">
        <v>113</v>
      </c>
      <c r="B96">
        <v>95</v>
      </c>
      <c r="C96">
        <v>60</v>
      </c>
      <c r="D96" t="s">
        <v>23</v>
      </c>
      <c r="E96">
        <v>176.5</v>
      </c>
      <c r="F96">
        <v>87.3</v>
      </c>
      <c r="G96">
        <f t="shared" si="15"/>
        <v>28.023658002230981</v>
      </c>
      <c r="H96" s="1">
        <v>38.211620330000002</v>
      </c>
      <c r="I96">
        <v>179</v>
      </c>
      <c r="J96" s="1">
        <v>1.103189349</v>
      </c>
      <c r="K96">
        <v>9</v>
      </c>
      <c r="L96" s="1">
        <v>47.306175230000001</v>
      </c>
      <c r="M96" s="1">
        <v>10.917605399999999</v>
      </c>
      <c r="N96">
        <f t="shared" si="11"/>
        <v>160</v>
      </c>
      <c r="O96">
        <f t="shared" si="16"/>
        <v>165</v>
      </c>
      <c r="P96">
        <f t="shared" si="12"/>
        <v>153.19999999999999</v>
      </c>
      <c r="Q96">
        <f t="shared" si="13"/>
        <v>166</v>
      </c>
      <c r="R96">
        <f t="shared" si="14"/>
        <v>166.10000000000002</v>
      </c>
      <c r="S96">
        <f t="shared" si="17"/>
        <v>166.3</v>
      </c>
      <c r="T96">
        <f t="shared" si="18"/>
        <v>166.2</v>
      </c>
      <c r="U96">
        <f t="shared" si="19"/>
        <v>172.6</v>
      </c>
      <c r="V96">
        <f t="shared" si="20"/>
        <v>160</v>
      </c>
      <c r="W96">
        <f t="shared" si="21"/>
        <v>163.19999999999999</v>
      </c>
    </row>
    <row r="97" spans="1:23" x14ac:dyDescent="0.35">
      <c r="A97" t="s">
        <v>114</v>
      </c>
      <c r="B97">
        <v>96</v>
      </c>
      <c r="C97">
        <v>38</v>
      </c>
      <c r="D97" t="s">
        <v>19</v>
      </c>
      <c r="E97">
        <v>170.18</v>
      </c>
      <c r="F97">
        <v>87.265000000000001</v>
      </c>
      <c r="G97">
        <f t="shared" si="15"/>
        <v>30.131659728679224</v>
      </c>
      <c r="H97" s="1">
        <v>32.179531099999998</v>
      </c>
      <c r="I97">
        <v>188</v>
      </c>
      <c r="J97" s="1">
        <v>1.1029232739999999</v>
      </c>
      <c r="L97" s="1">
        <v>50.139278410000003</v>
      </c>
      <c r="M97" s="1">
        <v>9.1941518779999996</v>
      </c>
      <c r="N97">
        <f t="shared" si="11"/>
        <v>182</v>
      </c>
      <c r="O97">
        <f t="shared" si="16"/>
        <v>180.4</v>
      </c>
      <c r="P97">
        <f t="shared" si="12"/>
        <v>172.56</v>
      </c>
      <c r="Q97">
        <f t="shared" si="13"/>
        <v>181.4</v>
      </c>
      <c r="R97">
        <f t="shared" si="14"/>
        <v>181.94</v>
      </c>
      <c r="S97">
        <f t="shared" si="17"/>
        <v>181.392</v>
      </c>
      <c r="T97">
        <f t="shared" si="18"/>
        <v>184.68</v>
      </c>
      <c r="U97">
        <f t="shared" si="19"/>
        <v>186.68</v>
      </c>
      <c r="V97">
        <f t="shared" si="20"/>
        <v>177.6</v>
      </c>
      <c r="W97">
        <f t="shared" si="21"/>
        <v>177.06</v>
      </c>
    </row>
    <row r="98" spans="1:23" x14ac:dyDescent="0.35">
      <c r="A98" t="s">
        <v>115</v>
      </c>
      <c r="B98">
        <v>97</v>
      </c>
      <c r="C98">
        <v>44</v>
      </c>
      <c r="D98" t="s">
        <v>19</v>
      </c>
      <c r="E98">
        <v>165</v>
      </c>
      <c r="F98">
        <v>62.8</v>
      </c>
      <c r="G98">
        <f t="shared" si="15"/>
        <v>23.067033976124886</v>
      </c>
      <c r="H98" s="1">
        <v>33.298233032226563</v>
      </c>
      <c r="I98">
        <v>173</v>
      </c>
      <c r="J98" s="1">
        <v>1.1015350818634033</v>
      </c>
      <c r="K98">
        <v>7</v>
      </c>
      <c r="L98" s="1">
        <v>57.416267395019531</v>
      </c>
      <c r="M98">
        <v>9.5137809999999998</v>
      </c>
      <c r="N98">
        <f t="shared" si="11"/>
        <v>176</v>
      </c>
      <c r="O98">
        <f t="shared" si="16"/>
        <v>176.2</v>
      </c>
      <c r="P98">
        <f t="shared" si="12"/>
        <v>167.28</v>
      </c>
      <c r="Q98">
        <f t="shared" si="13"/>
        <v>177.2</v>
      </c>
      <c r="R98">
        <f t="shared" si="14"/>
        <v>177.62</v>
      </c>
      <c r="S98">
        <f t="shared" si="17"/>
        <v>177.94800000000001</v>
      </c>
      <c r="T98">
        <f t="shared" si="18"/>
        <v>179.64</v>
      </c>
      <c r="U98">
        <f t="shared" si="19"/>
        <v>182.84</v>
      </c>
      <c r="V98">
        <f t="shared" si="20"/>
        <v>172.8</v>
      </c>
      <c r="W98">
        <f t="shared" si="21"/>
        <v>173.28</v>
      </c>
    </row>
    <row r="99" spans="1:23" x14ac:dyDescent="0.35">
      <c r="A99" t="s">
        <v>116</v>
      </c>
      <c r="B99">
        <v>98</v>
      </c>
      <c r="C99">
        <v>45</v>
      </c>
      <c r="D99" t="s">
        <v>19</v>
      </c>
      <c r="E99">
        <v>158.49600000000001</v>
      </c>
      <c r="F99">
        <v>79.818179999999998</v>
      </c>
      <c r="G99">
        <f t="shared" si="15"/>
        <v>31.77351106304776</v>
      </c>
      <c r="H99" s="1">
        <v>34.082233430000002</v>
      </c>
      <c r="I99">
        <v>156</v>
      </c>
      <c r="J99" s="1">
        <v>1.101314068</v>
      </c>
      <c r="K99">
        <v>8</v>
      </c>
      <c r="L99" s="1">
        <v>54.16666412</v>
      </c>
      <c r="M99" s="1">
        <v>9.7377805710000001</v>
      </c>
      <c r="N99">
        <f t="shared" si="11"/>
        <v>175</v>
      </c>
      <c r="O99">
        <f t="shared" si="16"/>
        <v>175.5</v>
      </c>
      <c r="P99">
        <f t="shared" si="12"/>
        <v>166.4</v>
      </c>
      <c r="Q99">
        <f t="shared" si="13"/>
        <v>176.5</v>
      </c>
      <c r="R99">
        <f t="shared" si="14"/>
        <v>176.9</v>
      </c>
      <c r="S99">
        <f t="shared" si="17"/>
        <v>177.32499999999999</v>
      </c>
      <c r="T99">
        <f t="shared" si="18"/>
        <v>178.8</v>
      </c>
      <c r="U99">
        <f t="shared" si="19"/>
        <v>182.2</v>
      </c>
      <c r="V99">
        <f t="shared" si="20"/>
        <v>172</v>
      </c>
      <c r="W99">
        <f t="shared" si="21"/>
        <v>172.65</v>
      </c>
    </row>
    <row r="100" spans="1:23" x14ac:dyDescent="0.35">
      <c r="A100" t="s">
        <v>117</v>
      </c>
      <c r="B100">
        <v>99</v>
      </c>
      <c r="C100">
        <v>33</v>
      </c>
      <c r="D100" t="s">
        <v>19</v>
      </c>
      <c r="E100">
        <v>161.5</v>
      </c>
      <c r="F100">
        <v>65</v>
      </c>
      <c r="G100">
        <f t="shared" si="15"/>
        <v>24.921162859799288</v>
      </c>
      <c r="H100" s="1">
        <v>46.639377593994141</v>
      </c>
      <c r="I100">
        <v>192</v>
      </c>
      <c r="J100" s="1">
        <v>1.1003727912902832</v>
      </c>
      <c r="L100" s="1">
        <v>63.989963531494141</v>
      </c>
      <c r="M100" s="1">
        <v>13.325536727905273</v>
      </c>
      <c r="N100">
        <f t="shared" si="11"/>
        <v>187</v>
      </c>
      <c r="O100">
        <f t="shared" si="16"/>
        <v>183.9</v>
      </c>
      <c r="P100">
        <f t="shared" si="12"/>
        <v>176.96</v>
      </c>
      <c r="Q100">
        <f t="shared" si="13"/>
        <v>184.9</v>
      </c>
      <c r="R100">
        <f t="shared" si="14"/>
        <v>185.54000000000002</v>
      </c>
      <c r="S100">
        <f t="shared" si="17"/>
        <v>183.87700000000001</v>
      </c>
      <c r="T100">
        <f t="shared" si="18"/>
        <v>188.88</v>
      </c>
      <c r="U100">
        <f t="shared" si="19"/>
        <v>189.88</v>
      </c>
      <c r="V100">
        <f t="shared" si="20"/>
        <v>181.6</v>
      </c>
      <c r="W100">
        <f t="shared" si="21"/>
        <v>180.21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Bryndan W Lindsey</dc:creator>
  <cp:lastModifiedBy>Bryndan W Lindsey</cp:lastModifiedBy>
  <dcterms:created xsi:type="dcterms:W3CDTF">2020-03-31T22:17:20Z</dcterms:created>
  <dcterms:modified xsi:type="dcterms:W3CDTF">2020-04-02T15:27:14Z</dcterms:modified>
</cp:coreProperties>
</file>