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DAE44820-4B2D-44F2-B258-F7302271D1DE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N18" i="1"/>
  <c r="N17" i="1"/>
  <c r="M18" i="1"/>
  <c r="M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15" i="1" a="1"/>
  <c r="K15" i="1"/>
  <c r="K14" i="1" a="1"/>
  <c r="K14" i="1"/>
  <c r="K13" i="1" a="1"/>
  <c r="K13" i="1"/>
  <c r="K12" i="1" a="1"/>
  <c r="K12" i="1"/>
  <c r="K11" i="1" a="1"/>
  <c r="K11" i="1"/>
  <c r="K10" i="1" a="1"/>
  <c r="K10" i="1"/>
  <c r="K9" i="1" a="1"/>
  <c r="K9" i="1"/>
  <c r="K8" i="1" a="1"/>
  <c r="K8" i="1"/>
  <c r="K7" i="1" a="1"/>
  <c r="K7" i="1"/>
  <c r="K6" i="1" a="1"/>
  <c r="K6" i="1"/>
  <c r="K5" i="1" a="1"/>
  <c r="K5" i="1"/>
  <c r="K4" i="1" a="1"/>
  <c r="K4" i="1"/>
  <c r="K3" i="1" a="1"/>
  <c r="K3" i="1"/>
  <c r="K2" i="1" a="1"/>
  <c r="K2" i="1"/>
  <c r="J17" i="1"/>
  <c r="H17" i="1"/>
  <c r="C17" i="1"/>
  <c r="D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<sst xmlns="http://schemas.openxmlformats.org/spreadsheetml/2006/main" count="46" uniqueCount="32">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</sst>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工作表1!$J$25:$J$38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工作表1!$K$25:$K$38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2-4ADA-94E3-3A1866D9B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998856"/>
        <c:axId val="783994888"/>
      </c:barChart>
      <c:catAx>
        <c:axId val="7839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94888"/>
        <c:crosses val="autoZero"/>
        <c:auto val="1"/>
        <c:lblAlgn val="ctr"/>
        <c:lblOffset val="100"/>
        <c:noMultiLvlLbl val="0"/>
      </c:catAx>
      <c:valAx>
        <c:axId val="78399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9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dLbls>
            <c:spPr>
              <a:noFill/>
              <a:ln>
                <a:solidFill>
                  <a:srgbClr val="000000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rgbClr val="FFFF00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工作表1!$M$17:$M$18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工作表1!$N$17:$N$18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9-4E5B-86C7-CB403100E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24</xdr:row>
      <xdr:rowOff>104775</xdr:rowOff>
    </xdr:from>
    <xdr:to>
      <xdr:col>8</xdr:col>
      <xdr:colOff>571500</xdr:colOff>
      <xdr:row>37</xdr:row>
      <xdr:rowOff>123825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883F43-095D-6B6A-B3C0-77BB8E67B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18</xdr:row>
      <xdr:rowOff>171450</xdr:rowOff>
    </xdr:from>
    <xdr:to>
      <xdr:col>16</xdr:col>
      <xdr:colOff>361950</xdr:colOff>
      <xdr:row>32</xdr:row>
      <xdr:rowOff>38100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16195E2-5C51-2EBA-F7BD-2A2245816F45}"/>
            </a:ext>
            <a:ext uri="{147F2762-F138-4A5C-976F-8EAC2B608ADB}">
              <a16:predDERef xmlns:a16="http://schemas.microsoft.com/office/drawing/2014/main" pred="{7B883F43-095D-6B6A-B3C0-77BB8E67B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39"/>
  <sheetViews>
    <sheetView tabSelected="1" topLeftCell="G1" workbookViewId="0">
      <selection activeCell="L2" sqref="L2:L15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AVERAGE(C2,D2,E2,F2,G2)</f>
        <v>94.4</v>
      </c>
      <c r="I2" s="1">
        <v>89</v>
      </c>
      <c r="J2">
        <v>91.7</v>
      </c>
      <c r="K2" t="str" cm="1">
        <f t="array" ref="K2">_xlfn.IFS(J2&gt;=90, "A", J2&gt;=80, "B", J2&gt;=70, "C", J2&gt;=60, "D", J2&lt;60, "F")</f>
        <v>A</v>
      </c>
      <c r="L2" t="str">
        <f>IF(J2&gt;=60,"及格","不及格")</f>
        <v>及格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AVERAGE(C3,D3,E3,F3,G3)</f>
        <v>86</v>
      </c>
      <c r="I3" s="1">
        <v>94</v>
      </c>
      <c r="J3">
        <v>90</v>
      </c>
      <c r="K3" t="str" cm="1">
        <f t="array" ref="K3">_xlfn.IFS(J3&gt;=90, "A", J3&gt;=80, "B", J3&gt;=70, "C", J3&gt;=60, "D", J3&lt;60, "F")</f>
        <v>A</v>
      </c>
      <c r="L3" t="str">
        <f>IF(J3&gt;=60,"及格","不及格")</f>
        <v>及格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v>81.2</v>
      </c>
      <c r="K4" t="str" cm="1">
        <f t="array" ref="K4">_xlfn.IFS(J4&gt;=90, "A", J4&gt;=80, "B", J4&gt;=70, "C", J4&gt;=60, "D", J4&lt;60, "F")</f>
        <v>B</v>
      </c>
      <c r="L4" t="str">
        <f>IF(J4&gt;=60,"及格","不及格")</f>
        <v>及格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AVERAGE(C6:G6)</f>
        <v>81.400000000000006</v>
      </c>
      <c r="I5" s="1">
        <v>80</v>
      </c>
      <c r="J5">
        <v>80.800000000000011</v>
      </c>
      <c r="K5" t="str" cm="1">
        <f t="array" ref="K5">_xlfn.IFS(J5&gt;=90, "A", J5&gt;=80, "B", J5&gt;=70, "C", J5&gt;=60, "D", J5&lt;60, "F")</f>
        <v>B</v>
      </c>
      <c r="L5" t="str">
        <f>IF(J5&gt;=60,"及格","不及格")</f>
        <v>及格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v>84.7</v>
      </c>
      <c r="K6" t="str" cm="1">
        <f t="array" ref="K6">_xlfn.IFS(J6&gt;=90, "A", J6&gt;=80, "B", J6&gt;=70, "C", J6&gt;=60, "D", J6&lt;60, "F")</f>
        <v>B</v>
      </c>
      <c r="L6" t="str">
        <f>IF(J6&gt;=60,"及格","不及格")</f>
        <v>及格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v>80.800000000000011</v>
      </c>
      <c r="K7" t="str" cm="1">
        <f t="array" ref="K7">_xlfn.IFS(J7&gt;=90, "A", J7&gt;=80, "B", J7&gt;=70, "C", J7&gt;=60, "D", J7&lt;60, "F")</f>
        <v>B</v>
      </c>
      <c r="L7" t="str">
        <f>IF(J7&gt;=60,"及格","不及格")</f>
        <v>及格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v>77.900000000000006</v>
      </c>
      <c r="K8" t="str" cm="1">
        <f t="array" ref="K8">_xlfn.IFS(J8&gt;=90, "A", J8&gt;=80, "B", J8&gt;=70, "C", J8&gt;=60, "D", J8&lt;60, "F")</f>
        <v>C</v>
      </c>
      <c r="L8" t="str">
        <f>IF(J8&gt;=60,"及格","不及格")</f>
        <v>及格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v>74.2</v>
      </c>
      <c r="K9" t="str" cm="1">
        <f t="array" ref="K9">_xlfn.IFS(J9&gt;=90, "A", J9&gt;=80, "B", J9&gt;=70, "C", J9&gt;=60, "D", J9&lt;60, "F")</f>
        <v>C</v>
      </c>
      <c r="L9" t="str">
        <f>IF(J9&gt;=60,"及格","不及格")</f>
        <v>及格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v>75.2</v>
      </c>
      <c r="K10" t="str" cm="1">
        <f t="array" ref="K10">_xlfn.IFS(J10&gt;=90, "A", J10&gt;=80, "B", J10&gt;=70, "C", J10&gt;=60, "D", J10&lt;60, "F")</f>
        <v>C</v>
      </c>
      <c r="L10" t="str">
        <f>IF(J10&gt;=60,"及格","不及格")</f>
        <v>及格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v>77.600000000000009</v>
      </c>
      <c r="K11" t="str" cm="1">
        <f t="array" ref="K11">_xlfn.IFS(J11&gt;=90, "A", J11&gt;=80, "B", J11&gt;=70, "C", J11&gt;=60, "D", J11&lt;60, "F")</f>
        <v>C</v>
      </c>
      <c r="L11" t="str">
        <f>IF(J11&gt;=60,"及格","不及格")</f>
        <v>及格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v>80.599999999999994</v>
      </c>
      <c r="K12" t="str" cm="1">
        <f t="array" ref="K12">_xlfn.IFS(J12&gt;=90, "A", J12&gt;=80, "B", J12&gt;=70, "C", J12&gt;=60, "D", J12&lt;60, "F")</f>
        <v>B</v>
      </c>
      <c r="L12" t="str">
        <f>IF(J12&gt;=60,"及格","不及格")</f>
        <v>及格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v>59</v>
      </c>
      <c r="K13" t="str" cm="1">
        <f t="array" ref="K13">_xlfn.IFS(J13&gt;=90, "A", J13&gt;=80, "B", J13&gt;=70, "C", J13&gt;=60, "D", J13&lt;60, "F")</f>
        <v>F</v>
      </c>
      <c r="L13" t="str">
        <f>IF(J13&gt;=60,"及格","不及格")</f>
        <v>不及格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v>66.900000000000006</v>
      </c>
      <c r="K14" t="str" cm="1">
        <f t="array" ref="K14">_xlfn.IFS(J14&gt;=90, "A", J14&gt;=80, "B", J14&gt;=70, "C", J14&gt;=60, "D", J2&lt;14, "F")</f>
        <v>D</v>
      </c>
      <c r="L14" t="str">
        <f>IF(J14&gt;=60,"及格","不及格")</f>
        <v>及格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v>55.6</v>
      </c>
      <c r="K15" t="str" cm="1">
        <f t="array" ref="K15">_xlfn.IFS(J15&gt;=90, "A", J15&gt;=80, "B", J15&gt;=70, "C", J15&gt;=60, "D", J15&lt;60, "F")</f>
        <v>F</v>
      </c>
      <c r="L15" t="str">
        <f>IF(J15&gt;=60,"及格","不及格")</f>
        <v>不及格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4">
      <c r="C17">
        <f>MAX(C3:C15)</f>
        <v>90</v>
      </c>
      <c r="D17">
        <f>LARGE(D2:D15, 2)</f>
        <v>92</v>
      </c>
      <c r="H17">
        <f>COUNTIF(H2:H15, "&lt;80")</f>
        <v>8</v>
      </c>
      <c r="J17">
        <f>AVERAGE(J2:J15)</f>
        <v>76.871428571428581</v>
      </c>
      <c r="M17" t="str">
        <f>"及格"</f>
        <v>及格</v>
      </c>
      <c r="N17">
        <f>COUNTIF(L:L, M17)</f>
        <v>12</v>
      </c>
    </row>
    <row r="18" spans="3:14">
      <c r="M18" t="str">
        <f>"不及格"</f>
        <v>不及格</v>
      </c>
      <c r="N18">
        <f>COUNTIF(L:L, M18)</f>
        <v>2</v>
      </c>
    </row>
    <row r="24" spans="3:14">
      <c r="J24" s="4" t="s">
        <v>31</v>
      </c>
    </row>
    <row r="25" spans="3:14" ht="16.5">
      <c r="J25" s="1" t="s">
        <v>12</v>
      </c>
      <c r="K25">
        <v>91.7</v>
      </c>
    </row>
    <row r="26" spans="3:14" ht="16.5">
      <c r="J26" s="1" t="s">
        <v>13</v>
      </c>
      <c r="K26">
        <v>90</v>
      </c>
    </row>
    <row r="27" spans="3:14" ht="16.5">
      <c r="J27" s="1" t="s">
        <v>14</v>
      </c>
      <c r="K27">
        <v>81.2</v>
      </c>
    </row>
    <row r="28" spans="3:14" ht="16.5">
      <c r="J28" s="1" t="s">
        <v>15</v>
      </c>
      <c r="K28">
        <v>80.800000000000011</v>
      </c>
    </row>
    <row r="29" spans="3:14" ht="16.5">
      <c r="J29" s="1" t="s">
        <v>16</v>
      </c>
      <c r="K29">
        <v>84.7</v>
      </c>
    </row>
    <row r="30" spans="3:14" ht="16.5">
      <c r="J30" s="1" t="s">
        <v>17</v>
      </c>
      <c r="K30">
        <v>80.800000000000011</v>
      </c>
    </row>
    <row r="31" spans="3:14" ht="16.5">
      <c r="J31" s="1" t="s">
        <v>18</v>
      </c>
      <c r="K31">
        <v>77.900000000000006</v>
      </c>
    </row>
    <row r="32" spans="3:14" ht="16.5">
      <c r="J32" s="1" t="s">
        <v>19</v>
      </c>
      <c r="K32">
        <v>74.2</v>
      </c>
    </row>
    <row r="33" spans="10:11" ht="16.5">
      <c r="J33" s="1" t="s">
        <v>20</v>
      </c>
      <c r="K33">
        <v>75.2</v>
      </c>
    </row>
    <row r="34" spans="10:11" ht="16.5">
      <c r="J34" s="1" t="s">
        <v>21</v>
      </c>
      <c r="K34">
        <v>77.600000000000009</v>
      </c>
    </row>
    <row r="35" spans="10:11" ht="16.5">
      <c r="J35" s="1" t="s">
        <v>22</v>
      </c>
      <c r="K35">
        <v>80.599999999999994</v>
      </c>
    </row>
    <row r="36" spans="10:11" ht="16.5">
      <c r="J36" s="1" t="s">
        <v>23</v>
      </c>
      <c r="K36">
        <v>59</v>
      </c>
    </row>
    <row r="37" spans="10:11" ht="16.5">
      <c r="J37" s="1" t="s">
        <v>24</v>
      </c>
      <c r="K37">
        <v>66.900000000000006</v>
      </c>
    </row>
    <row r="38" spans="10:11" ht="16.5">
      <c r="J38" s="1" t="s">
        <v>25</v>
      </c>
      <c r="K38">
        <v>55.6</v>
      </c>
    </row>
    <row r="39" spans="10:11" ht="16.5">
      <c r="J39" s="1"/>
    </row>
  </sheetData>
  <phoneticPr fontId="2" type="noConversion"/>
  <conditionalFormatting sqref="L2:L14">
    <cfRule type="cellIs" dxfId="1" priority="2" operator="equal">
      <formula>"及格"</formula>
    </cfRule>
  </conditionalFormatting>
  <conditionalFormatting sqref="L2:L15">
    <cfRule type="cellIs" dxfId="0" priority="1" operator="equal">
      <formula>"不及格"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2023-10-26T16:59:55Z</dcterms:modified>
  <cp:category/>
  <cp:contentStatus/>
</cp:coreProperties>
</file>