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-traits.cf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<sst xmlns="http://schemas.openxmlformats.org/spreadsheetml/2006/main" count="526" uniqueCount="84">
  <si>
    <t xml:space="preserve">model</t>
  </si>
  <si>
    <t xml:space="preserve">model_label</t>
  </si>
  <si>
    <t xml:space="preserve">trait</t>
  </si>
  <si>
    <t xml:space="preserve">filter</t>
  </si>
  <si>
    <t xml:space="preserve">fixed</t>
  </si>
  <si>
    <t xml:space="preserve">random</t>
  </si>
  <si>
    <t xml:space="preserve">rcov</t>
  </si>
  <si>
    <t xml:space="preserve">mmer_args</t>
  </si>
  <si>
    <t xml:space="preserve">meta</t>
  </si>
  <si>
    <t xml:space="preserve">mask</t>
  </si>
  <si>
    <t xml:space="preserve">label</t>
  </si>
  <si>
    <t xml:space="preserve">label_short</t>
  </si>
  <si>
    <t xml:space="preserve">description</t>
  </si>
  <si>
    <t xml:space="preserve">berry_length</t>
  </si>
  <si>
    <t xml:space="preserve">~vs(id, Gu=A)+vs(rowf)+vs(columnf)+vs(spl2D(row,column))</t>
  </si>
  <si>
    <t xml:space="preserve">~units</t>
  </si>
  <si>
    <t xml:space="preserve">"largest berry"</t>
  </si>
  <si>
    <t xml:space="preserve">Berry Length</t>
  </si>
  <si>
    <t xml:space="preserve">UBL</t>
  </si>
  <si>
    <t xml:space="preserve">berry_width</t>
  </si>
  <si>
    <t xml:space="preserve">Berry Width</t>
  </si>
  <si>
    <t xml:space="preserve">UBW</t>
  </si>
  <si>
    <t xml:space="preserve">berry_weight</t>
  </si>
  <si>
    <t xml:space="preserve">Berry Weight</t>
  </si>
  <si>
    <t xml:space="preserve">UBM</t>
  </si>
  <si>
    <t xml:space="preserve">ULvW</t>
  </si>
  <si>
    <t xml:space="preserve">“largest berry”</t>
  </si>
  <si>
    <t xml:space="preserve">Length vs. Width</t>
  </si>
  <si>
    <t xml:space="preserve">UMFW</t>
  </si>
  <si>
    <t xml:space="preserve">Upright Mean Fruit Weight</t>
  </si>
  <si>
    <t xml:space="preserve">Total berry weight / number of berries</t>
  </si>
  <si>
    <t xml:space="preserve">num_seeds</t>
  </si>
  <si>
    <t xml:space="preserve">Number of Seeds</t>
  </si>
  <si>
    <t xml:space="preserve">UNS</t>
  </si>
  <si>
    <t xml:space="preserve">num_peds</t>
  </si>
  <si>
    <t xml:space="preserve">"number of pedicels"</t>
  </si>
  <si>
    <t xml:space="preserve">Number of Pedicels</t>
  </si>
  <si>
    <t xml:space="preserve">UNP</t>
  </si>
  <si>
    <t xml:space="preserve">num_berries</t>
  </si>
  <si>
    <t xml:space="preserve">Number of Berries</t>
  </si>
  <si>
    <t xml:space="preserve">UNB</t>
  </si>
  <si>
    <t xml:space="preserve">total_berry_weight</t>
  </si>
  <si>
    <t xml:space="preserve">Total Berry Weight</t>
  </si>
  <si>
    <t xml:space="preserve">UTBM</t>
  </si>
  <si>
    <t xml:space="preserve">upright_length</t>
  </si>
  <si>
    <t xml:space="preserve">Upright Length</t>
  </si>
  <si>
    <t xml:space="preserve">UL</t>
  </si>
  <si>
    <t xml:space="preserve">Total length of upright in cm.</t>
  </si>
  <si>
    <t xml:space="preserve">secondary_growth</t>
  </si>
  <si>
    <t xml:space="preserve">Secondary Growth Length</t>
  </si>
  <si>
    <t xml:space="preserve">USL</t>
  </si>
  <si>
    <t xml:space="preserve">dry_wt_leaves</t>
  </si>
  <si>
    <t xml:space="preserve">Dry Weight of Leaves</t>
  </si>
  <si>
    <t xml:space="preserve">UDW</t>
  </si>
  <si>
    <t xml:space="preserve">Dry weight of leaves in grams.</t>
  </si>
  <si>
    <t xml:space="preserve">TY</t>
  </si>
  <si>
    <t xml:space="preserve">Total Yield</t>
  </si>
  <si>
    <t xml:space="preserve">Total yield in g/ft^2</t>
  </si>
  <si>
    <t xml:space="preserve">SFY</t>
  </si>
  <si>
    <t xml:space="preserve">Sound Fruit Yield</t>
  </si>
  <si>
    <t xml:space="preserve">Sound fruit yield in g/ft^2</t>
  </si>
  <si>
    <t xml:space="preserve">MFW</t>
  </si>
  <si>
    <t xml:space="preserve">Plot Mean Fruit Weight</t>
  </si>
  <si>
    <t xml:space="preserve">Plot mean fruit weight</t>
  </si>
  <si>
    <t xml:space="preserve">PFR</t>
  </si>
  <si>
    <t xml:space="preserve">Percent Fruit Rot</t>
  </si>
  <si>
    <t xml:space="preserve">Percent fruit rot</t>
  </si>
  <si>
    <t xml:space="preserve">Tacy</t>
  </si>
  <si>
    <t xml:space="preserve">Total anthocyanins</t>
  </si>
  <si>
    <t xml:space="preserve">Total anthocyanins (mg/100 g fruit)</t>
  </si>
  <si>
    <t xml:space="preserve">Brix</t>
  </si>
  <si>
    <t xml:space="preserve">Percent soluble solids.</t>
  </si>
  <si>
    <t xml:space="preserve">TA</t>
  </si>
  <si>
    <t xml:space="preserve">Titratable Acidity</t>
  </si>
  <si>
    <t xml:space="preserve">PAC</t>
  </si>
  <si>
    <t xml:space="preserve">Proanthocyanins</t>
  </si>
  <si>
    <t xml:space="preserve">Proanthocyanins (mg/g fruit)</t>
  </si>
  <si>
    <t xml:space="preserve">all-years</t>
  </si>
  <si>
    <t xml:space="preserve">All Years</t>
  </si>
  <si>
    <t xml:space="preserve">~vs(id, Gu=A) + id:year + vs(rowf)+vs(columnf)+vs(spl2D(row,column))</t>
  </si>
  <si>
    <t xml:space="preserve">tolpar=1e-2</t>
  </si>
  <si>
    <t xml:space="preserve">iters=5</t>
  </si>
  <si>
    <t xml:space="preserve">iters=4</t>
  </si>
  <si>
    <t xml:space="preserve">iters=2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</si>
</sst>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1"/>
  <sheetViews>
    <sheetView showFormulas="false" showGridLines="true" showRowColHeaders="true" showZeros="true" rightToLeft="false" tabSelected="true" showOutlineSymbols="true" defaultGridColor="true" view="normal" topLeftCell="A46" colorId="64" zoomScale="85" zoomScaleNormal="85" zoomScalePageLayoutView="100" workbookViewId="0">
      <selection pane="topLeft" activeCell="J74" activeCellId="0" sqref="J74"/>
    </sheetView>
  </sheetViews>
  <sheetFormatPr defaultColWidth="10.55859375" defaultRowHeight="16" zeroHeight="false" outlineLevelRow="0" outlineLevelCol="0"/>
  <cols>
    <col collapsed="false" customWidth="true" hidden="false" outlineLevel="0" max="4" min="3" style="0" width="17"/>
    <col collapsed="false" customWidth="true" hidden="false" outlineLevel="0" max="5" min="5" style="0" width="21.67"/>
    <col collapsed="false" customWidth="true" hidden="false" outlineLevel="0" max="6" min="6" style="0" width="61.16"/>
    <col collapsed="false" customWidth="true" hidden="false" outlineLevel="0" max="7" min="7" style="0" width="23.67"/>
    <col collapsed="false" customWidth="true" hidden="false" outlineLevel="0" max="9" min="9" style="0" width="18.67"/>
    <col collapsed="false" customWidth="true" hidden="false" outlineLevel="0" max="10" min="10" style="0" width="5.51"/>
    <col collapsed="false" customWidth="true" hidden="false" outlineLevel="0" max="12" min="11" style="0" width="17.33"/>
    <col collapsed="false" customWidth="true" hidden="false" outlineLevel="0" max="13" min="13" style="0" width="63.33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5" hidden="false" customHeight="false" outlineLevel="0" collapsed="false">
      <c r="A2" s="0" t="n">
        <v>2011</v>
      </c>
      <c r="B2" s="0" t="n">
        <f aca="false">A2</f>
        <v>2011</v>
      </c>
      <c r="C2" s="0" t="s">
        <v>13</v>
      </c>
      <c r="D2" s="0" t="str">
        <f aca="false">_xlfn.CONCAT("year == '",A2,"'")</f>
        <v>year == '2011'</v>
      </c>
      <c r="E2" s="0" t="str">
        <f aca="false">_xlfn.CONCAT(C2,"~1")</f>
        <v>berry_length~1</v>
      </c>
      <c r="F2" s="0" t="s">
        <v>14</v>
      </c>
      <c r="G2" s="0" t="s">
        <v>15</v>
      </c>
      <c r="I2" s="0" t="s">
        <v>16</v>
      </c>
      <c r="J2" s="1"/>
      <c r="K2" s="0" t="s">
        <v>17</v>
      </c>
      <c r="L2" s="0" t="s">
        <v>18</v>
      </c>
    </row>
    <row r="3" customFormat="false" ht="15" hidden="false" customHeight="false" outlineLevel="0" collapsed="false">
      <c r="A3" s="0" t="n">
        <v>2011</v>
      </c>
      <c r="B3" s="0" t="n">
        <f aca="false">A3</f>
        <v>2011</v>
      </c>
      <c r="C3" s="0" t="s">
        <v>19</v>
      </c>
      <c r="D3" s="0" t="str">
        <f aca="false">_xlfn.CONCAT("year == '",A3,"'")</f>
        <v>year == '2011'</v>
      </c>
      <c r="E3" s="0" t="str">
        <f aca="false">_xlfn.CONCAT(C3,"~1")</f>
        <v>berry_width~1</v>
      </c>
      <c r="F3" s="0" t="s">
        <v>14</v>
      </c>
      <c r="G3" s="0" t="s">
        <v>15</v>
      </c>
      <c r="I3" s="0" t="s">
        <v>16</v>
      </c>
      <c r="J3" s="1"/>
      <c r="K3" s="0" t="s">
        <v>20</v>
      </c>
      <c r="L3" s="0" t="s">
        <v>21</v>
      </c>
    </row>
    <row r="4" customFormat="false" ht="15" hidden="false" customHeight="false" outlineLevel="0" collapsed="false">
      <c r="A4" s="0" t="n">
        <v>2011</v>
      </c>
      <c r="B4" s="0" t="n">
        <f aca="false">A4</f>
        <v>2011</v>
      </c>
      <c r="C4" s="0" t="s">
        <v>22</v>
      </c>
      <c r="D4" s="0" t="str">
        <f aca="false">_xlfn.CONCAT("year == '",A4,"'")</f>
        <v>year == '2011'</v>
      </c>
      <c r="E4" s="0" t="str">
        <f aca="false">_xlfn.CONCAT(C4,"~1")</f>
        <v>berry_weight~1</v>
      </c>
      <c r="F4" s="0" t="s">
        <v>14</v>
      </c>
      <c r="G4" s="0" t="s">
        <v>15</v>
      </c>
      <c r="I4" s="0" t="s">
        <v>16</v>
      </c>
      <c r="J4" s="1"/>
      <c r="K4" s="0" t="s">
        <v>23</v>
      </c>
      <c r="L4" s="0" t="s">
        <v>24</v>
      </c>
    </row>
    <row r="5" customFormat="false" ht="15" hidden="false" customHeight="false" outlineLevel="0" collapsed="false">
      <c r="A5" s="0" t="n">
        <v>2011</v>
      </c>
      <c r="B5" s="0" t="n">
        <v>2011</v>
      </c>
      <c r="C5" s="0" t="s">
        <v>25</v>
      </c>
      <c r="D5" s="0" t="str">
        <f aca="false">_xlfn.CONCAT("year == '",A5,"'")</f>
        <v>year == '2011'</v>
      </c>
      <c r="E5" s="0" t="str">
        <f aca="false">_xlfn.CONCAT(C5,"~1")</f>
        <v>ULvW~1</v>
      </c>
      <c r="F5" s="0" t="s">
        <v>14</v>
      </c>
      <c r="G5" s="0" t="s">
        <v>15</v>
      </c>
      <c r="I5" s="0" t="s">
        <v>26</v>
      </c>
      <c r="J5" s="1"/>
      <c r="K5" s="0" t="s">
        <v>27</v>
      </c>
      <c r="L5" s="0" t="s">
        <v>25</v>
      </c>
    </row>
    <row r="6" customFormat="false" ht="15" hidden="false" customHeight="false" outlineLevel="0" collapsed="false">
      <c r="A6" s="0" t="n">
        <v>2011</v>
      </c>
      <c r="B6" s="0" t="n">
        <v>2011</v>
      </c>
      <c r="C6" s="0" t="s">
        <v>28</v>
      </c>
      <c r="D6" s="0" t="str">
        <f aca="false">_xlfn.CONCAT("year == '",A6,"'")</f>
        <v>year == '2011'</v>
      </c>
      <c r="E6" s="0" t="str">
        <f aca="false">_xlfn.CONCAT(C6,"~1")</f>
        <v>UMFW~1</v>
      </c>
      <c r="F6" s="0" t="s">
        <v>14</v>
      </c>
      <c r="G6" s="0" t="s">
        <v>15</v>
      </c>
      <c r="J6" s="1"/>
      <c r="K6" s="0" t="s">
        <v>29</v>
      </c>
      <c r="L6" s="0" t="s">
        <v>28</v>
      </c>
      <c r="M6" s="0" t="s">
        <v>30</v>
      </c>
    </row>
    <row r="7" customFormat="false" ht="15" hidden="false" customHeight="false" outlineLevel="0" collapsed="false">
      <c r="A7" s="0" t="n">
        <v>2011</v>
      </c>
      <c r="B7" s="0" t="n">
        <f aca="false">A7</f>
        <v>2011</v>
      </c>
      <c r="C7" s="0" t="s">
        <v>31</v>
      </c>
      <c r="D7" s="0" t="str">
        <f aca="false">_xlfn.CONCAT("year == '",A7,"'")</f>
        <v>year == '2011'</v>
      </c>
      <c r="E7" s="0" t="str">
        <f aca="false">_xlfn.CONCAT(C7,"~1")</f>
        <v>num_seeds~1</v>
      </c>
      <c r="F7" s="0" t="s">
        <v>14</v>
      </c>
      <c r="G7" s="0" t="s">
        <v>15</v>
      </c>
      <c r="I7" s="0" t="s">
        <v>16</v>
      </c>
      <c r="J7" s="1"/>
      <c r="K7" s="0" t="s">
        <v>32</v>
      </c>
      <c r="L7" s="0" t="s">
        <v>33</v>
      </c>
    </row>
    <row r="8" customFormat="false" ht="15" hidden="false" customHeight="false" outlineLevel="0" collapsed="false">
      <c r="A8" s="0" t="n">
        <v>2011</v>
      </c>
      <c r="B8" s="0" t="n">
        <f aca="false">A8</f>
        <v>2011</v>
      </c>
      <c r="C8" s="0" t="s">
        <v>34</v>
      </c>
      <c r="D8" s="0" t="str">
        <f aca="false">_xlfn.CONCAT("year == '",A8,"'")</f>
        <v>year == '2011'</v>
      </c>
      <c r="E8" s="0" t="str">
        <f aca="false">_xlfn.CONCAT(C8,"~1")</f>
        <v>num_peds~1</v>
      </c>
      <c r="F8" s="0" t="s">
        <v>14</v>
      </c>
      <c r="G8" s="0" t="s">
        <v>15</v>
      </c>
      <c r="I8" s="0" t="s">
        <v>35</v>
      </c>
      <c r="J8" s="1"/>
      <c r="K8" s="0" t="s">
        <v>36</v>
      </c>
      <c r="L8" s="0" t="s">
        <v>37</v>
      </c>
    </row>
    <row r="9" customFormat="false" ht="15" hidden="false" customHeight="false" outlineLevel="0" collapsed="false">
      <c r="A9" s="0" t="n">
        <v>2011</v>
      </c>
      <c r="B9" s="0" t="n">
        <f aca="false">A9</f>
        <v>2011</v>
      </c>
      <c r="C9" s="0" t="s">
        <v>38</v>
      </c>
      <c r="D9" s="0" t="str">
        <f aca="false">_xlfn.CONCAT("year == '",A9,"'")</f>
        <v>year == '2011'</v>
      </c>
      <c r="E9" s="0" t="str">
        <f aca="false">_xlfn.CONCAT(C9,"~1")</f>
        <v>num_berries~1</v>
      </c>
      <c r="F9" s="0" t="s">
        <v>14</v>
      </c>
      <c r="G9" s="0" t="s">
        <v>15</v>
      </c>
      <c r="J9" s="1"/>
      <c r="K9" s="0" t="s">
        <v>39</v>
      </c>
      <c r="L9" s="0" t="s">
        <v>40</v>
      </c>
    </row>
    <row r="10" customFormat="false" ht="15" hidden="false" customHeight="false" outlineLevel="0" collapsed="false">
      <c r="A10" s="0" t="n">
        <v>2011</v>
      </c>
      <c r="B10" s="0" t="n">
        <f aca="false">A10</f>
        <v>2011</v>
      </c>
      <c r="C10" s="0" t="s">
        <v>41</v>
      </c>
      <c r="D10" s="0" t="str">
        <f aca="false">_xlfn.CONCAT("year == '",A10,"'")</f>
        <v>year == '2011'</v>
      </c>
      <c r="E10" s="0" t="str">
        <f aca="false">_xlfn.CONCAT(C10,"~1")</f>
        <v>total_berry_weight~1</v>
      </c>
      <c r="F10" s="0" t="s">
        <v>14</v>
      </c>
      <c r="G10" s="0" t="s">
        <v>15</v>
      </c>
      <c r="J10" s="1"/>
      <c r="K10" s="0" t="s">
        <v>42</v>
      </c>
      <c r="L10" s="0" t="s">
        <v>43</v>
      </c>
    </row>
    <row r="11" customFormat="false" ht="15" hidden="false" customHeight="false" outlineLevel="0" collapsed="false">
      <c r="A11" s="0" t="n">
        <v>2011</v>
      </c>
      <c r="B11" s="0" t="n">
        <f aca="false">A11</f>
        <v>2011</v>
      </c>
      <c r="C11" s="0" t="s">
        <v>44</v>
      </c>
      <c r="D11" s="0" t="str">
        <f aca="false">_xlfn.CONCAT("year == '",A11,"'")</f>
        <v>year == '2011'</v>
      </c>
      <c r="E11" s="0" t="str">
        <f aca="false">_xlfn.CONCAT(C11,"~1")</f>
        <v>upright_length~1</v>
      </c>
      <c r="F11" s="0" t="s">
        <v>14</v>
      </c>
      <c r="G11" s="0" t="s">
        <v>15</v>
      </c>
      <c r="J11" s="1"/>
      <c r="K11" s="0" t="s">
        <v>45</v>
      </c>
      <c r="L11" s="0" t="s">
        <v>46</v>
      </c>
      <c r="M11" s="0" t="s">
        <v>47</v>
      </c>
    </row>
    <row r="12" customFormat="false" ht="15" hidden="false" customHeight="false" outlineLevel="0" collapsed="false">
      <c r="A12" s="0" t="n">
        <v>2011</v>
      </c>
      <c r="B12" s="0" t="n">
        <f aca="false">A12</f>
        <v>2011</v>
      </c>
      <c r="C12" s="0" t="s">
        <v>48</v>
      </c>
      <c r="D12" s="0" t="str">
        <f aca="false">_xlfn.CONCAT("year == '",A12,"'")</f>
        <v>year == '2011'</v>
      </c>
      <c r="E12" s="0" t="str">
        <f aca="false">_xlfn.CONCAT(C12,"~1")</f>
        <v>secondary_growth~1</v>
      </c>
      <c r="F12" s="0" t="s">
        <v>14</v>
      </c>
      <c r="G12" s="0" t="s">
        <v>15</v>
      </c>
      <c r="J12" s="1"/>
      <c r="K12" s="0" t="s">
        <v>49</v>
      </c>
      <c r="L12" s="0" t="s">
        <v>50</v>
      </c>
      <c r="M12" s="0" t="s">
        <v>47</v>
      </c>
    </row>
    <row r="13" customFormat="false" ht="15" hidden="false" customHeight="false" outlineLevel="0" collapsed="false">
      <c r="A13" s="0" t="n">
        <v>2011</v>
      </c>
      <c r="B13" s="0" t="n">
        <f aca="false">A13</f>
        <v>2011</v>
      </c>
      <c r="C13" s="0" t="s">
        <v>51</v>
      </c>
      <c r="D13" s="0" t="str">
        <f aca="false">_xlfn.CONCAT("year == '",A13,"'")</f>
        <v>year == '2011'</v>
      </c>
      <c r="E13" s="0" t="str">
        <f aca="false">_xlfn.CONCAT(C13,"~1")</f>
        <v>dry_wt_leaves~1</v>
      </c>
      <c r="F13" s="0" t="s">
        <v>14</v>
      </c>
      <c r="G13" s="0" t="s">
        <v>15</v>
      </c>
      <c r="J13" s="1"/>
      <c r="K13" s="0" t="s">
        <v>52</v>
      </c>
      <c r="L13" s="0" t="s">
        <v>53</v>
      </c>
      <c r="M13" s="0" t="s">
        <v>54</v>
      </c>
    </row>
    <row r="14" customFormat="false" ht="15" hidden="false" customHeight="false" outlineLevel="0" collapsed="false">
      <c r="A14" s="0" t="n">
        <v>2011</v>
      </c>
      <c r="B14" s="0" t="n">
        <f aca="false">A14</f>
        <v>2011</v>
      </c>
      <c r="C14" s="0" t="s">
        <v>55</v>
      </c>
      <c r="D14" s="0" t="str">
        <f aca="false">_xlfn.CONCAT("year == '",A14,"'")</f>
        <v>year == '2011'</v>
      </c>
      <c r="E14" s="0" t="str">
        <f aca="false">_xlfn.CONCAT(C14,"~1")</f>
        <v>TY~1</v>
      </c>
      <c r="F14" s="0" t="s">
        <v>14</v>
      </c>
      <c r="G14" s="0" t="s">
        <v>15</v>
      </c>
      <c r="J14" s="1"/>
      <c r="K14" s="0" t="s">
        <v>56</v>
      </c>
      <c r="L14" s="0" t="s">
        <v>55</v>
      </c>
      <c r="M14" s="0" t="s">
        <v>57</v>
      </c>
    </row>
    <row r="15" customFormat="false" ht="15" hidden="false" customHeight="false" outlineLevel="0" collapsed="false">
      <c r="A15" s="0" t="n">
        <v>2011</v>
      </c>
      <c r="B15" s="0" t="n">
        <f aca="false">A15</f>
        <v>2011</v>
      </c>
      <c r="C15" s="0" t="s">
        <v>58</v>
      </c>
      <c r="D15" s="0" t="str">
        <f aca="false">_xlfn.CONCAT("year == '",A15,"'")</f>
        <v>year == '2011'</v>
      </c>
      <c r="E15" s="0" t="str">
        <f aca="false">_xlfn.CONCAT(C15,"~1")</f>
        <v>SFY~1</v>
      </c>
      <c r="F15" s="0" t="s">
        <v>14</v>
      </c>
      <c r="G15" s="0" t="s">
        <v>15</v>
      </c>
      <c r="J15" s="1"/>
      <c r="K15" s="0" t="s">
        <v>59</v>
      </c>
      <c r="L15" s="0" t="s">
        <v>58</v>
      </c>
      <c r="M15" s="0" t="s">
        <v>60</v>
      </c>
    </row>
    <row r="16" customFormat="false" ht="15" hidden="false" customHeight="false" outlineLevel="0" collapsed="false">
      <c r="A16" s="0" t="n">
        <v>2011</v>
      </c>
      <c r="B16" s="0" t="n">
        <f aca="false">A16</f>
        <v>2011</v>
      </c>
      <c r="C16" s="0" t="s">
        <v>61</v>
      </c>
      <c r="D16" s="0" t="str">
        <f aca="false">_xlfn.CONCAT("year == '",A16,"'")</f>
        <v>year == '2011'</v>
      </c>
      <c r="E16" s="0" t="str">
        <f aca="false">_xlfn.CONCAT(C16,"~1")</f>
        <v>MFW~1</v>
      </c>
      <c r="F16" s="0" t="s">
        <v>14</v>
      </c>
      <c r="G16" s="0" t="s">
        <v>15</v>
      </c>
      <c r="J16" s="1"/>
      <c r="K16" s="0" t="s">
        <v>62</v>
      </c>
      <c r="L16" s="0" t="s">
        <v>61</v>
      </c>
      <c r="M16" s="0" t="s">
        <v>63</v>
      </c>
    </row>
    <row r="17" customFormat="false" ht="15" hidden="false" customHeight="false" outlineLevel="0" collapsed="false">
      <c r="A17" s="0" t="n">
        <v>2011</v>
      </c>
      <c r="B17" s="0" t="n">
        <f aca="false">A17</f>
        <v>2011</v>
      </c>
      <c r="C17" s="0" t="s">
        <v>64</v>
      </c>
      <c r="D17" s="0" t="str">
        <f aca="false">_xlfn.CONCAT("year == '",A17,"'")</f>
        <v>year == '2011'</v>
      </c>
      <c r="E17" s="0" t="str">
        <f aca="false">_xlfn.CONCAT(C17,"~1")</f>
        <v>PFR~1</v>
      </c>
      <c r="F17" s="0" t="s">
        <v>14</v>
      </c>
      <c r="G17" s="0" t="s">
        <v>15</v>
      </c>
      <c r="J17" s="1"/>
      <c r="K17" s="0" t="s">
        <v>65</v>
      </c>
      <c r="L17" s="0" t="s">
        <v>64</v>
      </c>
      <c r="M17" s="0" t="s">
        <v>66</v>
      </c>
    </row>
    <row r="18" customFormat="false" ht="15" hidden="false" customHeight="false" outlineLevel="0" collapsed="false">
      <c r="A18" s="0" t="n">
        <v>2011</v>
      </c>
      <c r="B18" s="0" t="n">
        <f aca="false">A18</f>
        <v>2011</v>
      </c>
      <c r="C18" s="0" t="s">
        <v>67</v>
      </c>
      <c r="D18" s="0" t="str">
        <f aca="false">_xlfn.CONCAT("year == '",A18,"'")</f>
        <v>year == '2011'</v>
      </c>
      <c r="E18" s="0" t="str">
        <f aca="false">_xlfn.CONCAT(C18,"~1")</f>
        <v>Tacy~1</v>
      </c>
      <c r="F18" s="0" t="s">
        <v>14</v>
      </c>
      <c r="G18" s="0" t="s">
        <v>15</v>
      </c>
      <c r="J18" s="1"/>
      <c r="K18" s="0" t="s">
        <v>68</v>
      </c>
      <c r="L18" s="0" t="s">
        <v>67</v>
      </c>
      <c r="M18" s="0" t="s">
        <v>69</v>
      </c>
    </row>
    <row r="19" customFormat="false" ht="15" hidden="false" customHeight="false" outlineLevel="0" collapsed="false">
      <c r="A19" s="0" t="n">
        <v>2011</v>
      </c>
      <c r="B19" s="0" t="n">
        <f aca="false">A19</f>
        <v>2011</v>
      </c>
      <c r="C19" s="0" t="s">
        <v>70</v>
      </c>
      <c r="D19" s="0" t="str">
        <f aca="false">_xlfn.CONCAT("year == '",A19,"'")</f>
        <v>year == '2011'</v>
      </c>
      <c r="E19" s="0" t="str">
        <f aca="false">_xlfn.CONCAT(C19,"~1")</f>
        <v>Brix~1</v>
      </c>
      <c r="F19" s="0" t="s">
        <v>14</v>
      </c>
      <c r="G19" s="0" t="s">
        <v>15</v>
      </c>
      <c r="J19" s="1"/>
      <c r="K19" s="0" t="s">
        <v>70</v>
      </c>
      <c r="L19" s="0" t="s">
        <v>70</v>
      </c>
      <c r="M19" s="0" t="s">
        <v>71</v>
      </c>
    </row>
    <row r="20" customFormat="false" ht="15" hidden="false" customHeight="false" outlineLevel="0" collapsed="false">
      <c r="A20" s="0" t="n">
        <v>2011</v>
      </c>
      <c r="B20" s="0" t="n">
        <f aca="false">A20</f>
        <v>2011</v>
      </c>
      <c r="C20" s="0" t="s">
        <v>72</v>
      </c>
      <c r="D20" s="0" t="str">
        <f aca="false">_xlfn.CONCAT("year == '",A20,"'")</f>
        <v>year == '2011'</v>
      </c>
      <c r="E20" s="0" t="str">
        <f aca="false">_xlfn.CONCAT(C20,"~1")</f>
        <v>TA~1</v>
      </c>
      <c r="F20" s="0" t="s">
        <v>14</v>
      </c>
      <c r="G20" s="0" t="s">
        <v>15</v>
      </c>
      <c r="J20" s="1"/>
      <c r="K20" s="0" t="s">
        <v>73</v>
      </c>
      <c r="L20" s="0" t="s">
        <v>72</v>
      </c>
    </row>
    <row r="21" customFormat="false" ht="15" hidden="false" customHeight="false" outlineLevel="0" collapsed="false">
      <c r="A21" s="0" t="n">
        <v>2011</v>
      </c>
      <c r="B21" s="0" t="n">
        <f aca="false">A21</f>
        <v>2011</v>
      </c>
      <c r="C21" s="0" t="s">
        <v>74</v>
      </c>
      <c r="D21" s="0" t="str">
        <f aca="false">_xlfn.CONCAT("year == '",A21,"'")</f>
        <v>year == '2011'</v>
      </c>
      <c r="E21" s="0" t="str">
        <f aca="false">_xlfn.CONCAT(C21,"~1")</f>
        <v>PAC~1</v>
      </c>
      <c r="F21" s="0" t="s">
        <v>14</v>
      </c>
      <c r="G21" s="0" t="s">
        <v>15</v>
      </c>
      <c r="J21" s="1"/>
      <c r="K21" s="0" t="s">
        <v>75</v>
      </c>
      <c r="L21" s="0" t="s">
        <v>74</v>
      </c>
      <c r="M21" s="0" t="s">
        <v>76</v>
      </c>
    </row>
    <row r="22" customFormat="false" ht="15" hidden="false" customHeight="false" outlineLevel="0" collapsed="false">
      <c r="A22" s="0" t="n">
        <v>2012</v>
      </c>
      <c r="B22" s="0" t="n">
        <f aca="false">A22</f>
        <v>2012</v>
      </c>
      <c r="C22" s="0" t="s">
        <v>13</v>
      </c>
      <c r="D22" s="0" t="str">
        <f aca="false">_xlfn.CONCAT("year == '",A22,"'")</f>
        <v>year == '2012'</v>
      </c>
      <c r="E22" s="0" t="str">
        <f aca="false">_xlfn.CONCAT(C22,"~1")</f>
        <v>berry_length~1</v>
      </c>
      <c r="F22" s="0" t="s">
        <v>14</v>
      </c>
      <c r="G22" s="0" t="s">
        <v>15</v>
      </c>
      <c r="I22" s="0" t="s">
        <v>16</v>
      </c>
      <c r="J22" s="1"/>
      <c r="K22" s="0" t="s">
        <v>17</v>
      </c>
      <c r="L22" s="0" t="s">
        <v>18</v>
      </c>
    </row>
    <row r="23" customFormat="false" ht="15" hidden="false" customHeight="false" outlineLevel="0" collapsed="false">
      <c r="A23" s="0" t="n">
        <v>2012</v>
      </c>
      <c r="B23" s="0" t="n">
        <f aca="false">A23</f>
        <v>2012</v>
      </c>
      <c r="C23" s="0" t="s">
        <v>19</v>
      </c>
      <c r="D23" s="0" t="str">
        <f aca="false">_xlfn.CONCAT("year == '",A23,"'")</f>
        <v>year == '2012'</v>
      </c>
      <c r="E23" s="0" t="str">
        <f aca="false">_xlfn.CONCAT(C23,"~1")</f>
        <v>berry_width~1</v>
      </c>
      <c r="F23" s="0" t="s">
        <v>14</v>
      </c>
      <c r="G23" s="0" t="s">
        <v>15</v>
      </c>
      <c r="I23" s="0" t="s">
        <v>16</v>
      </c>
      <c r="J23" s="1"/>
      <c r="K23" s="0" t="s">
        <v>20</v>
      </c>
      <c r="L23" s="0" t="s">
        <v>21</v>
      </c>
    </row>
    <row r="24" customFormat="false" ht="15" hidden="false" customHeight="false" outlineLevel="0" collapsed="false">
      <c r="A24" s="0" t="n">
        <v>2012</v>
      </c>
      <c r="B24" s="0" t="n">
        <f aca="false">A24</f>
        <v>2012</v>
      </c>
      <c r="C24" s="0" t="s">
        <v>22</v>
      </c>
      <c r="D24" s="0" t="str">
        <f aca="false">_xlfn.CONCAT("year == '",A24,"'")</f>
        <v>year == '2012'</v>
      </c>
      <c r="E24" s="0" t="str">
        <f aca="false">_xlfn.CONCAT(C24,"~1")</f>
        <v>berry_weight~1</v>
      </c>
      <c r="F24" s="0" t="s">
        <v>14</v>
      </c>
      <c r="G24" s="0" t="s">
        <v>15</v>
      </c>
      <c r="I24" s="0" t="s">
        <v>16</v>
      </c>
      <c r="J24" s="1"/>
      <c r="K24" s="0" t="s">
        <v>23</v>
      </c>
      <c r="L24" s="0" t="s">
        <v>24</v>
      </c>
    </row>
    <row r="25" customFormat="false" ht="15" hidden="false" customHeight="false" outlineLevel="0" collapsed="false">
      <c r="A25" s="0" t="n">
        <v>2012</v>
      </c>
      <c r="B25" s="0" t="n">
        <v>2012</v>
      </c>
      <c r="C25" s="0" t="s">
        <v>25</v>
      </c>
      <c r="D25" s="0" t="str">
        <f aca="false">_xlfn.CONCAT("year == '",A25,"'")</f>
        <v>year == '2012'</v>
      </c>
      <c r="E25" s="0" t="str">
        <f aca="false">_xlfn.CONCAT(C25,"~1")</f>
        <v>ULvW~1</v>
      </c>
      <c r="F25" s="0" t="s">
        <v>14</v>
      </c>
      <c r="G25" s="0" t="s">
        <v>15</v>
      </c>
      <c r="I25" s="0" t="s">
        <v>26</v>
      </c>
      <c r="J25" s="1"/>
      <c r="K25" s="0" t="s">
        <v>27</v>
      </c>
      <c r="L25" s="0" t="s">
        <v>25</v>
      </c>
    </row>
    <row r="26" customFormat="false" ht="15" hidden="false" customHeight="false" outlineLevel="0" collapsed="false">
      <c r="A26" s="0" t="n">
        <v>2012</v>
      </c>
      <c r="B26" s="0" t="n">
        <v>2012</v>
      </c>
      <c r="C26" s="0" t="s">
        <v>28</v>
      </c>
      <c r="D26" s="0" t="str">
        <f aca="false">_xlfn.CONCAT("year == '",A26,"'")</f>
        <v>year == '2012'</v>
      </c>
      <c r="E26" s="0" t="str">
        <f aca="false">_xlfn.CONCAT(C26,"~1")</f>
        <v>UMFW~1</v>
      </c>
      <c r="F26" s="0" t="s">
        <v>14</v>
      </c>
      <c r="G26" s="0" t="s">
        <v>15</v>
      </c>
      <c r="J26" s="1"/>
      <c r="K26" s="0" t="s">
        <v>29</v>
      </c>
      <c r="L26" s="0" t="s">
        <v>28</v>
      </c>
      <c r="M26" s="0" t="s">
        <v>30</v>
      </c>
    </row>
    <row r="27" customFormat="false" ht="15" hidden="false" customHeight="false" outlineLevel="0" collapsed="false">
      <c r="A27" s="0" t="n">
        <v>2012</v>
      </c>
      <c r="B27" s="0" t="n">
        <f aca="false">A27</f>
        <v>2012</v>
      </c>
      <c r="C27" s="0" t="s">
        <v>31</v>
      </c>
      <c r="D27" s="0" t="str">
        <f aca="false">_xlfn.CONCAT("year == '",A27,"'")</f>
        <v>year == '2012'</v>
      </c>
      <c r="E27" s="0" t="str">
        <f aca="false">_xlfn.CONCAT(C27,"~1")</f>
        <v>num_seeds~1</v>
      </c>
      <c r="F27" s="0" t="s">
        <v>14</v>
      </c>
      <c r="G27" s="0" t="s">
        <v>15</v>
      </c>
      <c r="I27" s="0" t="s">
        <v>16</v>
      </c>
      <c r="J27" s="1"/>
      <c r="K27" s="0" t="s">
        <v>32</v>
      </c>
      <c r="L27" s="0" t="s">
        <v>33</v>
      </c>
    </row>
    <row r="28" customFormat="false" ht="15" hidden="false" customHeight="false" outlineLevel="0" collapsed="false">
      <c r="A28" s="0" t="n">
        <v>2012</v>
      </c>
      <c r="B28" s="0" t="n">
        <f aca="false">A28</f>
        <v>2012</v>
      </c>
      <c r="C28" s="0" t="s">
        <v>34</v>
      </c>
      <c r="D28" s="0" t="str">
        <f aca="false">_xlfn.CONCAT("year == '",A28,"'")</f>
        <v>year == '2012'</v>
      </c>
      <c r="E28" s="0" t="str">
        <f aca="false">_xlfn.CONCAT(C28,"~1")</f>
        <v>num_peds~1</v>
      </c>
      <c r="F28" s="0" t="s">
        <v>14</v>
      </c>
      <c r="G28" s="0" t="s">
        <v>15</v>
      </c>
      <c r="I28" s="0" t="s">
        <v>35</v>
      </c>
      <c r="J28" s="1"/>
      <c r="K28" s="0" t="s">
        <v>36</v>
      </c>
      <c r="L28" s="0" t="s">
        <v>37</v>
      </c>
    </row>
    <row r="29" customFormat="false" ht="15" hidden="false" customHeight="false" outlineLevel="0" collapsed="false">
      <c r="A29" s="0" t="n">
        <v>2012</v>
      </c>
      <c r="B29" s="0" t="n">
        <f aca="false">A29</f>
        <v>2012</v>
      </c>
      <c r="C29" s="0" t="s">
        <v>38</v>
      </c>
      <c r="D29" s="0" t="str">
        <f aca="false">_xlfn.CONCAT("year == '",A29,"'")</f>
        <v>year == '2012'</v>
      </c>
      <c r="E29" s="0" t="str">
        <f aca="false">_xlfn.CONCAT(C29,"~1")</f>
        <v>num_berries~1</v>
      </c>
      <c r="F29" s="0" t="s">
        <v>14</v>
      </c>
      <c r="G29" s="0" t="s">
        <v>15</v>
      </c>
      <c r="J29" s="1"/>
      <c r="K29" s="0" t="s">
        <v>39</v>
      </c>
      <c r="L29" s="0" t="s">
        <v>40</v>
      </c>
    </row>
    <row r="30" customFormat="false" ht="15" hidden="false" customHeight="false" outlineLevel="0" collapsed="false">
      <c r="A30" s="0" t="n">
        <v>2012</v>
      </c>
      <c r="B30" s="0" t="n">
        <f aca="false">A30</f>
        <v>2012</v>
      </c>
      <c r="C30" s="0" t="s">
        <v>41</v>
      </c>
      <c r="D30" s="0" t="str">
        <f aca="false">_xlfn.CONCAT("year == '",A30,"'")</f>
        <v>year == '2012'</v>
      </c>
      <c r="E30" s="0" t="str">
        <f aca="false">_xlfn.CONCAT(C30,"~1")</f>
        <v>total_berry_weight~1</v>
      </c>
      <c r="F30" s="0" t="s">
        <v>14</v>
      </c>
      <c r="G30" s="0" t="s">
        <v>15</v>
      </c>
      <c r="J30" s="1"/>
      <c r="K30" s="0" t="s">
        <v>42</v>
      </c>
      <c r="L30" s="0" t="s">
        <v>43</v>
      </c>
    </row>
    <row r="31" customFormat="false" ht="15" hidden="false" customHeight="false" outlineLevel="0" collapsed="false">
      <c r="A31" s="0" t="n">
        <v>2012</v>
      </c>
      <c r="B31" s="0" t="n">
        <f aca="false">A31</f>
        <v>2012</v>
      </c>
      <c r="C31" s="0" t="s">
        <v>44</v>
      </c>
      <c r="D31" s="0" t="str">
        <f aca="false">_xlfn.CONCAT("year == '",A31,"'")</f>
        <v>year == '2012'</v>
      </c>
      <c r="E31" s="0" t="str">
        <f aca="false">_xlfn.CONCAT(C31,"~1")</f>
        <v>upright_length~1</v>
      </c>
      <c r="F31" s="0" t="s">
        <v>14</v>
      </c>
      <c r="G31" s="0" t="s">
        <v>15</v>
      </c>
      <c r="J31" s="1"/>
      <c r="K31" s="0" t="s">
        <v>45</v>
      </c>
      <c r="L31" s="0" t="s">
        <v>46</v>
      </c>
      <c r="M31" s="0" t="s">
        <v>47</v>
      </c>
    </row>
    <row r="32" customFormat="false" ht="15" hidden="false" customHeight="false" outlineLevel="0" collapsed="false">
      <c r="A32" s="0" t="n">
        <v>2012</v>
      </c>
      <c r="B32" s="0" t="n">
        <f aca="false">A32</f>
        <v>2012</v>
      </c>
      <c r="C32" s="0" t="s">
        <v>48</v>
      </c>
      <c r="D32" s="0" t="str">
        <f aca="false">_xlfn.CONCAT("year == '",A32,"'")</f>
        <v>year == '2012'</v>
      </c>
      <c r="E32" s="0" t="str">
        <f aca="false">_xlfn.CONCAT(C32,"~1")</f>
        <v>secondary_growth~1</v>
      </c>
      <c r="F32" s="0" t="s">
        <v>14</v>
      </c>
      <c r="G32" s="0" t="s">
        <v>15</v>
      </c>
      <c r="J32" s="1"/>
      <c r="K32" s="0" t="s">
        <v>49</v>
      </c>
      <c r="L32" s="0" t="s">
        <v>50</v>
      </c>
      <c r="M32" s="0" t="s">
        <v>47</v>
      </c>
    </row>
    <row r="33" customFormat="false" ht="15" hidden="false" customHeight="false" outlineLevel="0" collapsed="false">
      <c r="A33" s="0" t="n">
        <v>2012</v>
      </c>
      <c r="B33" s="0" t="n">
        <f aca="false">A33</f>
        <v>2012</v>
      </c>
      <c r="C33" s="0" t="s">
        <v>51</v>
      </c>
      <c r="D33" s="0" t="str">
        <f aca="false">_xlfn.CONCAT("year == '",A33,"'")</f>
        <v>year == '2012'</v>
      </c>
      <c r="E33" s="0" t="str">
        <f aca="false">_xlfn.CONCAT(C33,"~1")</f>
        <v>dry_wt_leaves~1</v>
      </c>
      <c r="F33" s="0" t="s">
        <v>14</v>
      </c>
      <c r="G33" s="0" t="s">
        <v>15</v>
      </c>
      <c r="J33" s="1"/>
      <c r="K33" s="0" t="s">
        <v>52</v>
      </c>
      <c r="L33" s="0" t="s">
        <v>53</v>
      </c>
      <c r="M33" s="0" t="s">
        <v>54</v>
      </c>
    </row>
    <row r="34" customFormat="false" ht="15" hidden="false" customHeight="false" outlineLevel="0" collapsed="false">
      <c r="A34" s="0" t="n">
        <v>2012</v>
      </c>
      <c r="B34" s="0" t="n">
        <f aca="false">A34</f>
        <v>2012</v>
      </c>
      <c r="C34" s="0" t="s">
        <v>55</v>
      </c>
      <c r="D34" s="0" t="str">
        <f aca="false">_xlfn.CONCAT("year == '",A34,"'")</f>
        <v>year == '2012'</v>
      </c>
      <c r="E34" s="0" t="str">
        <f aca="false">_xlfn.CONCAT(C34,"~1")</f>
        <v>TY~1</v>
      </c>
      <c r="F34" s="0" t="s">
        <v>14</v>
      </c>
      <c r="G34" s="0" t="s">
        <v>15</v>
      </c>
      <c r="J34" s="1"/>
      <c r="K34" s="0" t="s">
        <v>56</v>
      </c>
      <c r="L34" s="0" t="s">
        <v>55</v>
      </c>
      <c r="M34" s="0" t="s">
        <v>57</v>
      </c>
    </row>
    <row r="35" customFormat="false" ht="15" hidden="false" customHeight="false" outlineLevel="0" collapsed="false">
      <c r="A35" s="0" t="n">
        <v>2012</v>
      </c>
      <c r="B35" s="0" t="n">
        <f aca="false">A35</f>
        <v>2012</v>
      </c>
      <c r="C35" s="0" t="s">
        <v>58</v>
      </c>
      <c r="D35" s="0" t="str">
        <f aca="false">_xlfn.CONCAT("year == '",A35,"'")</f>
        <v>year == '2012'</v>
      </c>
      <c r="E35" s="0" t="str">
        <f aca="false">_xlfn.CONCAT(C35,"~1")</f>
        <v>SFY~1</v>
      </c>
      <c r="F35" s="0" t="s">
        <v>14</v>
      </c>
      <c r="G35" s="0" t="s">
        <v>15</v>
      </c>
      <c r="J35" s="1"/>
      <c r="K35" s="0" t="s">
        <v>59</v>
      </c>
      <c r="L35" s="0" t="s">
        <v>58</v>
      </c>
      <c r="M35" s="0" t="s">
        <v>60</v>
      </c>
    </row>
    <row r="36" customFormat="false" ht="15" hidden="false" customHeight="false" outlineLevel="0" collapsed="false">
      <c r="A36" s="0" t="n">
        <v>2012</v>
      </c>
      <c r="B36" s="0" t="n">
        <f aca="false">A36</f>
        <v>2012</v>
      </c>
      <c r="C36" s="0" t="s">
        <v>61</v>
      </c>
      <c r="D36" s="0" t="str">
        <f aca="false">_xlfn.CONCAT("year == '",A36,"'")</f>
        <v>year == '2012'</v>
      </c>
      <c r="E36" s="0" t="str">
        <f aca="false">_xlfn.CONCAT(C36,"~1")</f>
        <v>MFW~1</v>
      </c>
      <c r="F36" s="0" t="s">
        <v>14</v>
      </c>
      <c r="G36" s="0" t="s">
        <v>15</v>
      </c>
      <c r="J36" s="1"/>
      <c r="K36" s="0" t="s">
        <v>62</v>
      </c>
      <c r="L36" s="0" t="s">
        <v>61</v>
      </c>
      <c r="M36" s="0" t="s">
        <v>63</v>
      </c>
    </row>
    <row r="37" customFormat="false" ht="15" hidden="false" customHeight="false" outlineLevel="0" collapsed="false">
      <c r="A37" s="0" t="n">
        <v>2012</v>
      </c>
      <c r="B37" s="0" t="n">
        <f aca="false">A37</f>
        <v>2012</v>
      </c>
      <c r="C37" s="0" t="s">
        <v>64</v>
      </c>
      <c r="D37" s="0" t="str">
        <f aca="false">_xlfn.CONCAT("year == '",A37,"'")</f>
        <v>year == '2012'</v>
      </c>
      <c r="E37" s="0" t="str">
        <f aca="false">_xlfn.CONCAT(C37,"~1")</f>
        <v>PFR~1</v>
      </c>
      <c r="F37" s="0" t="s">
        <v>14</v>
      </c>
      <c r="G37" s="0" t="s">
        <v>15</v>
      </c>
      <c r="J37" s="1"/>
      <c r="K37" s="0" t="s">
        <v>65</v>
      </c>
      <c r="L37" s="0" t="s">
        <v>64</v>
      </c>
      <c r="M37" s="0" t="s">
        <v>66</v>
      </c>
    </row>
    <row r="38" customFormat="false" ht="15" hidden="false" customHeight="false" outlineLevel="0" collapsed="false">
      <c r="A38" s="0" t="n">
        <v>2012</v>
      </c>
      <c r="B38" s="0" t="n">
        <f aca="false">A38</f>
        <v>2012</v>
      </c>
      <c r="C38" s="0" t="s">
        <v>67</v>
      </c>
      <c r="D38" s="0" t="str">
        <f aca="false">_xlfn.CONCAT("year == '",A38,"'")</f>
        <v>year == '2012'</v>
      </c>
      <c r="E38" s="0" t="str">
        <f aca="false">_xlfn.CONCAT(C38,"~1")</f>
        <v>Tacy~1</v>
      </c>
      <c r="F38" s="0" t="s">
        <v>14</v>
      </c>
      <c r="G38" s="0" t="s">
        <v>15</v>
      </c>
      <c r="J38" s="1"/>
      <c r="K38" s="0" t="s">
        <v>68</v>
      </c>
      <c r="L38" s="0" t="s">
        <v>67</v>
      </c>
      <c r="M38" s="0" t="s">
        <v>69</v>
      </c>
    </row>
    <row r="39" customFormat="false" ht="15" hidden="false" customHeight="false" outlineLevel="0" collapsed="false">
      <c r="A39" s="0" t="n">
        <v>2012</v>
      </c>
      <c r="B39" s="0" t="n">
        <f aca="false">A39</f>
        <v>2012</v>
      </c>
      <c r="C39" s="0" t="s">
        <v>70</v>
      </c>
      <c r="D39" s="0" t="str">
        <f aca="false">_xlfn.CONCAT("year == '",A39,"'")</f>
        <v>year == '2012'</v>
      </c>
      <c r="E39" s="0" t="str">
        <f aca="false">_xlfn.CONCAT(C39,"~1")</f>
        <v>Brix~1</v>
      </c>
      <c r="F39" s="0" t="s">
        <v>14</v>
      </c>
      <c r="G39" s="0" t="s">
        <v>15</v>
      </c>
      <c r="J39" s="1"/>
      <c r="K39" s="0" t="s">
        <v>70</v>
      </c>
      <c r="L39" s="0" t="s">
        <v>70</v>
      </c>
      <c r="M39" s="0" t="s">
        <v>71</v>
      </c>
    </row>
    <row r="40" customFormat="false" ht="15" hidden="false" customHeight="false" outlineLevel="0" collapsed="false">
      <c r="A40" s="0" t="n">
        <v>2012</v>
      </c>
      <c r="B40" s="0" t="n">
        <f aca="false">A40</f>
        <v>2012</v>
      </c>
      <c r="C40" s="0" t="s">
        <v>72</v>
      </c>
      <c r="D40" s="0" t="str">
        <f aca="false">_xlfn.CONCAT("year == '",A40,"'")</f>
        <v>year == '2012'</v>
      </c>
      <c r="E40" s="0" t="str">
        <f aca="false">_xlfn.CONCAT(C40,"~1")</f>
        <v>TA~1</v>
      </c>
      <c r="F40" s="0" t="s">
        <v>14</v>
      </c>
      <c r="G40" s="0" t="s">
        <v>15</v>
      </c>
      <c r="J40" s="1"/>
      <c r="K40" s="0" t="s">
        <v>73</v>
      </c>
      <c r="L40" s="0" t="s">
        <v>72</v>
      </c>
    </row>
    <row r="41" customFormat="false" ht="15" hidden="false" customHeight="false" outlineLevel="0" collapsed="false">
      <c r="A41" s="0" t="n">
        <v>2012</v>
      </c>
      <c r="B41" s="0" t="n">
        <f aca="false">A41</f>
        <v>2012</v>
      </c>
      <c r="C41" s="0" t="s">
        <v>74</v>
      </c>
      <c r="D41" s="0" t="str">
        <f aca="false">_xlfn.CONCAT("year == '",A41,"'")</f>
        <v>year == '2012'</v>
      </c>
      <c r="E41" s="0" t="str">
        <f aca="false">_xlfn.CONCAT(C41,"~1")</f>
        <v>PAC~1</v>
      </c>
      <c r="F41" s="0" t="s">
        <v>14</v>
      </c>
      <c r="G41" s="0" t="s">
        <v>15</v>
      </c>
      <c r="J41" s="1"/>
      <c r="K41" s="0" t="s">
        <v>75</v>
      </c>
      <c r="L41" s="0" t="s">
        <v>74</v>
      </c>
      <c r="M41" s="0" t="s">
        <v>76</v>
      </c>
    </row>
    <row r="42" customFormat="false" ht="15" hidden="false" customHeight="false" outlineLevel="0" collapsed="false">
      <c r="A42" s="0" t="n">
        <v>2013</v>
      </c>
      <c r="B42" s="0" t="n">
        <f aca="false">A42</f>
        <v>2013</v>
      </c>
      <c r="C42" s="0" t="s">
        <v>13</v>
      </c>
      <c r="D42" s="0" t="str">
        <f aca="false">_xlfn.CONCAT("year == '",A42,"'")</f>
        <v>year == '2013'</v>
      </c>
      <c r="E42" s="0" t="str">
        <f aca="false">_xlfn.CONCAT(C42,"~1")</f>
        <v>berry_length~1</v>
      </c>
      <c r="F42" s="0" t="s">
        <v>14</v>
      </c>
      <c r="G42" s="0" t="s">
        <v>15</v>
      </c>
      <c r="I42" s="0" t="s">
        <v>16</v>
      </c>
      <c r="J42" s="1"/>
      <c r="K42" s="0" t="s">
        <v>17</v>
      </c>
      <c r="L42" s="0" t="s">
        <v>18</v>
      </c>
    </row>
    <row r="43" customFormat="false" ht="15" hidden="false" customHeight="false" outlineLevel="0" collapsed="false">
      <c r="A43" s="0" t="n">
        <v>2013</v>
      </c>
      <c r="B43" s="0" t="n">
        <f aca="false">A43</f>
        <v>2013</v>
      </c>
      <c r="C43" s="0" t="s">
        <v>19</v>
      </c>
      <c r="D43" s="0" t="str">
        <f aca="false">_xlfn.CONCAT("year == '",A43,"'")</f>
        <v>year == '2013'</v>
      </c>
      <c r="E43" s="0" t="str">
        <f aca="false">_xlfn.CONCAT(C43,"~1")</f>
        <v>berry_width~1</v>
      </c>
      <c r="F43" s="0" t="s">
        <v>14</v>
      </c>
      <c r="G43" s="0" t="s">
        <v>15</v>
      </c>
      <c r="I43" s="0" t="s">
        <v>16</v>
      </c>
      <c r="J43" s="1"/>
      <c r="K43" s="0" t="s">
        <v>20</v>
      </c>
      <c r="L43" s="0" t="s">
        <v>21</v>
      </c>
    </row>
    <row r="44" customFormat="false" ht="15" hidden="false" customHeight="false" outlineLevel="0" collapsed="false">
      <c r="A44" s="0" t="n">
        <v>2013</v>
      </c>
      <c r="B44" s="0" t="n">
        <f aca="false">A44</f>
        <v>2013</v>
      </c>
      <c r="C44" s="0" t="s">
        <v>22</v>
      </c>
      <c r="D44" s="0" t="str">
        <f aca="false">_xlfn.CONCAT("year == '",A44,"'")</f>
        <v>year == '2013'</v>
      </c>
      <c r="E44" s="0" t="str">
        <f aca="false">_xlfn.CONCAT(C44,"~1")</f>
        <v>berry_weight~1</v>
      </c>
      <c r="F44" s="0" t="s">
        <v>14</v>
      </c>
      <c r="G44" s="0" t="s">
        <v>15</v>
      </c>
      <c r="I44" s="0" t="s">
        <v>16</v>
      </c>
      <c r="J44" s="1"/>
      <c r="K44" s="0" t="s">
        <v>23</v>
      </c>
      <c r="L44" s="0" t="s">
        <v>24</v>
      </c>
    </row>
    <row r="45" customFormat="false" ht="15" hidden="false" customHeight="false" outlineLevel="0" collapsed="false">
      <c r="A45" s="0" t="n">
        <v>2013</v>
      </c>
      <c r="B45" s="0" t="n">
        <v>2013</v>
      </c>
      <c r="C45" s="0" t="s">
        <v>25</v>
      </c>
      <c r="D45" s="0" t="str">
        <f aca="false">_xlfn.CONCAT("year == '",A45,"'")</f>
        <v>year == '2013'</v>
      </c>
      <c r="E45" s="0" t="str">
        <f aca="false">_xlfn.CONCAT(C45,"~1")</f>
        <v>ULvW~1</v>
      </c>
      <c r="F45" s="0" t="s">
        <v>14</v>
      </c>
      <c r="G45" s="0" t="s">
        <v>15</v>
      </c>
      <c r="I45" s="0" t="s">
        <v>26</v>
      </c>
      <c r="J45" s="1"/>
      <c r="K45" s="0" t="s">
        <v>27</v>
      </c>
      <c r="L45" s="0" t="s">
        <v>25</v>
      </c>
    </row>
    <row r="46" customFormat="false" ht="15" hidden="false" customHeight="false" outlineLevel="0" collapsed="false">
      <c r="A46" s="0" t="n">
        <v>2013</v>
      </c>
      <c r="B46" s="0" t="n">
        <v>2013</v>
      </c>
      <c r="C46" s="0" t="s">
        <v>28</v>
      </c>
      <c r="D46" s="0" t="str">
        <f aca="false">_xlfn.CONCAT("year == '",A46,"'")</f>
        <v>year == '2013'</v>
      </c>
      <c r="E46" s="0" t="str">
        <f aca="false">_xlfn.CONCAT(C46,"~1")</f>
        <v>UMFW~1</v>
      </c>
      <c r="F46" s="0" t="s">
        <v>14</v>
      </c>
      <c r="G46" s="0" t="s">
        <v>15</v>
      </c>
      <c r="J46" s="1"/>
      <c r="K46" s="0" t="s">
        <v>29</v>
      </c>
      <c r="L46" s="0" t="s">
        <v>28</v>
      </c>
      <c r="M46" s="0" t="s">
        <v>30</v>
      </c>
    </row>
    <row r="47" customFormat="false" ht="15" hidden="false" customHeight="false" outlineLevel="0" collapsed="false">
      <c r="A47" s="0" t="n">
        <v>2013</v>
      </c>
      <c r="B47" s="0" t="n">
        <f aca="false">A47</f>
        <v>2013</v>
      </c>
      <c r="C47" s="0" t="s">
        <v>31</v>
      </c>
      <c r="D47" s="0" t="str">
        <f aca="false">_xlfn.CONCAT("year == '",A47,"'")</f>
        <v>year == '2013'</v>
      </c>
      <c r="E47" s="0" t="str">
        <f aca="false">_xlfn.CONCAT(C47,"~1")</f>
        <v>num_seeds~1</v>
      </c>
      <c r="F47" s="0" t="s">
        <v>14</v>
      </c>
      <c r="G47" s="0" t="s">
        <v>15</v>
      </c>
      <c r="I47" s="0" t="s">
        <v>16</v>
      </c>
      <c r="J47" s="1"/>
      <c r="K47" s="0" t="s">
        <v>32</v>
      </c>
      <c r="L47" s="0" t="s">
        <v>33</v>
      </c>
    </row>
    <row r="48" customFormat="false" ht="15" hidden="false" customHeight="false" outlineLevel="0" collapsed="false">
      <c r="A48" s="0" t="n">
        <v>2013</v>
      </c>
      <c r="B48" s="0" t="n">
        <f aca="false">A48</f>
        <v>2013</v>
      </c>
      <c r="C48" s="0" t="s">
        <v>34</v>
      </c>
      <c r="D48" s="0" t="str">
        <f aca="false">_xlfn.CONCAT("year == '",A48,"'")</f>
        <v>year == '2013'</v>
      </c>
      <c r="E48" s="0" t="str">
        <f aca="false">_xlfn.CONCAT(C48,"~1")</f>
        <v>num_peds~1</v>
      </c>
      <c r="F48" s="0" t="s">
        <v>14</v>
      </c>
      <c r="G48" s="0" t="s">
        <v>15</v>
      </c>
      <c r="I48" s="0" t="s">
        <v>35</v>
      </c>
      <c r="J48" s="1"/>
      <c r="K48" s="0" t="s">
        <v>36</v>
      </c>
      <c r="L48" s="0" t="s">
        <v>37</v>
      </c>
    </row>
    <row r="49" customFormat="false" ht="15" hidden="false" customHeight="false" outlineLevel="0" collapsed="false">
      <c r="A49" s="0" t="n">
        <v>2013</v>
      </c>
      <c r="B49" s="0" t="n">
        <f aca="false">A49</f>
        <v>2013</v>
      </c>
      <c r="C49" s="0" t="s">
        <v>38</v>
      </c>
      <c r="D49" s="0" t="str">
        <f aca="false">_xlfn.CONCAT("year == '",A49,"'")</f>
        <v>year == '2013'</v>
      </c>
      <c r="E49" s="0" t="str">
        <f aca="false">_xlfn.CONCAT(C49,"~1")</f>
        <v>num_berries~1</v>
      </c>
      <c r="F49" s="0" t="s">
        <v>14</v>
      </c>
      <c r="G49" s="0" t="s">
        <v>15</v>
      </c>
      <c r="J49" s="1"/>
      <c r="K49" s="0" t="s">
        <v>39</v>
      </c>
      <c r="L49" s="0" t="s">
        <v>40</v>
      </c>
    </row>
    <row r="50" customFormat="false" ht="15" hidden="false" customHeight="false" outlineLevel="0" collapsed="false">
      <c r="A50" s="0" t="n">
        <v>2013</v>
      </c>
      <c r="B50" s="0" t="n">
        <f aca="false">A50</f>
        <v>2013</v>
      </c>
      <c r="C50" s="0" t="s">
        <v>41</v>
      </c>
      <c r="D50" s="0" t="str">
        <f aca="false">_xlfn.CONCAT("year == '",A50,"'")</f>
        <v>year == '2013'</v>
      </c>
      <c r="E50" s="0" t="str">
        <f aca="false">_xlfn.CONCAT(C50,"~1")</f>
        <v>total_berry_weight~1</v>
      </c>
      <c r="F50" s="0" t="s">
        <v>14</v>
      </c>
      <c r="G50" s="0" t="s">
        <v>15</v>
      </c>
      <c r="J50" s="1"/>
      <c r="K50" s="0" t="s">
        <v>42</v>
      </c>
      <c r="L50" s="0" t="s">
        <v>43</v>
      </c>
    </row>
    <row r="51" customFormat="false" ht="15" hidden="false" customHeight="false" outlineLevel="0" collapsed="false">
      <c r="A51" s="0" t="n">
        <v>2013</v>
      </c>
      <c r="B51" s="0" t="n">
        <f aca="false">A51</f>
        <v>2013</v>
      </c>
      <c r="C51" s="0" t="s">
        <v>44</v>
      </c>
      <c r="D51" s="0" t="str">
        <f aca="false">_xlfn.CONCAT("year == '",A51,"'")</f>
        <v>year == '2013'</v>
      </c>
      <c r="E51" s="0" t="str">
        <f aca="false">_xlfn.CONCAT(C51,"~1")</f>
        <v>upright_length~1</v>
      </c>
      <c r="F51" s="0" t="s">
        <v>14</v>
      </c>
      <c r="G51" s="0" t="s">
        <v>15</v>
      </c>
      <c r="J51" s="1"/>
      <c r="K51" s="0" t="s">
        <v>45</v>
      </c>
      <c r="L51" s="0" t="s">
        <v>46</v>
      </c>
      <c r="M51" s="0" t="s">
        <v>47</v>
      </c>
    </row>
    <row r="52" customFormat="false" ht="12.8" hidden="false" customHeight="true" outlineLevel="0" collapsed="false">
      <c r="A52" s="0" t="n">
        <v>2013</v>
      </c>
      <c r="B52" s="0" t="n">
        <f aca="false">A52</f>
        <v>2013</v>
      </c>
      <c r="C52" s="0" t="s">
        <v>48</v>
      </c>
      <c r="D52" s="0" t="str">
        <f aca="false">_xlfn.CONCAT("year == '",A52,"'")</f>
        <v>year == '2013'</v>
      </c>
      <c r="E52" s="0" t="str">
        <f aca="false">_xlfn.CONCAT(C52,"~1")</f>
        <v>secondary_growth~1</v>
      </c>
      <c r="F52" s="0" t="s">
        <v>14</v>
      </c>
      <c r="G52" s="0" t="s">
        <v>15</v>
      </c>
      <c r="J52" s="1"/>
      <c r="K52" s="0" t="s">
        <v>49</v>
      </c>
      <c r="L52" s="0" t="s">
        <v>50</v>
      </c>
      <c r="M52" s="0" t="s">
        <v>47</v>
      </c>
    </row>
    <row r="53" customFormat="false" ht="15" hidden="false" customHeight="false" outlineLevel="0" collapsed="false">
      <c r="A53" s="0" t="n">
        <v>2013</v>
      </c>
      <c r="B53" s="0" t="n">
        <f aca="false">A53</f>
        <v>2013</v>
      </c>
      <c r="C53" s="0" t="s">
        <v>51</v>
      </c>
      <c r="D53" s="0" t="str">
        <f aca="false">_xlfn.CONCAT("year == '",A53,"'")</f>
        <v>year == '2013'</v>
      </c>
      <c r="E53" s="0" t="str">
        <f aca="false">_xlfn.CONCAT(C53,"~1")</f>
        <v>dry_wt_leaves~1</v>
      </c>
      <c r="F53" s="0" t="s">
        <v>14</v>
      </c>
      <c r="G53" s="0" t="s">
        <v>15</v>
      </c>
      <c r="J53" s="1"/>
      <c r="K53" s="0" t="s">
        <v>52</v>
      </c>
      <c r="L53" s="0" t="s">
        <v>53</v>
      </c>
      <c r="M53" s="0" t="s">
        <v>54</v>
      </c>
    </row>
    <row r="54" customFormat="false" ht="15" hidden="false" customHeight="false" outlineLevel="0" collapsed="false">
      <c r="A54" s="0" t="n">
        <v>2013</v>
      </c>
      <c r="B54" s="0" t="n">
        <f aca="false">A54</f>
        <v>2013</v>
      </c>
      <c r="C54" s="0" t="s">
        <v>55</v>
      </c>
      <c r="D54" s="0" t="str">
        <f aca="false">_xlfn.CONCAT("year == '",A54,"'")</f>
        <v>year == '2013'</v>
      </c>
      <c r="E54" s="0" t="str">
        <f aca="false">_xlfn.CONCAT(C54,"~1")</f>
        <v>TY~1</v>
      </c>
      <c r="F54" s="0" t="s">
        <v>14</v>
      </c>
      <c r="G54" s="0" t="s">
        <v>15</v>
      </c>
      <c r="J54" s="1"/>
      <c r="K54" s="0" t="s">
        <v>56</v>
      </c>
      <c r="L54" s="0" t="s">
        <v>55</v>
      </c>
      <c r="M54" s="0" t="s">
        <v>57</v>
      </c>
    </row>
    <row r="55" customFormat="false" ht="15" hidden="false" customHeight="false" outlineLevel="0" collapsed="false">
      <c r="A55" s="0" t="n">
        <v>2013</v>
      </c>
      <c r="B55" s="0" t="n">
        <f aca="false">A55</f>
        <v>2013</v>
      </c>
      <c r="C55" s="0" t="s">
        <v>58</v>
      </c>
      <c r="D55" s="0" t="str">
        <f aca="false">_xlfn.CONCAT("year == '",A55,"'")</f>
        <v>year == '2013'</v>
      </c>
      <c r="E55" s="0" t="str">
        <f aca="false">_xlfn.CONCAT(C55,"~1")</f>
        <v>SFY~1</v>
      </c>
      <c r="F55" s="0" t="s">
        <v>14</v>
      </c>
      <c r="G55" s="0" t="s">
        <v>15</v>
      </c>
      <c r="J55" s="1"/>
      <c r="K55" s="0" t="s">
        <v>59</v>
      </c>
      <c r="L55" s="0" t="s">
        <v>58</v>
      </c>
      <c r="M55" s="0" t="s">
        <v>60</v>
      </c>
    </row>
    <row r="56" customFormat="false" ht="15" hidden="false" customHeight="false" outlineLevel="0" collapsed="false">
      <c r="A56" s="0" t="n">
        <v>2013</v>
      </c>
      <c r="B56" s="0" t="n">
        <f aca="false">A56</f>
        <v>2013</v>
      </c>
      <c r="C56" s="0" t="s">
        <v>61</v>
      </c>
      <c r="D56" s="0" t="str">
        <f aca="false">_xlfn.CONCAT("year == '",A56,"'")</f>
        <v>year == '2013'</v>
      </c>
      <c r="E56" s="0" t="str">
        <f aca="false">_xlfn.CONCAT(C56,"~1")</f>
        <v>MFW~1</v>
      </c>
      <c r="F56" s="0" t="s">
        <v>14</v>
      </c>
      <c r="G56" s="0" t="s">
        <v>15</v>
      </c>
      <c r="J56" s="1"/>
      <c r="K56" s="0" t="s">
        <v>62</v>
      </c>
      <c r="L56" s="0" t="s">
        <v>61</v>
      </c>
      <c r="M56" s="0" t="s">
        <v>63</v>
      </c>
    </row>
    <row r="57" customFormat="false" ht="15" hidden="false" customHeight="false" outlineLevel="0" collapsed="false">
      <c r="A57" s="0" t="n">
        <v>2013</v>
      </c>
      <c r="B57" s="0" t="n">
        <f aca="false">A57</f>
        <v>2013</v>
      </c>
      <c r="C57" s="0" t="s">
        <v>64</v>
      </c>
      <c r="D57" s="0" t="str">
        <f aca="false">_xlfn.CONCAT("year == '",A57,"'")</f>
        <v>year == '2013'</v>
      </c>
      <c r="E57" s="0" t="str">
        <f aca="false">_xlfn.CONCAT(C57,"~1")</f>
        <v>PFR~1</v>
      </c>
      <c r="F57" s="0" t="s">
        <v>14</v>
      </c>
      <c r="G57" s="0" t="s">
        <v>15</v>
      </c>
      <c r="J57" s="1"/>
      <c r="K57" s="0" t="s">
        <v>65</v>
      </c>
      <c r="L57" s="0" t="s">
        <v>64</v>
      </c>
      <c r="M57" s="0" t="s">
        <v>66</v>
      </c>
    </row>
    <row r="58" customFormat="false" ht="15" hidden="false" customHeight="false" outlineLevel="0" collapsed="false">
      <c r="A58" s="0" t="n">
        <v>2013</v>
      </c>
      <c r="B58" s="0" t="n">
        <f aca="false">A58</f>
        <v>2013</v>
      </c>
      <c r="C58" s="0" t="s">
        <v>67</v>
      </c>
      <c r="D58" s="0" t="str">
        <f aca="false">_xlfn.CONCAT("year == '",A58,"'")</f>
        <v>year == '2013'</v>
      </c>
      <c r="E58" s="0" t="str">
        <f aca="false">_xlfn.CONCAT(C58,"~1")</f>
        <v>Tacy~1</v>
      </c>
      <c r="F58" s="0" t="s">
        <v>14</v>
      </c>
      <c r="G58" s="0" t="s">
        <v>15</v>
      </c>
      <c r="J58" s="1"/>
      <c r="K58" s="0" t="s">
        <v>68</v>
      </c>
      <c r="L58" s="0" t="s">
        <v>67</v>
      </c>
      <c r="M58" s="0" t="s">
        <v>69</v>
      </c>
    </row>
    <row r="59" customFormat="false" ht="15" hidden="false" customHeight="false" outlineLevel="0" collapsed="false">
      <c r="A59" s="0" t="n">
        <v>2013</v>
      </c>
      <c r="B59" s="0" t="n">
        <f aca="false">A59</f>
        <v>2013</v>
      </c>
      <c r="C59" s="0" t="s">
        <v>70</v>
      </c>
      <c r="D59" s="0" t="str">
        <f aca="false">_xlfn.CONCAT("year == '",A59,"'")</f>
        <v>year == '2013'</v>
      </c>
      <c r="E59" s="0" t="str">
        <f aca="false">_xlfn.CONCAT(C59,"~1")</f>
        <v>Brix~1</v>
      </c>
      <c r="F59" s="0" t="s">
        <v>14</v>
      </c>
      <c r="G59" s="0" t="s">
        <v>15</v>
      </c>
      <c r="J59" s="1"/>
      <c r="K59" s="0" t="s">
        <v>70</v>
      </c>
      <c r="L59" s="0" t="s">
        <v>70</v>
      </c>
      <c r="M59" s="0" t="s">
        <v>71</v>
      </c>
    </row>
    <row r="60" customFormat="false" ht="15" hidden="false" customHeight="false" outlineLevel="0" collapsed="false">
      <c r="A60" s="0" t="n">
        <v>2013</v>
      </c>
      <c r="B60" s="0" t="n">
        <f aca="false">A60</f>
        <v>2013</v>
      </c>
      <c r="C60" s="0" t="s">
        <v>72</v>
      </c>
      <c r="D60" s="0" t="str">
        <f aca="false">_xlfn.CONCAT("year == '",A60,"'")</f>
        <v>year == '2013'</v>
      </c>
      <c r="E60" s="0" t="str">
        <f aca="false">_xlfn.CONCAT(C60,"~1")</f>
        <v>TA~1</v>
      </c>
      <c r="F60" s="0" t="s">
        <v>14</v>
      </c>
      <c r="G60" s="0" t="s">
        <v>15</v>
      </c>
      <c r="J60" s="1"/>
      <c r="K60" s="0" t="s">
        <v>73</v>
      </c>
      <c r="L60" s="0" t="s">
        <v>72</v>
      </c>
    </row>
    <row r="61" customFormat="false" ht="15" hidden="false" customHeight="false" outlineLevel="0" collapsed="false">
      <c r="A61" s="0" t="n">
        <v>2013</v>
      </c>
      <c r="B61" s="0" t="n">
        <f aca="false">A61</f>
        <v>2013</v>
      </c>
      <c r="C61" s="0" t="s">
        <v>74</v>
      </c>
      <c r="D61" s="0" t="str">
        <f aca="false">_xlfn.CONCAT("year == '",A61,"'")</f>
        <v>year == '2013'</v>
      </c>
      <c r="E61" s="0" t="str">
        <f aca="false">_xlfn.CONCAT(C61,"~1")</f>
        <v>PAC~1</v>
      </c>
      <c r="F61" s="0" t="s">
        <v>14</v>
      </c>
      <c r="G61" s="0" t="s">
        <v>15</v>
      </c>
      <c r="J61" s="1"/>
      <c r="K61" s="0" t="s">
        <v>75</v>
      </c>
      <c r="L61" s="0" t="s">
        <v>74</v>
      </c>
      <c r="M61" s="0" t="s">
        <v>76</v>
      </c>
    </row>
    <row r="62" customFormat="false" ht="15" hidden="false" customHeight="false" outlineLevel="0" collapsed="false">
      <c r="A62" s="0" t="s">
        <v>77</v>
      </c>
      <c r="B62" s="0" t="s">
        <v>78</v>
      </c>
      <c r="C62" s="0" t="s">
        <v>13</v>
      </c>
      <c r="E62" s="0" t="str">
        <f aca="false">_xlfn.CONCAT(C62,"~year")</f>
        <v>berry_length~year</v>
      </c>
      <c r="F62" s="0" t="s">
        <v>79</v>
      </c>
      <c r="G62" s="0" t="s">
        <v>15</v>
      </c>
      <c r="H62" s="0" t="s">
        <v>80</v>
      </c>
      <c r="I62" s="0" t="s">
        <v>16</v>
      </c>
      <c r="J62" s="1"/>
      <c r="K62" s="0" t="s">
        <v>17</v>
      </c>
      <c r="L62" s="0" t="s">
        <v>18</v>
      </c>
    </row>
    <row r="63" customFormat="false" ht="15" hidden="false" customHeight="false" outlineLevel="0" collapsed="false">
      <c r="A63" s="0" t="s">
        <v>77</v>
      </c>
      <c r="B63" s="0" t="s">
        <v>78</v>
      </c>
      <c r="C63" s="0" t="s">
        <v>19</v>
      </c>
      <c r="E63" s="0" t="str">
        <f aca="false">_xlfn.CONCAT(C63,"~year")</f>
        <v>berry_width~year</v>
      </c>
      <c r="F63" s="0" t="s">
        <v>79</v>
      </c>
      <c r="G63" s="0" t="s">
        <v>15</v>
      </c>
      <c r="H63" s="0" t="s">
        <v>80</v>
      </c>
      <c r="I63" s="0" t="s">
        <v>16</v>
      </c>
      <c r="J63" s="1"/>
      <c r="K63" s="0" t="s">
        <v>20</v>
      </c>
      <c r="L63" s="0" t="s">
        <v>21</v>
      </c>
    </row>
    <row r="64" customFormat="false" ht="15" hidden="false" customHeight="false" outlineLevel="0" collapsed="false">
      <c r="A64" s="0" t="s">
        <v>77</v>
      </c>
      <c r="B64" s="0" t="s">
        <v>78</v>
      </c>
      <c r="C64" s="0" t="s">
        <v>22</v>
      </c>
      <c r="E64" s="0" t="str">
        <f aca="false">_xlfn.CONCAT(C64,"~year")</f>
        <v>berry_weight~year</v>
      </c>
      <c r="F64" s="0" t="s">
        <v>79</v>
      </c>
      <c r="G64" s="0" t="s">
        <v>15</v>
      </c>
      <c r="I64" s="0" t="s">
        <v>16</v>
      </c>
      <c r="J64" s="1"/>
      <c r="K64" s="0" t="s">
        <v>23</v>
      </c>
      <c r="L64" s="0" t="s">
        <v>24</v>
      </c>
    </row>
    <row r="65" customFormat="false" ht="15" hidden="false" customHeight="false" outlineLevel="0" collapsed="false">
      <c r="A65" s="0" t="s">
        <v>77</v>
      </c>
      <c r="B65" s="0" t="s">
        <v>78</v>
      </c>
      <c r="C65" s="0" t="s">
        <v>25</v>
      </c>
      <c r="E65" s="0" t="str">
        <f aca="false">_xlfn.CONCAT(C65,"~year")</f>
        <v>ULvW~year</v>
      </c>
      <c r="F65" s="0" t="s">
        <v>79</v>
      </c>
      <c r="G65" s="0" t="s">
        <v>15</v>
      </c>
      <c r="I65" s="0" t="s">
        <v>16</v>
      </c>
      <c r="J65" s="1"/>
      <c r="K65" s="0" t="s">
        <v>27</v>
      </c>
      <c r="L65" s="0" t="s">
        <v>25</v>
      </c>
    </row>
    <row r="66" customFormat="false" ht="15" hidden="false" customHeight="false" outlineLevel="0" collapsed="false">
      <c r="A66" s="0" t="s">
        <v>77</v>
      </c>
      <c r="B66" s="0" t="s">
        <v>78</v>
      </c>
      <c r="C66" s="0" t="s">
        <v>28</v>
      </c>
      <c r="E66" s="0" t="str">
        <f aca="false">_xlfn.CONCAT(C66,"~year")</f>
        <v>UMFW~year</v>
      </c>
      <c r="F66" s="0" t="s">
        <v>79</v>
      </c>
      <c r="G66" s="0" t="s">
        <v>15</v>
      </c>
      <c r="J66" s="1"/>
      <c r="K66" s="0" t="s">
        <v>29</v>
      </c>
      <c r="L66" s="0" t="s">
        <v>28</v>
      </c>
      <c r="M66" s="0" t="s">
        <v>30</v>
      </c>
    </row>
    <row r="67" customFormat="false" ht="15" hidden="false" customHeight="false" outlineLevel="0" collapsed="false">
      <c r="A67" s="0" t="s">
        <v>77</v>
      </c>
      <c r="B67" s="0" t="s">
        <v>78</v>
      </c>
      <c r="C67" s="0" t="s">
        <v>31</v>
      </c>
      <c r="E67" s="0" t="str">
        <f aca="false">_xlfn.CONCAT(C67,"~year")</f>
        <v>num_seeds~year</v>
      </c>
      <c r="F67" s="0" t="s">
        <v>79</v>
      </c>
      <c r="G67" s="0" t="s">
        <v>15</v>
      </c>
      <c r="H67" s="0" t="s">
        <v>81</v>
      </c>
      <c r="I67" s="0" t="s">
        <v>16</v>
      </c>
      <c r="J67" s="1"/>
      <c r="K67" s="0" t="s">
        <v>32</v>
      </c>
      <c r="L67" s="0" t="s">
        <v>33</v>
      </c>
    </row>
    <row r="68" customFormat="false" ht="15" hidden="false" customHeight="false" outlineLevel="0" collapsed="false">
      <c r="A68" s="0" t="s">
        <v>77</v>
      </c>
      <c r="B68" s="0" t="s">
        <v>78</v>
      </c>
      <c r="C68" s="0" t="s">
        <v>34</v>
      </c>
      <c r="E68" s="0" t="str">
        <f aca="false">_xlfn.CONCAT(C68,"~year")</f>
        <v>num_peds~year</v>
      </c>
      <c r="F68" s="0" t="s">
        <v>79</v>
      </c>
      <c r="G68" s="0" t="s">
        <v>15</v>
      </c>
      <c r="H68" s="0" t="s">
        <v>82</v>
      </c>
      <c r="I68" s="0" t="s">
        <v>35</v>
      </c>
      <c r="J68" s="1"/>
      <c r="K68" s="0" t="s">
        <v>36</v>
      </c>
      <c r="L68" s="0" t="s">
        <v>37</v>
      </c>
    </row>
    <row r="69" customFormat="false" ht="15" hidden="false" customHeight="false" outlineLevel="0" collapsed="false">
      <c r="A69" s="0" t="s">
        <v>77</v>
      </c>
      <c r="B69" s="0" t="s">
        <v>78</v>
      </c>
      <c r="C69" s="0" t="s">
        <v>38</v>
      </c>
      <c r="E69" s="0" t="str">
        <f aca="false">_xlfn.CONCAT(C69,"~year")</f>
        <v>num_berries~year</v>
      </c>
      <c r="F69" s="0" t="s">
        <v>79</v>
      </c>
      <c r="G69" s="0" t="s">
        <v>15</v>
      </c>
      <c r="J69" s="1"/>
      <c r="K69" s="0" t="s">
        <v>39</v>
      </c>
      <c r="L69" s="0" t="s">
        <v>40</v>
      </c>
    </row>
    <row r="70" customFormat="false" ht="15" hidden="false" customHeight="false" outlineLevel="0" collapsed="false">
      <c r="A70" s="0" t="s">
        <v>77</v>
      </c>
      <c r="B70" s="0" t="s">
        <v>78</v>
      </c>
      <c r="C70" s="0" t="s">
        <v>41</v>
      </c>
      <c r="E70" s="0" t="str">
        <f aca="false">_xlfn.CONCAT(C70,"~year")</f>
        <v>total_berry_weight~year</v>
      </c>
      <c r="F70" s="0" t="s">
        <v>79</v>
      </c>
      <c r="G70" s="0" t="s">
        <v>15</v>
      </c>
      <c r="H70" s="0" t="s">
        <v>83</v>
      </c>
      <c r="J70" s="1"/>
      <c r="K70" s="0" t="s">
        <v>42</v>
      </c>
      <c r="L70" s="0" t="s">
        <v>43</v>
      </c>
    </row>
    <row r="71" customFormat="false" ht="15" hidden="false" customHeight="false" outlineLevel="0" collapsed="false">
      <c r="A71" s="0" t="s">
        <v>77</v>
      </c>
      <c r="B71" s="0" t="s">
        <v>78</v>
      </c>
      <c r="C71" s="0" t="s">
        <v>44</v>
      </c>
      <c r="E71" s="0" t="str">
        <f aca="false">_xlfn.CONCAT(C71,"~year")</f>
        <v>upright_length~year</v>
      </c>
      <c r="F71" s="0" t="s">
        <v>79</v>
      </c>
      <c r="G71" s="0" t="s">
        <v>15</v>
      </c>
      <c r="J71" s="1" t="b">
        <v>1</v>
      </c>
      <c r="K71" s="0" t="s">
        <v>45</v>
      </c>
      <c r="L71" s="0" t="s">
        <v>46</v>
      </c>
      <c r="M71" s="0" t="s">
        <v>47</v>
      </c>
    </row>
    <row r="72" customFormat="false" ht="15" hidden="false" customHeight="false" outlineLevel="0" collapsed="false">
      <c r="A72" s="0" t="s">
        <v>77</v>
      </c>
      <c r="B72" s="0" t="s">
        <v>78</v>
      </c>
      <c r="C72" s="0" t="s">
        <v>48</v>
      </c>
      <c r="E72" s="0" t="str">
        <f aca="false">_xlfn.CONCAT(C72,"~year")</f>
        <v>secondary_growth~year</v>
      </c>
      <c r="F72" s="0" t="s">
        <v>79</v>
      </c>
      <c r="G72" s="0" t="s">
        <v>15</v>
      </c>
      <c r="J72" s="1" t="b">
        <v>1</v>
      </c>
      <c r="K72" s="0" t="s">
        <v>49</v>
      </c>
      <c r="L72" s="0" t="s">
        <v>50</v>
      </c>
      <c r="M72" s="0" t="s">
        <v>47</v>
      </c>
    </row>
    <row r="73" customFormat="false" ht="15" hidden="false" customHeight="false" outlineLevel="0" collapsed="false">
      <c r="A73" s="0" t="s">
        <v>77</v>
      </c>
      <c r="B73" s="0" t="s">
        <v>78</v>
      </c>
      <c r="C73" s="0" t="s">
        <v>51</v>
      </c>
      <c r="E73" s="0" t="str">
        <f aca="false">_xlfn.CONCAT(C73,"~year")</f>
        <v>dry_wt_leaves~year</v>
      </c>
      <c r="F73" s="0" t="s">
        <v>79</v>
      </c>
      <c r="G73" s="0" t="s">
        <v>15</v>
      </c>
      <c r="J73" s="1" t="b">
        <v>1</v>
      </c>
      <c r="K73" s="0" t="s">
        <v>52</v>
      </c>
      <c r="L73" s="0" t="s">
        <v>53</v>
      </c>
      <c r="M73" s="0" t="s">
        <v>54</v>
      </c>
    </row>
    <row r="74" customFormat="false" ht="15" hidden="false" customHeight="false" outlineLevel="0" collapsed="false">
      <c r="A74" s="0" t="s">
        <v>77</v>
      </c>
      <c r="B74" s="0" t="s">
        <v>78</v>
      </c>
      <c r="C74" s="0" t="s">
        <v>55</v>
      </c>
      <c r="D74" s="0" t="str">
        <f aca="false">_xlfn.CONCAT("year == '",A74,"'")</f>
        <v>year == 'all-years'</v>
      </c>
      <c r="E74" s="0" t="str">
        <f aca="false">_xlfn.CONCAT(C74,"~year")</f>
        <v>TY~year</v>
      </c>
      <c r="F74" s="0" t="s">
        <v>79</v>
      </c>
      <c r="G74" s="0" t="s">
        <v>15</v>
      </c>
      <c r="J74" s="1"/>
      <c r="K74" s="0" t="s">
        <v>56</v>
      </c>
      <c r="L74" s="0" t="s">
        <v>55</v>
      </c>
      <c r="M74" s="0" t="s">
        <v>57</v>
      </c>
    </row>
    <row r="75" customFormat="false" ht="15" hidden="false" customHeight="false" outlineLevel="0" collapsed="false">
      <c r="A75" s="0" t="s">
        <v>77</v>
      </c>
      <c r="B75" s="0" t="s">
        <v>78</v>
      </c>
      <c r="C75" s="0" t="s">
        <v>58</v>
      </c>
      <c r="D75" s="0" t="str">
        <f aca="false">_xlfn.CONCAT("year == '",A75,"'")</f>
        <v>year == 'all-years'</v>
      </c>
      <c r="E75" s="0" t="str">
        <f aca="false">_xlfn.CONCAT(C75,"~year")</f>
        <v>SFY~year</v>
      </c>
      <c r="F75" s="0" t="s">
        <v>79</v>
      </c>
      <c r="G75" s="0" t="s">
        <v>15</v>
      </c>
      <c r="J75" s="1"/>
      <c r="K75" s="0" t="s">
        <v>59</v>
      </c>
      <c r="L75" s="0" t="s">
        <v>58</v>
      </c>
      <c r="M75" s="0" t="s">
        <v>60</v>
      </c>
    </row>
    <row r="76" customFormat="false" ht="15" hidden="false" customHeight="false" outlineLevel="0" collapsed="false">
      <c r="A76" s="0" t="s">
        <v>77</v>
      </c>
      <c r="B76" s="0" t="s">
        <v>78</v>
      </c>
      <c r="C76" s="0" t="s">
        <v>61</v>
      </c>
      <c r="D76" s="0" t="str">
        <f aca="false">_xlfn.CONCAT("year == '",A76,"'")</f>
        <v>year == 'all-years'</v>
      </c>
      <c r="E76" s="0" t="str">
        <f aca="false">_xlfn.CONCAT(C76,"~year")</f>
        <v>MFW~year</v>
      </c>
      <c r="F76" s="0" t="s">
        <v>79</v>
      </c>
      <c r="G76" s="0" t="s">
        <v>15</v>
      </c>
      <c r="J76" s="1"/>
      <c r="K76" s="0" t="s">
        <v>62</v>
      </c>
      <c r="L76" s="0" t="s">
        <v>61</v>
      </c>
      <c r="M76" s="0" t="s">
        <v>63</v>
      </c>
    </row>
    <row r="77" customFormat="false" ht="15" hidden="false" customHeight="false" outlineLevel="0" collapsed="false">
      <c r="A77" s="0" t="s">
        <v>77</v>
      </c>
      <c r="B77" s="0" t="s">
        <v>78</v>
      </c>
      <c r="C77" s="0" t="s">
        <v>64</v>
      </c>
      <c r="D77" s="0" t="str">
        <f aca="false">_xlfn.CONCAT("year == '",A77,"'")</f>
        <v>year == 'all-years'</v>
      </c>
      <c r="E77" s="0" t="str">
        <f aca="false">_xlfn.CONCAT(C77,"~year")</f>
        <v>PFR~year</v>
      </c>
      <c r="F77" s="0" t="s">
        <v>79</v>
      </c>
      <c r="G77" s="0" t="s">
        <v>15</v>
      </c>
      <c r="J77" s="1"/>
      <c r="K77" s="0" t="s">
        <v>65</v>
      </c>
      <c r="L77" s="0" t="s">
        <v>64</v>
      </c>
      <c r="M77" s="0" t="s">
        <v>66</v>
      </c>
    </row>
    <row r="78" customFormat="false" ht="15" hidden="false" customHeight="false" outlineLevel="0" collapsed="false">
      <c r="A78" s="0" t="s">
        <v>77</v>
      </c>
      <c r="B78" s="0" t="s">
        <v>78</v>
      </c>
      <c r="C78" s="0" t="s">
        <v>67</v>
      </c>
      <c r="D78" s="0" t="str">
        <f aca="false">_xlfn.CONCAT("year == '",A78,"'")</f>
        <v>year == 'all-years'</v>
      </c>
      <c r="E78" s="0" t="str">
        <f aca="false">_xlfn.CONCAT(C78,"~year")</f>
        <v>Tacy~year</v>
      </c>
      <c r="F78" s="0" t="s">
        <v>79</v>
      </c>
      <c r="G78" s="0" t="s">
        <v>15</v>
      </c>
      <c r="J78" s="1"/>
      <c r="K78" s="0" t="s">
        <v>68</v>
      </c>
      <c r="L78" s="0" t="s">
        <v>67</v>
      </c>
      <c r="M78" s="0" t="s">
        <v>69</v>
      </c>
    </row>
    <row r="79" customFormat="false" ht="15" hidden="false" customHeight="false" outlineLevel="0" collapsed="false">
      <c r="A79" s="0" t="s">
        <v>77</v>
      </c>
      <c r="B79" s="0" t="s">
        <v>78</v>
      </c>
      <c r="C79" s="0" t="s">
        <v>70</v>
      </c>
      <c r="D79" s="0" t="str">
        <f aca="false">_xlfn.CONCAT("year == '",A79,"'")</f>
        <v>year == 'all-years'</v>
      </c>
      <c r="E79" s="0" t="str">
        <f aca="false">_xlfn.CONCAT(C79,"~year")</f>
        <v>Brix~year</v>
      </c>
      <c r="F79" s="0" t="s">
        <v>79</v>
      </c>
      <c r="G79" s="0" t="s">
        <v>15</v>
      </c>
      <c r="J79" s="1"/>
      <c r="K79" s="0" t="s">
        <v>70</v>
      </c>
      <c r="L79" s="0" t="s">
        <v>70</v>
      </c>
      <c r="M79" s="0" t="s">
        <v>71</v>
      </c>
    </row>
    <row r="80" customFormat="false" ht="15" hidden="false" customHeight="false" outlineLevel="0" collapsed="false">
      <c r="A80" s="0" t="s">
        <v>77</v>
      </c>
      <c r="B80" s="0" t="s">
        <v>78</v>
      </c>
      <c r="C80" s="0" t="s">
        <v>72</v>
      </c>
      <c r="D80" s="0" t="str">
        <f aca="false">_xlfn.CONCAT("year == '",A80,"'")</f>
        <v>year == 'all-years'</v>
      </c>
      <c r="E80" s="0" t="str">
        <f aca="false">_xlfn.CONCAT(C80,"~year")</f>
        <v>TA~year</v>
      </c>
      <c r="F80" s="0" t="s">
        <v>79</v>
      </c>
      <c r="G80" s="0" t="s">
        <v>15</v>
      </c>
      <c r="J80" s="1"/>
      <c r="K80" s="0" t="s">
        <v>73</v>
      </c>
      <c r="L80" s="0" t="s">
        <v>72</v>
      </c>
    </row>
    <row r="81" customFormat="false" ht="15" hidden="false" customHeight="false" outlineLevel="0" collapsed="false">
      <c r="A81" s="0" t="s">
        <v>77</v>
      </c>
      <c r="B81" s="0" t="s">
        <v>78</v>
      </c>
      <c r="C81" s="0" t="s">
        <v>74</v>
      </c>
      <c r="D81" s="0" t="str">
        <f aca="false">_xlfn.CONCAT("year == '",A81,"'")</f>
        <v>year == 'all-years'</v>
      </c>
      <c r="E81" s="0" t="str">
        <f aca="false">_xlfn.CONCAT(C81,"~year")</f>
        <v>PAC~year</v>
      </c>
      <c r="F81" s="0" t="s">
        <v>79</v>
      </c>
      <c r="G81" s="0" t="s">
        <v>15</v>
      </c>
      <c r="J81" s="1"/>
      <c r="K81" s="0" t="s">
        <v>75</v>
      </c>
      <c r="L81" s="0" t="s">
        <v>74</v>
      </c>
      <c r="M81" s="0" t="s">
        <v>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2021-01-04T16:38:04Z</dcterms:created>
  <dc:creator>Andrew Maule</dc:creator>
  <dc:description/>
  <dc:language>en-US</dc:language>
  <cp:lastModifiedBy/>
  <dcterms:modified xsi:type="dcterms:W3CDTF">2021-04-13T15:30:43Z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