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aule/Documents/personal/education/UW-Madison/Zalapa/projects/CNJ0x-Trait-Mapping/Workflows/9/configs/"/>
    </mc:Choice>
  </mc:AlternateContent>
  <xr:revisionPtr revIDLastSave="0" documentId="13_ncr:1_{B7F58321-E31D-9448-A6C9-F8F34B54F309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model-traits.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E2" i="1"/>
  <c r="E24" i="1"/>
  <c r="E25" i="1"/>
  <c r="E26" i="1"/>
  <c r="E27" i="1"/>
  <c r="E28" i="1"/>
  <c r="E29" i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<sst xmlns="http://schemas.openxmlformats.org/spreadsheetml/2006/main" count="187" uniqueCount="41">
  <si>
    <t>model</t>
  </si>
  <si>
    <t>trait</t>
  </si>
  <si>
    <t>fixed</t>
  </si>
  <si>
    <t>random</t>
  </si>
  <si>
    <t>rcov</t>
  </si>
  <si>
    <t>mmer_args</t>
  </si>
  <si>
    <t>meta</t>
  </si>
  <si>
    <t>mask</t>
  </si>
  <si>
    <t>berry_length</t>
  </si>
  <si>
    <t>~units</t>
  </si>
  <si>
    <t>"largest berry"</t>
  </si>
  <si>
    <t>berry_width</t>
  </si>
  <si>
    <t>berry_weight</t>
  </si>
  <si>
    <t>num_seeds</t>
  </si>
  <si>
    <t>num_peds</t>
  </si>
  <si>
    <t>"number of pedicels"</t>
  </si>
  <si>
    <t>num_berries</t>
  </si>
  <si>
    <t>total_berry_weight</t>
  </si>
  <si>
    <t>all-years</t>
  </si>
  <si>
    <t>filter</t>
  </si>
  <si>
    <t>description</t>
  </si>
  <si>
    <t>~vs(id, Gu=A)+vs(rowf)+vs(columnf)+vs(spl2D(row,column))</t>
  </si>
  <si>
    <t>~vs(id, Gu=A) + id:year + vs(rowf)+vs(columnf)+vs(spl2D(row,column))</t>
  </si>
  <si>
    <t>label</t>
  </si>
  <si>
    <t>Berry Length</t>
  </si>
  <si>
    <t>Berry Width</t>
  </si>
  <si>
    <t>Berry Weight</t>
  </si>
  <si>
    <t>Number of Seeds</t>
  </si>
  <si>
    <t>Number of Pedicels</t>
  </si>
  <si>
    <t>Number of Berries</t>
  </si>
  <si>
    <t>Total Berry Weight</t>
  </si>
  <si>
    <t>label_short</t>
  </si>
  <si>
    <t>BL</t>
  </si>
  <si>
    <t>BW</t>
  </si>
  <si>
    <t>BM</t>
  </si>
  <si>
    <t>NS</t>
  </si>
  <si>
    <t>NP</t>
  </si>
  <si>
    <t>NB</t>
  </si>
  <si>
    <t>TBM</t>
  </si>
  <si>
    <t>model_label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</si>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</sst>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B32" sqref="B32"/>
    </sheetView>
  </sheetViews>
  <sheetFormatPr baseColWidth="10" defaultRowHeight="16" x14ac:dyDescent="0.2"/>
  <cols>
    <col min="3" max="3" width="17" bestFit="1" customWidth="1"/>
    <col min="4" max="4" width="17" customWidth="1"/>
    <col min="5" max="5" width="21.6640625" bestFit="1" customWidth="1"/>
    <col min="6" max="6" width="61.1640625" bestFit="1" customWidth="1"/>
    <col min="7" max="7" width="23.6640625" bestFit="1" customWidth="1"/>
    <col min="8" max="8" width="10.6640625" bestFit="1" customWidth="1"/>
    <col min="9" max="9" width="18.6640625" bestFit="1" customWidth="1"/>
    <col min="10" max="10" width="5.5" bestFit="1" customWidth="1"/>
    <col min="11" max="11" width="17.33203125" bestFit="1" customWidth="1"/>
    <col min="12" max="12" width="17.33203125" customWidth="1"/>
    <col min="13" max="13" width="63.33203125" customWidth="1"/>
  </cols>
  <sheetData>
    <row r="1" spans="1:13" x14ac:dyDescent="0.2">
      <c r="A1" t="s">
        <v>0</v>
      </c>
      <c r="B1" t="s">
        <v>39</v>
      </c>
      <c r="C1" t="s">
        <v>1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23</v>
      </c>
      <c r="L1" t="s">
        <v>31</v>
      </c>
      <c r="M1" t="s">
        <v>20</v>
      </c>
    </row>
    <row r="2" spans="1:13" x14ac:dyDescent="0.2">
      <c r="A2">
        <v>2011</v>
      </c>
      <c r="B2">
        <f>A2</f>
        <v>2011</v>
      </c>
      <c r="C2" t="s">
        <v>8</v>
      </c>
      <c r="D2" t="str">
        <f>_xlfn.CONCAT("year == '",A2,"'")</f>
        <v>year == '2011'</v>
      </c>
      <c r="E2" t="str">
        <f>_xlfn.CONCAT(C2,"~1")</f>
        <v>berry_length~1</v>
      </c>
      <c r="F2" t="s">
        <v>21</v>
      </c>
      <c r="G2" t="s">
        <v>9</v>
      </c>
      <c r="I2" t="s">
        <v>10</v>
      </c>
      <c r="K2" t="s">
        <v>24</v>
      </c>
      <c r="L2" t="s">
        <v>32</v>
      </c>
    </row>
    <row r="3" spans="1:13" x14ac:dyDescent="0.2">
      <c r="A3">
        <v>2011</v>
      </c>
      <c r="B3">
        <f t="shared" ref="B3:B22" si="0">A3</f>
        <v>2011</v>
      </c>
      <c r="C3" t="s">
        <v>11</v>
      </c>
      <c r="D3" t="str">
        <f t="shared" ref="D3:D22" si="1">_xlfn.CONCAT("year == '",A3,"'")</f>
        <v>year == '2011'</v>
      </c>
      <c r="E3" t="str">
        <f t="shared" ref="E3:E22" si="2">_xlfn.CONCAT(C3,"~1")</f>
        <v>berry_width~1</v>
      </c>
      <c r="F3" t="s">
        <v>21</v>
      </c>
      <c r="G3" t="s">
        <v>9</v>
      </c>
      <c r="I3" t="s">
        <v>10</v>
      </c>
      <c r="K3" t="s">
        <v>25</v>
      </c>
      <c r="L3" t="s">
        <v>33</v>
      </c>
    </row>
    <row r="4" spans="1:13" x14ac:dyDescent="0.2">
      <c r="A4">
        <v>2011</v>
      </c>
      <c r="B4">
        <f t="shared" si="0"/>
        <v>2011</v>
      </c>
      <c r="C4" t="s">
        <v>12</v>
      </c>
      <c r="D4" t="str">
        <f t="shared" si="1"/>
        <v>year == '2011'</v>
      </c>
      <c r="E4" t="str">
        <f t="shared" si="2"/>
        <v>berry_weight~1</v>
      </c>
      <c r="F4" t="s">
        <v>21</v>
      </c>
      <c r="G4" t="s">
        <v>9</v>
      </c>
      <c r="I4" t="s">
        <v>10</v>
      </c>
      <c r="K4" t="s">
        <v>26</v>
      </c>
      <c r="L4" t="s">
        <v>34</v>
      </c>
    </row>
    <row r="5" spans="1:13" x14ac:dyDescent="0.2">
      <c r="A5">
        <v>2011</v>
      </c>
      <c r="B5">
        <f t="shared" si="0"/>
        <v>2011</v>
      </c>
      <c r="C5" t="s">
        <v>13</v>
      </c>
      <c r="D5" t="str">
        <f t="shared" si="1"/>
        <v>year == '2011'</v>
      </c>
      <c r="E5" t="str">
        <f t="shared" si="2"/>
        <v>num_seeds~1</v>
      </c>
      <c r="F5" t="s">
        <v>21</v>
      </c>
      <c r="G5" t="s">
        <v>9</v>
      </c>
      <c r="I5" t="s">
        <v>10</v>
      </c>
      <c r="K5" t="s">
        <v>27</v>
      </c>
      <c r="L5" t="s">
        <v>35</v>
      </c>
    </row>
    <row r="6" spans="1:13" x14ac:dyDescent="0.2">
      <c r="A6">
        <v>2011</v>
      </c>
      <c r="B6">
        <f t="shared" si="0"/>
        <v>2011</v>
      </c>
      <c r="C6" t="s">
        <v>14</v>
      </c>
      <c r="D6" t="str">
        <f t="shared" si="1"/>
        <v>year == '2011'</v>
      </c>
      <c r="E6" t="str">
        <f t="shared" si="2"/>
        <v>num_peds~1</v>
      </c>
      <c r="F6" t="s">
        <v>21</v>
      </c>
      <c r="G6" t="s">
        <v>9</v>
      </c>
      <c r="I6" t="s">
        <v>15</v>
      </c>
      <c r="K6" t="s">
        <v>28</v>
      </c>
      <c r="L6" t="s">
        <v>36</v>
      </c>
    </row>
    <row r="7" spans="1:13" x14ac:dyDescent="0.2">
      <c r="A7">
        <v>2011</v>
      </c>
      <c r="B7">
        <f t="shared" si="0"/>
        <v>2011</v>
      </c>
      <c r="C7" t="s">
        <v>16</v>
      </c>
      <c r="D7" t="str">
        <f t="shared" si="1"/>
        <v>year == '2011'</v>
      </c>
      <c r="E7" t="str">
        <f t="shared" si="2"/>
        <v>num_berries~1</v>
      </c>
      <c r="F7" t="s">
        <v>21</v>
      </c>
      <c r="G7" t="s">
        <v>9</v>
      </c>
      <c r="K7" t="s">
        <v>29</v>
      </c>
      <c r="L7" t="s">
        <v>37</v>
      </c>
    </row>
    <row r="8" spans="1:13" x14ac:dyDescent="0.2">
      <c r="A8">
        <v>2011</v>
      </c>
      <c r="B8">
        <f t="shared" si="0"/>
        <v>2011</v>
      </c>
      <c r="C8" t="s">
        <v>17</v>
      </c>
      <c r="D8" t="str">
        <f t="shared" si="1"/>
        <v>year == '2011'</v>
      </c>
      <c r="E8" t="str">
        <f t="shared" si="2"/>
        <v>total_berry_weight~1</v>
      </c>
      <c r="F8" t="s">
        <v>21</v>
      </c>
      <c r="G8" t="s">
        <v>9</v>
      </c>
      <c r="K8" t="s">
        <v>30</v>
      </c>
      <c r="L8" t="s">
        <v>38</v>
      </c>
    </row>
    <row r="9" spans="1:13" x14ac:dyDescent="0.2">
      <c r="A9">
        <v>2012</v>
      </c>
      <c r="B9">
        <f t="shared" si="0"/>
        <v>2012</v>
      </c>
      <c r="C9" t="s">
        <v>8</v>
      </c>
      <c r="D9" t="str">
        <f t="shared" si="1"/>
        <v>year == '2012'</v>
      </c>
      <c r="E9" t="str">
        <f t="shared" si="2"/>
        <v>berry_length~1</v>
      </c>
      <c r="F9" t="s">
        <v>21</v>
      </c>
      <c r="G9" t="s">
        <v>9</v>
      </c>
      <c r="I9" t="s">
        <v>10</v>
      </c>
      <c r="K9" t="s">
        <v>24</v>
      </c>
      <c r="L9" t="s">
        <v>32</v>
      </c>
    </row>
    <row r="10" spans="1:13" x14ac:dyDescent="0.2">
      <c r="A10">
        <v>2012</v>
      </c>
      <c r="B10">
        <f t="shared" si="0"/>
        <v>2012</v>
      </c>
      <c r="C10" t="s">
        <v>11</v>
      </c>
      <c r="D10" t="str">
        <f t="shared" si="1"/>
        <v>year == '2012'</v>
      </c>
      <c r="E10" t="str">
        <f t="shared" si="2"/>
        <v>berry_width~1</v>
      </c>
      <c r="F10" t="s">
        <v>21</v>
      </c>
      <c r="G10" t="s">
        <v>9</v>
      </c>
      <c r="I10" t="s">
        <v>10</v>
      </c>
      <c r="K10" t="s">
        <v>25</v>
      </c>
      <c r="L10" t="s">
        <v>33</v>
      </c>
    </row>
    <row r="11" spans="1:13" x14ac:dyDescent="0.2">
      <c r="A11">
        <v>2012</v>
      </c>
      <c r="B11">
        <f t="shared" si="0"/>
        <v>2012</v>
      </c>
      <c r="C11" t="s">
        <v>12</v>
      </c>
      <c r="D11" t="str">
        <f t="shared" si="1"/>
        <v>year == '2012'</v>
      </c>
      <c r="E11" t="str">
        <f t="shared" si="2"/>
        <v>berry_weight~1</v>
      </c>
      <c r="F11" t="s">
        <v>21</v>
      </c>
      <c r="G11" t="s">
        <v>9</v>
      </c>
      <c r="I11" t="s">
        <v>10</v>
      </c>
      <c r="K11" t="s">
        <v>26</v>
      </c>
      <c r="L11" t="s">
        <v>34</v>
      </c>
    </row>
    <row r="12" spans="1:13" x14ac:dyDescent="0.2">
      <c r="A12">
        <v>2012</v>
      </c>
      <c r="B12">
        <f t="shared" si="0"/>
        <v>2012</v>
      </c>
      <c r="C12" t="s">
        <v>13</v>
      </c>
      <c r="D12" t="str">
        <f t="shared" si="1"/>
        <v>year == '2012'</v>
      </c>
      <c r="E12" t="str">
        <f t="shared" si="2"/>
        <v>num_seeds~1</v>
      </c>
      <c r="F12" t="s">
        <v>21</v>
      </c>
      <c r="G12" t="s">
        <v>9</v>
      </c>
      <c r="I12" t="s">
        <v>10</v>
      </c>
      <c r="K12" t="s">
        <v>27</v>
      </c>
      <c r="L12" t="s">
        <v>35</v>
      </c>
    </row>
    <row r="13" spans="1:13" x14ac:dyDescent="0.2">
      <c r="A13">
        <v>2012</v>
      </c>
      <c r="B13">
        <f t="shared" si="0"/>
        <v>2012</v>
      </c>
      <c r="C13" t="s">
        <v>14</v>
      </c>
      <c r="D13" t="str">
        <f t="shared" si="1"/>
        <v>year == '2012'</v>
      </c>
      <c r="E13" t="str">
        <f t="shared" si="2"/>
        <v>num_peds~1</v>
      </c>
      <c r="F13" t="s">
        <v>21</v>
      </c>
      <c r="G13" t="s">
        <v>9</v>
      </c>
      <c r="I13" t="s">
        <v>15</v>
      </c>
      <c r="K13" t="s">
        <v>28</v>
      </c>
      <c r="L13" t="s">
        <v>36</v>
      </c>
    </row>
    <row r="14" spans="1:13" x14ac:dyDescent="0.2">
      <c r="A14">
        <v>2012</v>
      </c>
      <c r="B14">
        <f t="shared" si="0"/>
        <v>2012</v>
      </c>
      <c r="C14" t="s">
        <v>16</v>
      </c>
      <c r="D14" t="str">
        <f t="shared" si="1"/>
        <v>year == '2012'</v>
      </c>
      <c r="E14" t="str">
        <f t="shared" si="2"/>
        <v>num_berries~1</v>
      </c>
      <c r="F14" t="s">
        <v>21</v>
      </c>
      <c r="G14" t="s">
        <v>9</v>
      </c>
      <c r="K14" t="s">
        <v>29</v>
      </c>
      <c r="L14" t="s">
        <v>37</v>
      </c>
    </row>
    <row r="15" spans="1:13" x14ac:dyDescent="0.2">
      <c r="A15">
        <v>2012</v>
      </c>
      <c r="B15">
        <f t="shared" si="0"/>
        <v>2012</v>
      </c>
      <c r="C15" t="s">
        <v>17</v>
      </c>
      <c r="D15" t="str">
        <f t="shared" si="1"/>
        <v>year == '2012'</v>
      </c>
      <c r="E15" t="str">
        <f t="shared" si="2"/>
        <v>total_berry_weight~1</v>
      </c>
      <c r="F15" t="s">
        <v>21</v>
      </c>
      <c r="G15" t="s">
        <v>9</v>
      </c>
      <c r="K15" t="s">
        <v>30</v>
      </c>
      <c r="L15" t="s">
        <v>38</v>
      </c>
    </row>
    <row r="16" spans="1:13" x14ac:dyDescent="0.2">
      <c r="A16">
        <v>2013</v>
      </c>
      <c r="B16">
        <f t="shared" si="0"/>
        <v>2013</v>
      </c>
      <c r="C16" t="s">
        <v>8</v>
      </c>
      <c r="D16" t="str">
        <f t="shared" si="1"/>
        <v>year == '2013'</v>
      </c>
      <c r="E16" t="str">
        <f t="shared" si="2"/>
        <v>berry_length~1</v>
      </c>
      <c r="F16" t="s">
        <v>21</v>
      </c>
      <c r="G16" t="s">
        <v>9</v>
      </c>
      <c r="I16" t="s">
        <v>10</v>
      </c>
      <c r="K16" t="s">
        <v>24</v>
      </c>
      <c r="L16" t="s">
        <v>32</v>
      </c>
    </row>
    <row r="17" spans="1:12" x14ac:dyDescent="0.2">
      <c r="A17">
        <v>2013</v>
      </c>
      <c r="B17">
        <f t="shared" si="0"/>
        <v>2013</v>
      </c>
      <c r="C17" t="s">
        <v>11</v>
      </c>
      <c r="D17" t="str">
        <f t="shared" si="1"/>
        <v>year == '2013'</v>
      </c>
      <c r="E17" t="str">
        <f t="shared" si="2"/>
        <v>berry_width~1</v>
      </c>
      <c r="F17" t="s">
        <v>21</v>
      </c>
      <c r="G17" t="s">
        <v>9</v>
      </c>
      <c r="I17" t="s">
        <v>10</v>
      </c>
      <c r="K17" t="s">
        <v>25</v>
      </c>
      <c r="L17" t="s">
        <v>33</v>
      </c>
    </row>
    <row r="18" spans="1:12" x14ac:dyDescent="0.2">
      <c r="A18">
        <v>2013</v>
      </c>
      <c r="B18">
        <f t="shared" si="0"/>
        <v>2013</v>
      </c>
      <c r="C18" t="s">
        <v>12</v>
      </c>
      <c r="D18" t="str">
        <f t="shared" si="1"/>
        <v>year == '2013'</v>
      </c>
      <c r="E18" t="str">
        <f t="shared" si="2"/>
        <v>berry_weight~1</v>
      </c>
      <c r="F18" t="s">
        <v>21</v>
      </c>
      <c r="G18" t="s">
        <v>9</v>
      </c>
      <c r="I18" t="s">
        <v>10</v>
      </c>
      <c r="K18" t="s">
        <v>26</v>
      </c>
      <c r="L18" t="s">
        <v>34</v>
      </c>
    </row>
    <row r="19" spans="1:12" x14ac:dyDescent="0.2">
      <c r="A19">
        <v>2013</v>
      </c>
      <c r="B19">
        <f t="shared" si="0"/>
        <v>2013</v>
      </c>
      <c r="C19" t="s">
        <v>13</v>
      </c>
      <c r="D19" t="str">
        <f t="shared" si="1"/>
        <v>year == '2013'</v>
      </c>
      <c r="E19" t="str">
        <f t="shared" si="2"/>
        <v>num_seeds~1</v>
      </c>
      <c r="F19" t="s">
        <v>21</v>
      </c>
      <c r="G19" t="s">
        <v>9</v>
      </c>
      <c r="I19" t="s">
        <v>10</v>
      </c>
      <c r="K19" t="s">
        <v>27</v>
      </c>
      <c r="L19" t="s">
        <v>35</v>
      </c>
    </row>
    <row r="20" spans="1:12" x14ac:dyDescent="0.2">
      <c r="A20">
        <v>2013</v>
      </c>
      <c r="B20">
        <f t="shared" si="0"/>
        <v>2013</v>
      </c>
      <c r="C20" t="s">
        <v>14</v>
      </c>
      <c r="D20" t="str">
        <f t="shared" si="1"/>
        <v>year == '2013'</v>
      </c>
      <c r="E20" t="str">
        <f t="shared" si="2"/>
        <v>num_peds~1</v>
      </c>
      <c r="F20" t="s">
        <v>21</v>
      </c>
      <c r="G20" t="s">
        <v>9</v>
      </c>
      <c r="I20" t="s">
        <v>15</v>
      </c>
      <c r="K20" t="s">
        <v>28</v>
      </c>
      <c r="L20" t="s">
        <v>36</v>
      </c>
    </row>
    <row r="21" spans="1:12" x14ac:dyDescent="0.2">
      <c r="A21">
        <v>2013</v>
      </c>
      <c r="B21">
        <f t="shared" si="0"/>
        <v>2013</v>
      </c>
      <c r="C21" t="s">
        <v>16</v>
      </c>
      <c r="D21" t="str">
        <f t="shared" si="1"/>
        <v>year == '2013'</v>
      </c>
      <c r="E21" t="str">
        <f t="shared" si="2"/>
        <v>num_berries~1</v>
      </c>
      <c r="F21" t="s">
        <v>21</v>
      </c>
      <c r="G21" t="s">
        <v>9</v>
      </c>
      <c r="K21" t="s">
        <v>29</v>
      </c>
      <c r="L21" t="s">
        <v>37</v>
      </c>
    </row>
    <row r="22" spans="1:12" x14ac:dyDescent="0.2">
      <c r="A22">
        <v>2013</v>
      </c>
      <c r="B22">
        <f t="shared" si="0"/>
        <v>2013</v>
      </c>
      <c r="C22" t="s">
        <v>17</v>
      </c>
      <c r="D22" t="str">
        <f t="shared" si="1"/>
        <v>year == '2013'</v>
      </c>
      <c r="E22" t="str">
        <f t="shared" si="2"/>
        <v>total_berry_weight~1</v>
      </c>
      <c r="F22" t="s">
        <v>21</v>
      </c>
      <c r="G22" t="s">
        <v>9</v>
      </c>
      <c r="K22" t="s">
        <v>30</v>
      </c>
      <c r="L22" t="s">
        <v>38</v>
      </c>
    </row>
    <row r="23" spans="1:12" x14ac:dyDescent="0.2">
      <c r="A23" t="s">
        <v>18</v>
      </c>
      <c r="B23" t="s">
        <v>40</v>
      </c>
      <c r="C23" t="s">
        <v>8</v>
      </c>
      <c r="E23" t="str">
        <f>_xlfn.CONCAT(C23,"~year")</f>
        <v>berry_length~year</v>
      </c>
      <c r="F23" t="s">
        <v>22</v>
      </c>
      <c r="G23" t="s">
        <v>9</v>
      </c>
      <c r="I23" t="s">
        <v>10</v>
      </c>
      <c r="K23" t="s">
        <v>24</v>
      </c>
      <c r="L23" t="s">
        <v>32</v>
      </c>
    </row>
    <row r="24" spans="1:12" x14ac:dyDescent="0.2">
      <c r="A24" t="s">
        <v>18</v>
      </c>
      <c r="B24" t="s">
        <v>40</v>
      </c>
      <c r="C24" t="s">
        <v>11</v>
      </c>
      <c r="E24" t="str">
        <f t="shared" ref="E24:E29" si="3">_xlfn.CONCAT(C24,"~year")</f>
        <v>berry_width~year</v>
      </c>
      <c r="F24" t="s">
        <v>22</v>
      </c>
      <c r="G24" t="s">
        <v>9</v>
      </c>
      <c r="I24" t="s">
        <v>10</v>
      </c>
      <c r="K24" t="s">
        <v>25</v>
      </c>
      <c r="L24" t="s">
        <v>33</v>
      </c>
    </row>
    <row r="25" spans="1:12" x14ac:dyDescent="0.2">
      <c r="A25" t="s">
        <v>18</v>
      </c>
      <c r="B25" t="s">
        <v>40</v>
      </c>
      <c r="C25" t="s">
        <v>12</v>
      </c>
      <c r="E25" t="str">
        <f t="shared" si="3"/>
        <v>berry_weight~year</v>
      </c>
      <c r="F25" t="s">
        <v>22</v>
      </c>
      <c r="G25" t="s">
        <v>9</v>
      </c>
      <c r="I25" t="s">
        <v>10</v>
      </c>
      <c r="K25" t="s">
        <v>26</v>
      </c>
      <c r="L25" t="s">
        <v>34</v>
      </c>
    </row>
    <row r="26" spans="1:12" x14ac:dyDescent="0.2">
      <c r="A26" t="s">
        <v>18</v>
      </c>
      <c r="B26" t="s">
        <v>40</v>
      </c>
      <c r="C26" t="s">
        <v>13</v>
      </c>
      <c r="E26" t="str">
        <f t="shared" si="3"/>
        <v>num_seeds~year</v>
      </c>
      <c r="F26" t="s">
        <v>22</v>
      </c>
      <c r="G26" t="s">
        <v>9</v>
      </c>
      <c r="I26" t="s">
        <v>10</v>
      </c>
      <c r="K26" t="s">
        <v>27</v>
      </c>
      <c r="L26" t="s">
        <v>35</v>
      </c>
    </row>
    <row r="27" spans="1:12" x14ac:dyDescent="0.2">
      <c r="A27" t="s">
        <v>18</v>
      </c>
      <c r="B27" t="s">
        <v>40</v>
      </c>
      <c r="C27" t="s">
        <v>14</v>
      </c>
      <c r="E27" t="str">
        <f t="shared" si="3"/>
        <v>num_peds~year</v>
      </c>
      <c r="F27" t="s">
        <v>22</v>
      </c>
      <c r="G27" t="s">
        <v>9</v>
      </c>
      <c r="I27" t="s">
        <v>15</v>
      </c>
      <c r="K27" t="s">
        <v>28</v>
      </c>
      <c r="L27" t="s">
        <v>36</v>
      </c>
    </row>
    <row r="28" spans="1:12" x14ac:dyDescent="0.2">
      <c r="A28" t="s">
        <v>18</v>
      </c>
      <c r="B28" t="s">
        <v>40</v>
      </c>
      <c r="C28" t="s">
        <v>16</v>
      </c>
      <c r="E28" t="str">
        <f t="shared" si="3"/>
        <v>num_berries~year</v>
      </c>
      <c r="F28" t="s">
        <v>22</v>
      </c>
      <c r="G28" t="s">
        <v>9</v>
      </c>
      <c r="K28" t="s">
        <v>29</v>
      </c>
      <c r="L28" t="s">
        <v>37</v>
      </c>
    </row>
    <row r="29" spans="1:12" x14ac:dyDescent="0.2">
      <c r="A29" t="s">
        <v>18</v>
      </c>
      <c r="B29" t="s">
        <v>40</v>
      </c>
      <c r="C29" t="s">
        <v>17</v>
      </c>
      <c r="E29" t="str">
        <f t="shared" si="3"/>
        <v>total_berry_weight~year</v>
      </c>
      <c r="F29" t="s">
        <v>22</v>
      </c>
      <c r="G29" t="s">
        <v>9</v>
      </c>
      <c r="K29" t="s">
        <v>30</v>
      </c>
      <c r="L29" t="s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model-traits.cfg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Maule</dc:creator>
  <cp:lastModifiedBy>Andrew Maule</cp:lastModifiedBy>
  <dcterms:created xsi:type="dcterms:W3CDTF">2021-01-04T16:38:04Z</dcterms:created>
  <dcterms:modified xsi:type="dcterms:W3CDTF">2021-01-25T17:31:05Z</dcterms:modified>
</cp:coreProperties>
</file>