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730" windowHeight="10800" activeTab="1"/>
  </bookViews>
  <sheets>
    <sheet name="Rev_History" sheetId="1" r:id="rId1"/>
    <sheet name="Phase shift" sheetId="2" r:id="rId2"/>
    <sheet name="Frequency" sheetId="3" r:id="rId3"/>
  </sheets>
  <calcPr calcId="125725"/>
</workbook>
</file>

<file path=xl/calcChain.xml><?xml version="1.0" encoding="utf-8"?>
<calcChain xmlns="http://schemas.openxmlformats.org/spreadsheetml/2006/main">
  <c r="W18" i="2"/>
  <c r="U18"/>
  <c r="S18"/>
  <c r="W11" l="1"/>
  <c r="U11"/>
  <c r="S11"/>
  <c r="W16"/>
  <c r="U16"/>
  <c r="S16"/>
  <c r="Q16"/>
  <c r="Q11"/>
  <c r="T62"/>
  <c r="T61"/>
  <c r="T60"/>
  <c r="T59"/>
  <c r="T58"/>
  <c r="T57"/>
  <c r="T56"/>
  <c r="U56"/>
  <c r="T55"/>
  <c r="T54"/>
  <c r="U54"/>
  <c r="T53"/>
  <c r="U53"/>
  <c r="T52"/>
  <c r="T51"/>
  <c r="U51"/>
  <c r="T50"/>
  <c r="U50"/>
  <c r="T49"/>
  <c r="T48"/>
  <c r="U48"/>
  <c r="T47"/>
  <c r="U47"/>
  <c r="T46"/>
  <c r="T45"/>
  <c r="U45"/>
  <c r="T44"/>
  <c r="U44"/>
  <c r="T43"/>
  <c r="T42"/>
  <c r="U42"/>
  <c r="T41"/>
  <c r="U41"/>
  <c r="T40"/>
  <c r="T39"/>
  <c r="U39"/>
  <c r="T38"/>
  <c r="U38"/>
  <c r="T37"/>
  <c r="T36"/>
  <c r="T35"/>
  <c r="T34"/>
  <c r="U34"/>
  <c r="T33"/>
  <c r="U33"/>
  <c r="T30"/>
  <c r="V62"/>
  <c r="W62"/>
  <c r="V61"/>
  <c r="V60"/>
  <c r="W60"/>
  <c r="V59"/>
  <c r="W59"/>
  <c r="V58"/>
  <c r="V57"/>
  <c r="W57"/>
  <c r="V56"/>
  <c r="V55"/>
  <c r="W55"/>
  <c r="V54"/>
  <c r="V53"/>
  <c r="V52"/>
  <c r="W52"/>
  <c r="V51"/>
  <c r="W51"/>
  <c r="V50"/>
  <c r="V49"/>
  <c r="W49"/>
  <c r="V48"/>
  <c r="V47"/>
  <c r="V46"/>
  <c r="W46"/>
  <c r="V45"/>
  <c r="W45"/>
  <c r="V44"/>
  <c r="W44"/>
  <c r="V43"/>
  <c r="V42"/>
  <c r="V41"/>
  <c r="W41"/>
  <c r="V40"/>
  <c r="V39"/>
  <c r="V38"/>
  <c r="V37"/>
  <c r="V36"/>
  <c r="W36"/>
  <c r="V35"/>
  <c r="V34"/>
  <c r="V33"/>
  <c r="V32"/>
  <c r="V31"/>
  <c r="V30"/>
  <c r="W30"/>
  <c r="U30"/>
  <c r="U31"/>
  <c r="U32"/>
  <c r="U35"/>
  <c r="U36"/>
  <c r="U37"/>
  <c r="U40"/>
  <c r="U43"/>
  <c r="U46"/>
  <c r="U49"/>
  <c r="U52"/>
  <c r="U55"/>
  <c r="U57"/>
  <c r="U58"/>
  <c r="U59"/>
  <c r="U60"/>
  <c r="U61"/>
  <c r="U62"/>
  <c r="W33"/>
  <c r="W34"/>
  <c r="W35"/>
  <c r="W37"/>
  <c r="W38"/>
  <c r="W39"/>
  <c r="W40"/>
  <c r="W42"/>
  <c r="W43"/>
  <c r="W47"/>
  <c r="W48"/>
  <c r="W50"/>
  <c r="W53"/>
  <c r="W54"/>
  <c r="W56"/>
  <c r="W58"/>
  <c r="W61"/>
  <c r="T31"/>
  <c r="W31"/>
  <c r="W32"/>
  <c r="T32"/>
  <c r="W9"/>
  <c r="U9"/>
  <c r="S9" i="3"/>
  <c r="S12"/>
  <c r="Q9"/>
  <c r="Q12"/>
  <c r="S10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Q10"/>
  <c r="N29"/>
  <c r="O28"/>
  <c r="P28"/>
  <c r="Q28"/>
  <c r="R28"/>
  <c r="S7"/>
  <c r="Q7"/>
  <c r="S9" i="2"/>
  <c r="R56" s="1"/>
  <c r="S56" s="1"/>
  <c r="Q9"/>
  <c r="P31" s="1"/>
  <c r="Q31" s="1"/>
  <c r="O30"/>
  <c r="N31"/>
  <c r="T28" i="3"/>
  <c r="U28"/>
  <c r="V28"/>
  <c r="W28"/>
  <c r="N32" i="2"/>
  <c r="O31"/>
  <c r="T29" i="3"/>
  <c r="U29"/>
  <c r="V29"/>
  <c r="W29"/>
  <c r="O29"/>
  <c r="P29"/>
  <c r="Q29"/>
  <c r="R29"/>
  <c r="N30"/>
  <c r="O30"/>
  <c r="P30"/>
  <c r="Q30"/>
  <c r="R30"/>
  <c r="T30"/>
  <c r="U30"/>
  <c r="V30"/>
  <c r="W30"/>
  <c r="N31"/>
  <c r="O32" i="2"/>
  <c r="N33"/>
  <c r="N34"/>
  <c r="O33"/>
  <c r="N32" i="3"/>
  <c r="T31"/>
  <c r="U31"/>
  <c r="V31"/>
  <c r="W31"/>
  <c r="O31"/>
  <c r="P31"/>
  <c r="Q31"/>
  <c r="R31"/>
  <c r="T32"/>
  <c r="U32"/>
  <c r="V32"/>
  <c r="W32"/>
  <c r="N33"/>
  <c r="O32"/>
  <c r="P32"/>
  <c r="Q32"/>
  <c r="R32"/>
  <c r="N35" i="2"/>
  <c r="O34"/>
  <c r="T33" i="3"/>
  <c r="U33"/>
  <c r="V33"/>
  <c r="W33"/>
  <c r="O33"/>
  <c r="P33"/>
  <c r="Q33"/>
  <c r="R33"/>
  <c r="N34"/>
  <c r="N36" i="2"/>
  <c r="O35"/>
  <c r="O34" i="3"/>
  <c r="P34"/>
  <c r="Q34"/>
  <c r="R34"/>
  <c r="N35"/>
  <c r="T34"/>
  <c r="U34"/>
  <c r="V34"/>
  <c r="W34"/>
  <c r="N37" i="2"/>
  <c r="O36"/>
  <c r="N36" i="3"/>
  <c r="T35"/>
  <c r="U35"/>
  <c r="V35"/>
  <c r="W35"/>
  <c r="O35"/>
  <c r="P35"/>
  <c r="Q35"/>
  <c r="R35"/>
  <c r="O37" i="2"/>
  <c r="N38"/>
  <c r="N39"/>
  <c r="O38"/>
  <c r="N37" i="3"/>
  <c r="O36"/>
  <c r="P36"/>
  <c r="Q36"/>
  <c r="R36"/>
  <c r="T36"/>
  <c r="U36"/>
  <c r="V36"/>
  <c r="W36"/>
  <c r="O37"/>
  <c r="P37"/>
  <c r="Q37"/>
  <c r="R37"/>
  <c r="N38"/>
  <c r="T37"/>
  <c r="U37"/>
  <c r="V37"/>
  <c r="W37"/>
  <c r="N40" i="2"/>
  <c r="O39"/>
  <c r="N39" i="3"/>
  <c r="O38"/>
  <c r="P38"/>
  <c r="Q38"/>
  <c r="R38"/>
  <c r="T38"/>
  <c r="U38"/>
  <c r="V38"/>
  <c r="W38"/>
  <c r="O40" i="2"/>
  <c r="N41"/>
  <c r="N40" i="3"/>
  <c r="O39"/>
  <c r="P39"/>
  <c r="Q39"/>
  <c r="R39"/>
  <c r="T39"/>
  <c r="U39"/>
  <c r="V39"/>
  <c r="W39"/>
  <c r="N42" i="2"/>
  <c r="O41"/>
  <c r="O42"/>
  <c r="N43"/>
  <c r="N41" i="3"/>
  <c r="T40"/>
  <c r="U40"/>
  <c r="V40"/>
  <c r="W40"/>
  <c r="O40"/>
  <c r="P40"/>
  <c r="Q40"/>
  <c r="R40"/>
  <c r="N44" i="2"/>
  <c r="O43"/>
  <c r="N42" i="3"/>
  <c r="O41"/>
  <c r="P41"/>
  <c r="Q41"/>
  <c r="R41"/>
  <c r="T41"/>
  <c r="U41"/>
  <c r="V41"/>
  <c r="W41"/>
  <c r="R43" i="2"/>
  <c r="S43" s="1"/>
  <c r="O42" i="3"/>
  <c r="P42"/>
  <c r="Q42"/>
  <c r="R42"/>
  <c r="T42"/>
  <c r="U42"/>
  <c r="V42"/>
  <c r="W42"/>
  <c r="N43"/>
  <c r="N45" i="2"/>
  <c r="O44"/>
  <c r="O45"/>
  <c r="N46"/>
  <c r="N44" i="3"/>
  <c r="T43"/>
  <c r="U43"/>
  <c r="V43"/>
  <c r="W43"/>
  <c r="O43"/>
  <c r="P43"/>
  <c r="Q43"/>
  <c r="R43"/>
  <c r="O46" i="2"/>
  <c r="N47"/>
  <c r="N45" i="3"/>
  <c r="T44"/>
  <c r="U44"/>
  <c r="V44"/>
  <c r="W44"/>
  <c r="O44"/>
  <c r="P44"/>
  <c r="Q44"/>
  <c r="R44"/>
  <c r="N48" i="2"/>
  <c r="O47"/>
  <c r="T45" i="3"/>
  <c r="U45"/>
  <c r="V45"/>
  <c r="W45"/>
  <c r="O45"/>
  <c r="P45"/>
  <c r="Q45"/>
  <c r="R45"/>
  <c r="N46"/>
  <c r="R47" i="2"/>
  <c r="S47" s="1"/>
  <c r="T46" i="3"/>
  <c r="U46"/>
  <c r="V46"/>
  <c r="W46"/>
  <c r="O46"/>
  <c r="P46"/>
  <c r="Q46"/>
  <c r="R46"/>
  <c r="N47"/>
  <c r="N49" i="2"/>
  <c r="O48"/>
  <c r="O49"/>
  <c r="N50"/>
  <c r="N48" i="3"/>
  <c r="T47"/>
  <c r="U47"/>
  <c r="V47"/>
  <c r="W47"/>
  <c r="O47"/>
  <c r="P47"/>
  <c r="Q47"/>
  <c r="R47"/>
  <c r="R49" i="2"/>
  <c r="S49" s="1"/>
  <c r="N51"/>
  <c r="O50"/>
  <c r="T48" i="3"/>
  <c r="U48"/>
  <c r="V48"/>
  <c r="W48"/>
  <c r="O48"/>
  <c r="P48"/>
  <c r="Q48"/>
  <c r="R48"/>
  <c r="N49"/>
  <c r="N50"/>
  <c r="T49"/>
  <c r="U49"/>
  <c r="V49"/>
  <c r="W49"/>
  <c r="O49"/>
  <c r="P49"/>
  <c r="Q49"/>
  <c r="R49"/>
  <c r="N52" i="2"/>
  <c r="O51"/>
  <c r="T50" i="3"/>
  <c r="U50"/>
  <c r="V50"/>
  <c r="W50"/>
  <c r="O50"/>
  <c r="P50"/>
  <c r="Q50"/>
  <c r="R50"/>
  <c r="N51"/>
  <c r="N53" i="2"/>
  <c r="O52"/>
  <c r="N54"/>
  <c r="O53"/>
  <c r="N52" i="3"/>
  <c r="T51"/>
  <c r="U51"/>
  <c r="V51"/>
  <c r="W51"/>
  <c r="O51"/>
  <c r="P51"/>
  <c r="Q51"/>
  <c r="R51"/>
  <c r="N55" i="2"/>
  <c r="O54"/>
  <c r="T52" i="3"/>
  <c r="U52"/>
  <c r="V52"/>
  <c r="W52"/>
  <c r="O52"/>
  <c r="P52"/>
  <c r="Q52"/>
  <c r="R52"/>
  <c r="N53"/>
  <c r="O55" i="2"/>
  <c r="N56"/>
  <c r="T53" i="3"/>
  <c r="U53"/>
  <c r="V53"/>
  <c r="W53"/>
  <c r="O53"/>
  <c r="P53"/>
  <c r="Q53"/>
  <c r="R53"/>
  <c r="N54"/>
  <c r="N55"/>
  <c r="T54"/>
  <c r="U54"/>
  <c r="V54"/>
  <c r="W54"/>
  <c r="O54"/>
  <c r="P54"/>
  <c r="Q54"/>
  <c r="R54"/>
  <c r="O56" i="2"/>
  <c r="N57"/>
  <c r="N58"/>
  <c r="O57"/>
  <c r="N56" i="3"/>
  <c r="T55"/>
  <c r="U55"/>
  <c r="V55"/>
  <c r="W55"/>
  <c r="O55"/>
  <c r="P55"/>
  <c r="Q55"/>
  <c r="R55"/>
  <c r="O58" i="2"/>
  <c r="N59"/>
  <c r="T56" i="3"/>
  <c r="U56"/>
  <c r="V56"/>
  <c r="W56"/>
  <c r="O56"/>
  <c r="P56"/>
  <c r="Q56"/>
  <c r="R56"/>
  <c r="N57"/>
  <c r="N60" i="2"/>
  <c r="O59"/>
  <c r="T57" i="3"/>
  <c r="U57"/>
  <c r="V57"/>
  <c r="W57"/>
  <c r="O57"/>
  <c r="P57"/>
  <c r="Q57"/>
  <c r="R57"/>
  <c r="N58"/>
  <c r="R59" i="2"/>
  <c r="S59" s="1"/>
  <c r="T58" i="3"/>
  <c r="U58"/>
  <c r="V58"/>
  <c r="W58"/>
  <c r="O58"/>
  <c r="P58"/>
  <c r="Q58"/>
  <c r="R58"/>
  <c r="N59"/>
  <c r="O60" i="2"/>
  <c r="N61"/>
  <c r="N62"/>
  <c r="O62"/>
  <c r="O61"/>
  <c r="R60"/>
  <c r="S60" s="1"/>
  <c r="N60" i="3"/>
  <c r="T59"/>
  <c r="U59"/>
  <c r="V59"/>
  <c r="W59"/>
  <c r="O59"/>
  <c r="P59"/>
  <c r="Q59"/>
  <c r="R59"/>
  <c r="N61"/>
  <c r="T60"/>
  <c r="U60"/>
  <c r="V60"/>
  <c r="W60"/>
  <c r="O60"/>
  <c r="P60"/>
  <c r="Q60"/>
  <c r="R60"/>
  <c r="T61"/>
  <c r="U61"/>
  <c r="V61"/>
  <c r="W61"/>
  <c r="O61"/>
  <c r="P61"/>
  <c r="Q61"/>
  <c r="R61"/>
  <c r="N62"/>
  <c r="T62"/>
  <c r="U62"/>
  <c r="V62"/>
  <c r="W62"/>
  <c r="O62"/>
  <c r="P62"/>
  <c r="Q62"/>
  <c r="R62"/>
  <c r="N63"/>
  <c r="N64"/>
  <c r="T63"/>
  <c r="U63"/>
  <c r="V63"/>
  <c r="W63"/>
  <c r="O63"/>
  <c r="P63"/>
  <c r="Q63"/>
  <c r="R63"/>
  <c r="T64"/>
  <c r="U64"/>
  <c r="V64"/>
  <c r="W64"/>
  <c r="O64"/>
  <c r="P64"/>
  <c r="Q64"/>
  <c r="R64"/>
  <c r="N65"/>
  <c r="N66"/>
  <c r="T65"/>
  <c r="U65"/>
  <c r="V65"/>
  <c r="W65"/>
  <c r="O65"/>
  <c r="P65"/>
  <c r="Q65"/>
  <c r="R65"/>
  <c r="T66"/>
  <c r="U66"/>
  <c r="V66"/>
  <c r="W66"/>
  <c r="O66"/>
  <c r="P66"/>
  <c r="Q66"/>
  <c r="R66"/>
  <c r="N67"/>
  <c r="N68"/>
  <c r="T67"/>
  <c r="U67"/>
  <c r="V67"/>
  <c r="W67"/>
  <c r="O67"/>
  <c r="P67"/>
  <c r="Q67"/>
  <c r="R67"/>
  <c r="T68"/>
  <c r="U68"/>
  <c r="V68"/>
  <c r="W68"/>
  <c r="O68"/>
  <c r="P68"/>
  <c r="Q68"/>
  <c r="R68"/>
  <c r="N69"/>
  <c r="T69"/>
  <c r="U69"/>
  <c r="V69"/>
  <c r="W69"/>
  <c r="O69"/>
  <c r="P69"/>
  <c r="Q69"/>
  <c r="R69"/>
  <c r="N70"/>
  <c r="N71"/>
  <c r="T70"/>
  <c r="U70"/>
  <c r="V70"/>
  <c r="W70"/>
  <c r="O70"/>
  <c r="P70"/>
  <c r="Q70"/>
  <c r="R70"/>
  <c r="N72"/>
  <c r="T71"/>
  <c r="U71"/>
  <c r="V71"/>
  <c r="W71"/>
  <c r="O71"/>
  <c r="P71"/>
  <c r="Q71"/>
  <c r="R71"/>
  <c r="T72"/>
  <c r="U72"/>
  <c r="V72"/>
  <c r="W72"/>
  <c r="O72"/>
  <c r="P72"/>
  <c r="Q72"/>
  <c r="R72"/>
  <c r="N73"/>
  <c r="T73"/>
  <c r="U73"/>
  <c r="V73"/>
  <c r="W73"/>
  <c r="O73"/>
  <c r="P73"/>
  <c r="Q73"/>
  <c r="R73"/>
  <c r="N74"/>
  <c r="T74"/>
  <c r="U74"/>
  <c r="V74"/>
  <c r="W74"/>
  <c r="O74"/>
  <c r="P74"/>
  <c r="Q74"/>
  <c r="R74"/>
  <c r="N75"/>
  <c r="N76"/>
  <c r="T75"/>
  <c r="U75"/>
  <c r="V75"/>
  <c r="W75"/>
  <c r="O75"/>
  <c r="P75"/>
  <c r="Q75"/>
  <c r="R75"/>
  <c r="N77"/>
  <c r="T76"/>
  <c r="U76"/>
  <c r="V76"/>
  <c r="W76"/>
  <c r="O76"/>
  <c r="P76"/>
  <c r="Q76"/>
  <c r="R76"/>
  <c r="T77"/>
  <c r="U77"/>
  <c r="V77"/>
  <c r="W77"/>
  <c r="O77"/>
  <c r="P77"/>
  <c r="Q77"/>
  <c r="R77"/>
  <c r="N78"/>
  <c r="T78"/>
  <c r="U78"/>
  <c r="V78"/>
  <c r="W78"/>
  <c r="O78"/>
  <c r="P78"/>
  <c r="Q78"/>
  <c r="R78"/>
  <c r="N79"/>
  <c r="N80"/>
  <c r="T79"/>
  <c r="U79"/>
  <c r="V79"/>
  <c r="W79"/>
  <c r="O79"/>
  <c r="P79"/>
  <c r="Q79"/>
  <c r="R79"/>
  <c r="T80"/>
  <c r="U80"/>
  <c r="V80"/>
  <c r="W80"/>
  <c r="O80"/>
  <c r="P80"/>
  <c r="Q80"/>
  <c r="R80"/>
  <c r="N81"/>
  <c r="N82"/>
  <c r="T81"/>
  <c r="U81"/>
  <c r="V81"/>
  <c r="W81"/>
  <c r="O81"/>
  <c r="P81"/>
  <c r="Q81"/>
  <c r="R81"/>
  <c r="T82"/>
  <c r="U82"/>
  <c r="V82"/>
  <c r="W82"/>
  <c r="O82"/>
  <c r="P82"/>
  <c r="Q82"/>
  <c r="R82"/>
  <c r="N83"/>
  <c r="N84"/>
  <c r="T83"/>
  <c r="U83"/>
  <c r="V83"/>
  <c r="W83"/>
  <c r="O83"/>
  <c r="P83"/>
  <c r="Q83"/>
  <c r="R83"/>
  <c r="N85"/>
  <c r="T84"/>
  <c r="U84"/>
  <c r="V84"/>
  <c r="W84"/>
  <c r="O84"/>
  <c r="P84"/>
  <c r="Q84"/>
  <c r="R84"/>
  <c r="N86"/>
  <c r="T85"/>
  <c r="U85"/>
  <c r="V85"/>
  <c r="W85"/>
  <c r="O85"/>
  <c r="P85"/>
  <c r="Q85"/>
  <c r="R85"/>
  <c r="N87"/>
  <c r="O86"/>
  <c r="P86"/>
  <c r="Q86"/>
  <c r="R86"/>
  <c r="T86"/>
  <c r="U86"/>
  <c r="V86"/>
  <c r="W86"/>
  <c r="N88"/>
  <c r="O87"/>
  <c r="P87"/>
  <c r="Q87"/>
  <c r="R87"/>
  <c r="T87"/>
  <c r="U87"/>
  <c r="V87"/>
  <c r="W87"/>
  <c r="N89"/>
  <c r="T88"/>
  <c r="U88"/>
  <c r="V88"/>
  <c r="W88"/>
  <c r="O88"/>
  <c r="P88"/>
  <c r="Q88"/>
  <c r="R88"/>
  <c r="N90"/>
  <c r="T89"/>
  <c r="U89"/>
  <c r="V89"/>
  <c r="W89"/>
  <c r="O89"/>
  <c r="P89"/>
  <c r="Q89"/>
  <c r="R89"/>
  <c r="N91"/>
  <c r="T90"/>
  <c r="U90"/>
  <c r="V90"/>
  <c r="W90"/>
  <c r="O90"/>
  <c r="P90"/>
  <c r="Q90"/>
  <c r="R90"/>
  <c r="N92"/>
  <c r="T91"/>
  <c r="U91"/>
  <c r="V91"/>
  <c r="W91"/>
  <c r="O91"/>
  <c r="P91"/>
  <c r="Q91"/>
  <c r="R91"/>
  <c r="T92"/>
  <c r="U92"/>
  <c r="V92"/>
  <c r="W92"/>
  <c r="O92"/>
  <c r="P92"/>
  <c r="Q92"/>
  <c r="R92"/>
  <c r="R35" i="2" l="1"/>
  <c r="S35" s="1"/>
  <c r="R42"/>
  <c r="S42" s="1"/>
  <c r="R36"/>
  <c r="S36" s="1"/>
  <c r="R41"/>
  <c r="S41" s="1"/>
  <c r="R44"/>
  <c r="S44" s="1"/>
  <c r="R53"/>
  <c r="S53" s="1"/>
  <c r="R57"/>
  <c r="S57" s="1"/>
  <c r="R51"/>
  <c r="S51" s="1"/>
  <c r="R58"/>
  <c r="S58" s="1"/>
  <c r="R54"/>
  <c r="S54" s="1"/>
  <c r="R50"/>
  <c r="S50" s="1"/>
  <c r="R32"/>
  <c r="S32" s="1"/>
  <c r="R30"/>
  <c r="S30" s="1"/>
  <c r="R62"/>
  <c r="S62" s="1"/>
  <c r="R46"/>
  <c r="S46" s="1"/>
  <c r="R39"/>
  <c r="S39" s="1"/>
  <c r="R34"/>
  <c r="S34" s="1"/>
  <c r="R31"/>
  <c r="S31" s="1"/>
  <c r="R40"/>
  <c r="S40" s="1"/>
  <c r="R33"/>
  <c r="S33" s="1"/>
  <c r="R38"/>
  <c r="S38" s="1"/>
  <c r="R37"/>
  <c r="S37" s="1"/>
  <c r="R45"/>
  <c r="S45" s="1"/>
  <c r="R55"/>
  <c r="S55" s="1"/>
  <c r="R48"/>
  <c r="S48" s="1"/>
  <c r="R52"/>
  <c r="S52" s="1"/>
  <c r="R61"/>
  <c r="S61" s="1"/>
  <c r="P62"/>
  <c r="Q62" s="1"/>
  <c r="P61"/>
  <c r="Q61" s="1"/>
  <c r="P46"/>
  <c r="Q46" s="1"/>
  <c r="P34"/>
  <c r="Q34" s="1"/>
  <c r="P58"/>
  <c r="Q58" s="1"/>
  <c r="P57"/>
  <c r="Q57" s="1"/>
  <c r="P53"/>
  <c r="Q53" s="1"/>
  <c r="P52"/>
  <c r="Q52" s="1"/>
  <c r="P51"/>
  <c r="Q51" s="1"/>
  <c r="P50"/>
  <c r="Q50" s="1"/>
  <c r="P49"/>
  <c r="Q49" s="1"/>
  <c r="P48"/>
  <c r="Q48" s="1"/>
  <c r="P47"/>
  <c r="Q47" s="1"/>
  <c r="P44"/>
  <c r="Q44" s="1"/>
  <c r="P43"/>
  <c r="Q43" s="1"/>
  <c r="P41"/>
  <c r="Q41" s="1"/>
  <c r="P39"/>
  <c r="Q39" s="1"/>
  <c r="P38"/>
  <c r="Q38" s="1"/>
  <c r="P35"/>
  <c r="Q35" s="1"/>
  <c r="P32"/>
  <c r="Q32" s="1"/>
  <c r="P30"/>
  <c r="Q30" s="1"/>
  <c r="P60"/>
  <c r="Q60" s="1"/>
  <c r="P55"/>
  <c r="Q55" s="1"/>
  <c r="P42"/>
  <c r="Q42" s="1"/>
  <c r="P40"/>
  <c r="Q40" s="1"/>
  <c r="P36"/>
  <c r="Q36" s="1"/>
  <c r="P59"/>
  <c r="Q59" s="1"/>
  <c r="P56"/>
  <c r="Q56" s="1"/>
  <c r="P54"/>
  <c r="Q54" s="1"/>
  <c r="P45"/>
  <c r="Q45" s="1"/>
  <c r="P37"/>
  <c r="Q37" s="1"/>
  <c r="P33"/>
  <c r="Q33" s="1"/>
</calcChain>
</file>

<file path=xl/sharedStrings.xml><?xml version="1.0" encoding="utf-8"?>
<sst xmlns="http://schemas.openxmlformats.org/spreadsheetml/2006/main" count="74" uniqueCount="41">
  <si>
    <t>amplitude</t>
  </si>
  <si>
    <t>Degrees</t>
  </si>
  <si>
    <t>radians</t>
  </si>
  <si>
    <t>------&gt;</t>
  </si>
  <si>
    <t>Signal 1</t>
  </si>
  <si>
    <t>Signal 2</t>
  </si>
  <si>
    <t>Time</t>
  </si>
  <si>
    <t>with phase</t>
  </si>
  <si>
    <t>Initial Release</t>
  </si>
  <si>
    <t>Dashed line</t>
  </si>
  <si>
    <t>Solid line</t>
  </si>
  <si>
    <t>Directions:</t>
  </si>
  <si>
    <t>phase shift (degrees)</t>
  </si>
  <si>
    <t>phase shift (radians)</t>
  </si>
  <si>
    <t>calculated-&gt;</t>
  </si>
  <si>
    <t>Modify the amplitude (Q5) and phase shift (Q6) for Signal 1</t>
  </si>
  <si>
    <t>Modify the amplitude (S5) and phase shift (S6) for Signal 2</t>
  </si>
  <si>
    <t>Look below for calculations</t>
  </si>
  <si>
    <t>frequency (Hz)</t>
  </si>
  <si>
    <t>period (seconds)</t>
  </si>
  <si>
    <t>frequency (Rad/sec)</t>
  </si>
  <si>
    <t>"Entry---&gt;</t>
  </si>
  <si>
    <t>Modify the amplitude (Q5) and frequency (Q9) for Signal 1</t>
  </si>
  <si>
    <t>Modify the amplitude (S5) and frequency (S9) for Signal 2</t>
  </si>
  <si>
    <t>Signal 3</t>
  </si>
  <si>
    <t>signal 1</t>
  </si>
  <si>
    <t>signal 2</t>
  </si>
  <si>
    <t>signal 3</t>
  </si>
  <si>
    <t>Signal 4</t>
  </si>
  <si>
    <t>signal 4</t>
  </si>
  <si>
    <t>Is</t>
  </si>
  <si>
    <t>Ir</t>
  </si>
  <si>
    <t>Ic</t>
  </si>
  <si>
    <t>Dotted line</t>
  </si>
  <si>
    <t>Large Dashed line</t>
  </si>
  <si>
    <t>Small Dashed line</t>
  </si>
  <si>
    <t>Phasor</t>
  </si>
  <si>
    <t>Modify the amplitude (U5) and phase shift (U6) for Signal 3</t>
  </si>
  <si>
    <t>Modify the amplitude (W5) and phase shift (W6) for Signal 4</t>
  </si>
  <si>
    <t>Enter symbol -&gt;</t>
  </si>
  <si>
    <t>Es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</si>
</sst>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11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/>
    <xf numFmtId="0" fontId="1" fillId="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Amplitude vs Degrees</a:t>
            </a:r>
          </a:p>
        </c:rich>
      </c:tx>
      <c:layout/>
    </c:title>
    <c:plotArea>
      <c:layout/>
      <c:scatterChart>
        <c:scatterStyle val="smoothMarker"/>
        <c:ser>
          <c:idx val="2"/>
          <c:order val="0"/>
          <c:tx>
            <c:v>E(volts)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'Phase shift'!$N$30:$N$62</c:f>
              <c:numCache>
                <c:formatCode>0.0</c:formatCode>
                <c:ptCount val="33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  <c:pt idx="16">
                  <c:v>360</c:v>
                </c:pt>
                <c:pt idx="17">
                  <c:v>382.5</c:v>
                </c:pt>
                <c:pt idx="18">
                  <c:v>405</c:v>
                </c:pt>
                <c:pt idx="19">
                  <c:v>427.5</c:v>
                </c:pt>
                <c:pt idx="20">
                  <c:v>450</c:v>
                </c:pt>
                <c:pt idx="21">
                  <c:v>472.5</c:v>
                </c:pt>
                <c:pt idx="22">
                  <c:v>495</c:v>
                </c:pt>
                <c:pt idx="23">
                  <c:v>517.5</c:v>
                </c:pt>
                <c:pt idx="24">
                  <c:v>540</c:v>
                </c:pt>
                <c:pt idx="25">
                  <c:v>562.5</c:v>
                </c:pt>
                <c:pt idx="26">
                  <c:v>585</c:v>
                </c:pt>
                <c:pt idx="27">
                  <c:v>607.5</c:v>
                </c:pt>
                <c:pt idx="28">
                  <c:v>630</c:v>
                </c:pt>
                <c:pt idx="29">
                  <c:v>652.5</c:v>
                </c:pt>
                <c:pt idx="30">
                  <c:v>675</c:v>
                </c:pt>
                <c:pt idx="31">
                  <c:v>697.5</c:v>
                </c:pt>
                <c:pt idx="32">
                  <c:v>720</c:v>
                </c:pt>
              </c:numCache>
            </c:numRef>
          </c:xVal>
          <c:yVal>
            <c:numRef>
              <c:f>'Phase shift'!$Q$30:$Q$62</c:f>
              <c:numCache>
                <c:formatCode>0.00</c:formatCode>
                <c:ptCount val="33"/>
                <c:pt idx="0">
                  <c:v>12.700999999999999</c:v>
                </c:pt>
                <c:pt idx="1">
                  <c:v>20.152761550077958</c:v>
                </c:pt>
                <c:pt idx="2">
                  <c:v>24.53644783939491</c:v>
                </c:pt>
                <c:pt idx="3">
                  <c:v>25.184682368617533</c:v>
                </c:pt>
                <c:pt idx="4">
                  <c:v>21.998777306932315</c:v>
                </c:pt>
                <c:pt idx="5">
                  <c:v>15.463757819679529</c:v>
                </c:pt>
                <c:pt idx="6">
                  <c:v>6.5745213836942389</c:v>
                </c:pt>
                <c:pt idx="7">
                  <c:v>-3.3156263347737438</c:v>
                </c:pt>
                <c:pt idx="8">
                  <c:v>-12.700999999999993</c:v>
                </c:pt>
                <c:pt idx="9">
                  <c:v>-20.152761550077951</c:v>
                </c:pt>
                <c:pt idx="10">
                  <c:v>-24.536447839394913</c:v>
                </c:pt>
                <c:pt idx="11">
                  <c:v>-25.184682368617533</c:v>
                </c:pt>
                <c:pt idx="12">
                  <c:v>-21.998777306932311</c:v>
                </c:pt>
                <c:pt idx="13">
                  <c:v>-15.463757819679511</c:v>
                </c:pt>
                <c:pt idx="14">
                  <c:v>-6.5745213836942309</c:v>
                </c:pt>
                <c:pt idx="15">
                  <c:v>3.3156263347737629</c:v>
                </c:pt>
                <c:pt idx="16">
                  <c:v>12.701000000000001</c:v>
                </c:pt>
                <c:pt idx="17">
                  <c:v>20.152761550077965</c:v>
                </c:pt>
                <c:pt idx="18">
                  <c:v>24.536447839394913</c:v>
                </c:pt>
                <c:pt idx="19">
                  <c:v>25.184682368617533</c:v>
                </c:pt>
                <c:pt idx="20">
                  <c:v>21.998777306932325</c:v>
                </c:pt>
                <c:pt idx="21">
                  <c:v>15.463757819679531</c:v>
                </c:pt>
                <c:pt idx="22">
                  <c:v>6.5745213836942336</c:v>
                </c:pt>
                <c:pt idx="23">
                  <c:v>-3.3156263347737149</c:v>
                </c:pt>
                <c:pt idx="24">
                  <c:v>-12.700999999999979</c:v>
                </c:pt>
                <c:pt idx="25">
                  <c:v>-20.152761550077948</c:v>
                </c:pt>
                <c:pt idx="26">
                  <c:v>-24.53644783939491</c:v>
                </c:pt>
                <c:pt idx="27">
                  <c:v>-25.184682368617537</c:v>
                </c:pt>
                <c:pt idx="28">
                  <c:v>-21.998777306932325</c:v>
                </c:pt>
                <c:pt idx="29">
                  <c:v>-15.463757819679534</c:v>
                </c:pt>
                <c:pt idx="30">
                  <c:v>-6.574521383694238</c:v>
                </c:pt>
                <c:pt idx="31">
                  <c:v>3.3156263347737123</c:v>
                </c:pt>
                <c:pt idx="32">
                  <c:v>12.700999999999977</c:v>
                </c:pt>
              </c:numCache>
            </c:numRef>
          </c:yVal>
          <c:smooth val="1"/>
        </c:ser>
        <c:axId val="70494080"/>
        <c:axId val="70513024"/>
      </c:scatterChart>
      <c:scatterChart>
        <c:scatterStyle val="smoothMarker"/>
        <c:ser>
          <c:idx val="0"/>
          <c:order val="1"/>
          <c:tx>
            <c:v>is(mA)</c:v>
          </c:tx>
          <c:spPr>
            <a:ln>
              <a:prstDash val="lgDash"/>
            </a:ln>
          </c:spPr>
          <c:marker>
            <c:symbol val="none"/>
          </c:marker>
          <c:xVal>
            <c:numRef>
              <c:f>'Phase shift'!$N$30:$N$62</c:f>
              <c:numCache>
                <c:formatCode>0.0</c:formatCode>
                <c:ptCount val="33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  <c:pt idx="16">
                  <c:v>360</c:v>
                </c:pt>
                <c:pt idx="17">
                  <c:v>382.5</c:v>
                </c:pt>
                <c:pt idx="18">
                  <c:v>405</c:v>
                </c:pt>
                <c:pt idx="19">
                  <c:v>427.5</c:v>
                </c:pt>
                <c:pt idx="20">
                  <c:v>450</c:v>
                </c:pt>
                <c:pt idx="21">
                  <c:v>472.5</c:v>
                </c:pt>
                <c:pt idx="22">
                  <c:v>495</c:v>
                </c:pt>
                <c:pt idx="23">
                  <c:v>517.5</c:v>
                </c:pt>
                <c:pt idx="24">
                  <c:v>540</c:v>
                </c:pt>
                <c:pt idx="25">
                  <c:v>562.5</c:v>
                </c:pt>
                <c:pt idx="26">
                  <c:v>585</c:v>
                </c:pt>
                <c:pt idx="27">
                  <c:v>607.5</c:v>
                </c:pt>
                <c:pt idx="28">
                  <c:v>630</c:v>
                </c:pt>
                <c:pt idx="29">
                  <c:v>652.5</c:v>
                </c:pt>
                <c:pt idx="30">
                  <c:v>675</c:v>
                </c:pt>
                <c:pt idx="31">
                  <c:v>697.5</c:v>
                </c:pt>
                <c:pt idx="32">
                  <c:v>720</c:v>
                </c:pt>
              </c:numCache>
            </c:numRef>
          </c:xVal>
          <c:yVal>
            <c:numRef>
              <c:f>'Phase shift'!$S$30:$S$62</c:f>
              <c:numCache>
                <c:formatCode>0.00</c:formatCode>
                <c:ptCount val="33"/>
                <c:pt idx="0">
                  <c:v>-0.96757498546831688</c:v>
                </c:pt>
                <c:pt idx="1">
                  <c:v>0.12339924685653557</c:v>
                </c:pt>
                <c:pt idx="2">
                  <c:v>1.1955870624644387</c:v>
                </c:pt>
                <c:pt idx="3">
                  <c:v>2.0857575858358408</c:v>
                </c:pt>
                <c:pt idx="4">
                  <c:v>2.6583904242033349</c:v>
                </c:pt>
                <c:pt idx="5">
                  <c:v>2.8263074188550759</c:v>
                </c:pt>
                <c:pt idx="6">
                  <c:v>2.5639447295266833</c:v>
                </c:pt>
                <c:pt idx="7">
                  <c:v>1.9112446973447033</c:v>
                </c:pt>
                <c:pt idx="8">
                  <c:v>0.96757498546831733</c:v>
                </c:pt>
                <c:pt idx="9">
                  <c:v>-0.12339924685653506</c:v>
                </c:pt>
                <c:pt idx="10">
                  <c:v>-1.1955870624644382</c:v>
                </c:pt>
                <c:pt idx="11">
                  <c:v>-2.0857575858358417</c:v>
                </c:pt>
                <c:pt idx="12">
                  <c:v>-2.6583904242033349</c:v>
                </c:pt>
                <c:pt idx="13">
                  <c:v>-2.8263074188550754</c:v>
                </c:pt>
                <c:pt idx="14">
                  <c:v>-2.5639447295266828</c:v>
                </c:pt>
                <c:pt idx="15">
                  <c:v>-1.9112446973447017</c:v>
                </c:pt>
                <c:pt idx="16">
                  <c:v>-0.96757498546831655</c:v>
                </c:pt>
                <c:pt idx="17">
                  <c:v>0.12339924685653722</c:v>
                </c:pt>
                <c:pt idx="18">
                  <c:v>1.1955870624644391</c:v>
                </c:pt>
                <c:pt idx="19">
                  <c:v>2.0857575858358421</c:v>
                </c:pt>
                <c:pt idx="20">
                  <c:v>2.6583904242033349</c:v>
                </c:pt>
                <c:pt idx="21">
                  <c:v>2.8263074188550754</c:v>
                </c:pt>
                <c:pt idx="22">
                  <c:v>2.563944729526682</c:v>
                </c:pt>
                <c:pt idx="23">
                  <c:v>1.9112446973447039</c:v>
                </c:pt>
                <c:pt idx="24">
                  <c:v>0.96757498546831688</c:v>
                </c:pt>
                <c:pt idx="25">
                  <c:v>-0.12339924685653689</c:v>
                </c:pt>
                <c:pt idx="26">
                  <c:v>-1.1955870624644411</c:v>
                </c:pt>
                <c:pt idx="27">
                  <c:v>-2.0857575858358404</c:v>
                </c:pt>
                <c:pt idx="28">
                  <c:v>-2.6583904242033349</c:v>
                </c:pt>
                <c:pt idx="29">
                  <c:v>-2.8263074188550759</c:v>
                </c:pt>
                <c:pt idx="30">
                  <c:v>-2.563944729526682</c:v>
                </c:pt>
                <c:pt idx="31">
                  <c:v>-1.9112446973447039</c:v>
                </c:pt>
                <c:pt idx="32">
                  <c:v>-0.96757498546831722</c:v>
                </c:pt>
              </c:numCache>
            </c:numRef>
          </c:yVal>
          <c:smooth val="1"/>
        </c:ser>
        <c:ser>
          <c:idx val="3"/>
          <c:order val="2"/>
          <c:tx>
            <c:v>ic(mA)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'Phase shift'!$N$30:$N$62</c:f>
              <c:numCache>
                <c:formatCode>0.0</c:formatCode>
                <c:ptCount val="33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  <c:pt idx="16">
                  <c:v>360</c:v>
                </c:pt>
                <c:pt idx="17">
                  <c:v>382.5</c:v>
                </c:pt>
                <c:pt idx="18">
                  <c:v>405</c:v>
                </c:pt>
                <c:pt idx="19">
                  <c:v>427.5</c:v>
                </c:pt>
                <c:pt idx="20">
                  <c:v>450</c:v>
                </c:pt>
                <c:pt idx="21">
                  <c:v>472.5</c:v>
                </c:pt>
                <c:pt idx="22">
                  <c:v>495</c:v>
                </c:pt>
                <c:pt idx="23">
                  <c:v>517.5</c:v>
                </c:pt>
                <c:pt idx="24">
                  <c:v>540</c:v>
                </c:pt>
                <c:pt idx="25">
                  <c:v>562.5</c:v>
                </c:pt>
                <c:pt idx="26">
                  <c:v>585</c:v>
                </c:pt>
                <c:pt idx="27">
                  <c:v>607.5</c:v>
                </c:pt>
                <c:pt idx="28">
                  <c:v>630</c:v>
                </c:pt>
                <c:pt idx="29">
                  <c:v>652.5</c:v>
                </c:pt>
                <c:pt idx="30">
                  <c:v>675</c:v>
                </c:pt>
                <c:pt idx="31">
                  <c:v>697.5</c:v>
                </c:pt>
                <c:pt idx="32">
                  <c:v>720</c:v>
                </c:pt>
              </c:numCache>
            </c:numRef>
          </c:xVal>
          <c:yVal>
            <c:numRef>
              <c:f>'Phase shift'!$W$30:$W$62</c:f>
              <c:numCache>
                <c:formatCode>0.00</c:formatCode>
                <c:ptCount val="33"/>
                <c:pt idx="0">
                  <c:v>1.2379276310997678</c:v>
                </c:pt>
                <c:pt idx="1">
                  <c:v>1.19440723107219</c:v>
                </c:pt>
                <c:pt idx="2">
                  <c:v>0.96904915744238307</c:v>
                </c:pt>
                <c:pt idx="3">
                  <c:v>0.59616213404446017</c:v>
                </c:pt>
                <c:pt idx="4">
                  <c:v>0.13251482996147093</c:v>
                </c:pt>
                <c:pt idx="5">
                  <c:v>-0.35130665573322734</c:v>
                </c:pt>
                <c:pt idx="6">
                  <c:v>-0.78164488769530616</c:v>
                </c:pt>
                <c:pt idx="7">
                  <c:v>-1.0929847711343261</c:v>
                </c:pt>
                <c:pt idx="8">
                  <c:v>-1.2379276310997678</c:v>
                </c:pt>
                <c:pt idx="9">
                  <c:v>-1.19440723107219</c:v>
                </c:pt>
                <c:pt idx="10">
                  <c:v>-0.9690491574423834</c:v>
                </c:pt>
                <c:pt idx="11">
                  <c:v>-0.59616213404446039</c:v>
                </c:pt>
                <c:pt idx="12">
                  <c:v>-0.13251482996147054</c:v>
                </c:pt>
                <c:pt idx="13">
                  <c:v>0.35130665573322828</c:v>
                </c:pt>
                <c:pt idx="14">
                  <c:v>0.7816448876953056</c:v>
                </c:pt>
                <c:pt idx="15">
                  <c:v>1.0929847711343259</c:v>
                </c:pt>
                <c:pt idx="16">
                  <c:v>1.2379276310997678</c:v>
                </c:pt>
                <c:pt idx="17">
                  <c:v>1.1944072310721898</c:v>
                </c:pt>
                <c:pt idx="18">
                  <c:v>0.9690491574423834</c:v>
                </c:pt>
                <c:pt idx="19">
                  <c:v>0.5961621340444605</c:v>
                </c:pt>
                <c:pt idx="20">
                  <c:v>0.13251482996147068</c:v>
                </c:pt>
                <c:pt idx="21">
                  <c:v>-0.35130665573322811</c:v>
                </c:pt>
                <c:pt idx="22">
                  <c:v>-0.78164488769530727</c:v>
                </c:pt>
                <c:pt idx="23">
                  <c:v>-1.0929847711343259</c:v>
                </c:pt>
                <c:pt idx="24">
                  <c:v>-1.2379276310997678</c:v>
                </c:pt>
                <c:pt idx="25">
                  <c:v>-1.1944072310721898</c:v>
                </c:pt>
                <c:pt idx="26">
                  <c:v>-0.96904915744238218</c:v>
                </c:pt>
                <c:pt idx="27">
                  <c:v>-0.59616213404446061</c:v>
                </c:pt>
                <c:pt idx="28">
                  <c:v>-0.13251482996147082</c:v>
                </c:pt>
                <c:pt idx="29">
                  <c:v>0.351306655733228</c:v>
                </c:pt>
                <c:pt idx="30">
                  <c:v>0.78164488769530716</c:v>
                </c:pt>
                <c:pt idx="31">
                  <c:v>1.0929847711343259</c:v>
                </c:pt>
                <c:pt idx="32">
                  <c:v>1.2379276310997678</c:v>
                </c:pt>
              </c:numCache>
            </c:numRef>
          </c:yVal>
          <c:smooth val="1"/>
        </c:ser>
        <c:ser>
          <c:idx val="1"/>
          <c:order val="3"/>
          <c:tx>
            <c:v>ir(mA)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'Phase shift'!$N$30:$N$62</c:f>
              <c:numCache>
                <c:formatCode>0.0</c:formatCode>
                <c:ptCount val="33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  <c:pt idx="16">
                  <c:v>360</c:v>
                </c:pt>
                <c:pt idx="17">
                  <c:v>382.5</c:v>
                </c:pt>
                <c:pt idx="18">
                  <c:v>405</c:v>
                </c:pt>
                <c:pt idx="19">
                  <c:v>427.5</c:v>
                </c:pt>
                <c:pt idx="20">
                  <c:v>450</c:v>
                </c:pt>
                <c:pt idx="21">
                  <c:v>472.5</c:v>
                </c:pt>
                <c:pt idx="22">
                  <c:v>495</c:v>
                </c:pt>
                <c:pt idx="23">
                  <c:v>517.5</c:v>
                </c:pt>
                <c:pt idx="24">
                  <c:v>540</c:v>
                </c:pt>
                <c:pt idx="25">
                  <c:v>562.5</c:v>
                </c:pt>
                <c:pt idx="26">
                  <c:v>585</c:v>
                </c:pt>
                <c:pt idx="27">
                  <c:v>607.5</c:v>
                </c:pt>
                <c:pt idx="28">
                  <c:v>630</c:v>
                </c:pt>
                <c:pt idx="29">
                  <c:v>652.5</c:v>
                </c:pt>
                <c:pt idx="30">
                  <c:v>675</c:v>
                </c:pt>
                <c:pt idx="31">
                  <c:v>697.5</c:v>
                </c:pt>
                <c:pt idx="32">
                  <c:v>720</c:v>
                </c:pt>
              </c:numCache>
            </c:numRef>
          </c:xVal>
          <c:yVal>
            <c:numRef>
              <c:f>'Phase shift'!$U$30:$U$62</c:f>
              <c:numCache>
                <c:formatCode>0.00</c:formatCode>
                <c:ptCount val="33"/>
                <c:pt idx="0">
                  <c:v>-0.27035154064428574</c:v>
                </c:pt>
                <c:pt idx="1">
                  <c:v>0.71672201249991785</c:v>
                </c:pt>
                <c:pt idx="2">
                  <c:v>1.5946811363422313</c:v>
                </c:pt>
                <c:pt idx="3">
                  <c:v>2.2298645129969383</c:v>
                </c:pt>
                <c:pt idx="4">
                  <c:v>2.5255712313200078</c:v>
                </c:pt>
                <c:pt idx="5">
                  <c:v>2.4367826240348291</c:v>
                </c:pt>
                <c:pt idx="6">
                  <c:v>1.9770159517298416</c:v>
                </c:pt>
                <c:pt idx="7">
                  <c:v>1.2162665224682159</c:v>
                </c:pt>
                <c:pt idx="8">
                  <c:v>0.27035154064428607</c:v>
                </c:pt>
                <c:pt idx="9">
                  <c:v>-0.71672201249991763</c:v>
                </c:pt>
                <c:pt idx="10">
                  <c:v>-1.5946811363422309</c:v>
                </c:pt>
                <c:pt idx="11">
                  <c:v>-2.2298645129969397</c:v>
                </c:pt>
                <c:pt idx="12">
                  <c:v>-2.5255712313200078</c:v>
                </c:pt>
                <c:pt idx="13">
                  <c:v>-2.4367826240348287</c:v>
                </c:pt>
                <c:pt idx="14">
                  <c:v>-1.9770159517298409</c:v>
                </c:pt>
                <c:pt idx="15">
                  <c:v>-1.2162665224682143</c:v>
                </c:pt>
                <c:pt idx="16">
                  <c:v>-0.27035154064428524</c:v>
                </c:pt>
                <c:pt idx="17">
                  <c:v>0.7167220124999194</c:v>
                </c:pt>
                <c:pt idx="18">
                  <c:v>1.5946811363422317</c:v>
                </c:pt>
                <c:pt idx="19">
                  <c:v>2.2298645129969392</c:v>
                </c:pt>
                <c:pt idx="20">
                  <c:v>2.5255712313200078</c:v>
                </c:pt>
                <c:pt idx="21">
                  <c:v>2.4367826240348287</c:v>
                </c:pt>
                <c:pt idx="22">
                  <c:v>1.9770159517298396</c:v>
                </c:pt>
                <c:pt idx="23">
                  <c:v>1.2162665224682165</c:v>
                </c:pt>
                <c:pt idx="24">
                  <c:v>0.27035154064428557</c:v>
                </c:pt>
                <c:pt idx="25">
                  <c:v>-0.71672201249991918</c:v>
                </c:pt>
                <c:pt idx="26">
                  <c:v>-1.5946811363422333</c:v>
                </c:pt>
                <c:pt idx="27">
                  <c:v>-2.2298645129969379</c:v>
                </c:pt>
                <c:pt idx="28">
                  <c:v>-2.5255712313200078</c:v>
                </c:pt>
                <c:pt idx="29">
                  <c:v>-2.4367826240348287</c:v>
                </c:pt>
                <c:pt idx="30">
                  <c:v>-1.9770159517298398</c:v>
                </c:pt>
                <c:pt idx="31">
                  <c:v>-1.2162665224682168</c:v>
                </c:pt>
                <c:pt idx="32">
                  <c:v>-0.27035154064428585</c:v>
                </c:pt>
              </c:numCache>
            </c:numRef>
          </c:yVal>
          <c:smooth val="1"/>
        </c:ser>
        <c:axId val="70514944"/>
        <c:axId val="71442432"/>
      </c:scatterChart>
      <c:valAx>
        <c:axId val="70494080"/>
        <c:scaling>
          <c:orientation val="minMax"/>
          <c:max val="72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Degrees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513024"/>
        <c:crosses val="autoZero"/>
        <c:crossBetween val="midCat"/>
        <c:majorUnit val="45"/>
      </c:valAx>
      <c:valAx>
        <c:axId val="70513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Amplitude(V)</a:t>
                </a:r>
              </a:p>
            </c:rich>
          </c:tx>
          <c:layout/>
        </c:title>
        <c:numFmt formatCode="0.00" sourceLinked="1"/>
        <c:tickLblPos val="nextTo"/>
        <c:crossAx val="70494080"/>
        <c:crosses val="autoZero"/>
        <c:crossBetween val="midCat"/>
      </c:valAx>
      <c:valAx>
        <c:axId val="70514944"/>
        <c:scaling>
          <c:orientation val="minMax"/>
        </c:scaling>
        <c:delete val="1"/>
        <c:axPos val="b"/>
        <c:numFmt formatCode="0.0" sourceLinked="1"/>
        <c:tickLblPos val="none"/>
        <c:crossAx val="71442432"/>
        <c:crosses val="autoZero"/>
        <c:crossBetween val="midCat"/>
      </c:valAx>
      <c:valAx>
        <c:axId val="7144243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Amplitude (mA)</a:t>
                </a:r>
              </a:p>
            </c:rich>
          </c:tx>
          <c:layout/>
        </c:title>
        <c:numFmt formatCode="0.00" sourceLinked="1"/>
        <c:tickLblPos val="nextTo"/>
        <c:crossAx val="70514944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8772378516624042"/>
          <c:y val="0.4265310372798124"/>
          <c:w val="0.11636828644501279"/>
          <c:h val="0.19795938093847754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Amplitude Vs Time</a:t>
            </a:r>
          </a:p>
        </c:rich>
      </c:tx>
    </c:title>
    <c:plotArea>
      <c:layout/>
      <c:scatterChart>
        <c:scatterStyle val="lineMarker"/>
        <c:ser>
          <c:idx val="3"/>
          <c:order val="0"/>
          <c:tx>
            <c:strRef>
              <c:f>Frequency!$R$27</c:f>
              <c:strCache>
                <c:ptCount val="1"/>
                <c:pt idx="0">
                  <c:v>Signal 1</c:v>
                </c:pt>
              </c:strCache>
            </c:strRef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Frequency!$N$28:$N$92</c:f>
              <c:numCache>
                <c:formatCode>0.00E+00</c:formatCode>
                <c:ptCount val="65"/>
                <c:pt idx="0">
                  <c:v>0</c:v>
                </c:pt>
                <c:pt idx="1">
                  <c:v>1.3020833333333334E-5</c:v>
                </c:pt>
                <c:pt idx="2">
                  <c:v>2.6041666666666668E-5</c:v>
                </c:pt>
                <c:pt idx="3">
                  <c:v>3.9062500000000001E-5</c:v>
                </c:pt>
                <c:pt idx="4">
                  <c:v>5.2083333333333337E-5</c:v>
                </c:pt>
                <c:pt idx="5">
                  <c:v>6.5104166666666666E-5</c:v>
                </c:pt>
                <c:pt idx="6">
                  <c:v>7.8125000000000002E-5</c:v>
                </c:pt>
                <c:pt idx="7">
                  <c:v>9.1145833333333337E-5</c:v>
                </c:pt>
                <c:pt idx="8">
                  <c:v>1.0416666666666667E-4</c:v>
                </c:pt>
                <c:pt idx="9">
                  <c:v>1.1718750000000001E-4</c:v>
                </c:pt>
                <c:pt idx="10">
                  <c:v>1.3020833333333333E-4</c:v>
                </c:pt>
                <c:pt idx="11">
                  <c:v>1.4322916666666667E-4</c:v>
                </c:pt>
                <c:pt idx="12">
                  <c:v>1.5625E-4</c:v>
                </c:pt>
                <c:pt idx="13">
                  <c:v>1.6927083333333334E-4</c:v>
                </c:pt>
                <c:pt idx="14">
                  <c:v>1.8229166666666667E-4</c:v>
                </c:pt>
                <c:pt idx="15">
                  <c:v>1.9531250000000001E-4</c:v>
                </c:pt>
                <c:pt idx="16">
                  <c:v>2.0833333333333335E-4</c:v>
                </c:pt>
                <c:pt idx="17">
                  <c:v>2.2135416666666668E-4</c:v>
                </c:pt>
                <c:pt idx="18">
                  <c:v>2.3437500000000002E-4</c:v>
                </c:pt>
                <c:pt idx="19">
                  <c:v>2.4739583333333335E-4</c:v>
                </c:pt>
                <c:pt idx="20">
                  <c:v>2.6041666666666666E-4</c:v>
                </c:pt>
                <c:pt idx="21">
                  <c:v>2.7343749999999997E-4</c:v>
                </c:pt>
                <c:pt idx="22">
                  <c:v>2.8645833333333328E-4</c:v>
                </c:pt>
                <c:pt idx="23">
                  <c:v>2.9947916666666659E-4</c:v>
                </c:pt>
                <c:pt idx="24">
                  <c:v>3.124999999999999E-4</c:v>
                </c:pt>
                <c:pt idx="25">
                  <c:v>3.2552083333333321E-4</c:v>
                </c:pt>
                <c:pt idx="26">
                  <c:v>3.3854166666666652E-4</c:v>
                </c:pt>
                <c:pt idx="27">
                  <c:v>3.5156249999999982E-4</c:v>
                </c:pt>
                <c:pt idx="28">
                  <c:v>3.6458333333333313E-4</c:v>
                </c:pt>
                <c:pt idx="29">
                  <c:v>3.7760416666666644E-4</c:v>
                </c:pt>
                <c:pt idx="30">
                  <c:v>3.9062499999999975E-4</c:v>
                </c:pt>
                <c:pt idx="31">
                  <c:v>4.0364583333333306E-4</c:v>
                </c:pt>
                <c:pt idx="32">
                  <c:v>4.1666666666666637E-4</c:v>
                </c:pt>
                <c:pt idx="33">
                  <c:v>4.2968749999999968E-4</c:v>
                </c:pt>
                <c:pt idx="34">
                  <c:v>4.4270833333333299E-4</c:v>
                </c:pt>
                <c:pt idx="35">
                  <c:v>4.5572916666666629E-4</c:v>
                </c:pt>
                <c:pt idx="36">
                  <c:v>4.687499999999996E-4</c:v>
                </c:pt>
                <c:pt idx="37">
                  <c:v>4.8177083333333291E-4</c:v>
                </c:pt>
                <c:pt idx="38">
                  <c:v>4.9479166666666627E-4</c:v>
                </c:pt>
                <c:pt idx="39">
                  <c:v>5.0781249999999958E-4</c:v>
                </c:pt>
                <c:pt idx="40">
                  <c:v>5.2083333333333289E-4</c:v>
                </c:pt>
                <c:pt idx="41">
                  <c:v>5.338541666666662E-4</c:v>
                </c:pt>
                <c:pt idx="42">
                  <c:v>5.4687499999999951E-4</c:v>
                </c:pt>
                <c:pt idx="43">
                  <c:v>5.5989583333333282E-4</c:v>
                </c:pt>
                <c:pt idx="44">
                  <c:v>5.7291666666666613E-4</c:v>
                </c:pt>
                <c:pt idx="45">
                  <c:v>5.8593749999999944E-4</c:v>
                </c:pt>
                <c:pt idx="46">
                  <c:v>5.9895833333333274E-4</c:v>
                </c:pt>
                <c:pt idx="47">
                  <c:v>6.1197916666666605E-4</c:v>
                </c:pt>
                <c:pt idx="48">
                  <c:v>6.2499999999999936E-4</c:v>
                </c:pt>
                <c:pt idx="49">
                  <c:v>6.3802083333333267E-4</c:v>
                </c:pt>
                <c:pt idx="50">
                  <c:v>6.5104166666666598E-4</c:v>
                </c:pt>
                <c:pt idx="51">
                  <c:v>6.6406249999999929E-4</c:v>
                </c:pt>
                <c:pt idx="52">
                  <c:v>6.770833333333326E-4</c:v>
                </c:pt>
                <c:pt idx="53">
                  <c:v>6.9010416666666591E-4</c:v>
                </c:pt>
                <c:pt idx="54">
                  <c:v>7.0312499999999922E-4</c:v>
                </c:pt>
                <c:pt idx="55">
                  <c:v>7.1614583333333252E-4</c:v>
                </c:pt>
                <c:pt idx="56">
                  <c:v>7.2916666666666583E-4</c:v>
                </c:pt>
                <c:pt idx="57">
                  <c:v>7.4218749999999914E-4</c:v>
                </c:pt>
                <c:pt idx="58">
                  <c:v>7.5520833333333245E-4</c:v>
                </c:pt>
                <c:pt idx="59">
                  <c:v>7.6822916666666576E-4</c:v>
                </c:pt>
                <c:pt idx="60">
                  <c:v>7.8124999999999907E-4</c:v>
                </c:pt>
                <c:pt idx="61">
                  <c:v>7.9427083333333238E-4</c:v>
                </c:pt>
                <c:pt idx="62">
                  <c:v>8.0729166666666569E-4</c:v>
                </c:pt>
                <c:pt idx="63">
                  <c:v>8.2031249999999899E-4</c:v>
                </c:pt>
                <c:pt idx="64">
                  <c:v>8.333333333333323E-4</c:v>
                </c:pt>
              </c:numCache>
            </c:numRef>
          </c:xVal>
          <c:yVal>
            <c:numRef>
              <c:f>Frequency!$R$28:$R$92</c:f>
              <c:numCache>
                <c:formatCode>0.000</c:formatCode>
                <c:ptCount val="65"/>
                <c:pt idx="0">
                  <c:v>0</c:v>
                </c:pt>
                <c:pt idx="1">
                  <c:v>9.8017140329560604E-2</c:v>
                </c:pt>
                <c:pt idx="2">
                  <c:v>0.19509032201612825</c:v>
                </c:pt>
                <c:pt idx="3">
                  <c:v>0.29028467725446233</c:v>
                </c:pt>
                <c:pt idx="4">
                  <c:v>0.38268343236508978</c:v>
                </c:pt>
                <c:pt idx="5">
                  <c:v>0.47139673682599764</c:v>
                </c:pt>
                <c:pt idx="6">
                  <c:v>0.55557023301960218</c:v>
                </c:pt>
                <c:pt idx="7">
                  <c:v>0.63439328416364549</c:v>
                </c:pt>
                <c:pt idx="8">
                  <c:v>0.70710678118654746</c:v>
                </c:pt>
                <c:pt idx="9">
                  <c:v>0.77301045336273699</c:v>
                </c:pt>
                <c:pt idx="10">
                  <c:v>0.83146961230254524</c:v>
                </c:pt>
                <c:pt idx="11">
                  <c:v>0.88192126434835505</c:v>
                </c:pt>
                <c:pt idx="12">
                  <c:v>0.92387953251128674</c:v>
                </c:pt>
                <c:pt idx="13">
                  <c:v>0.95694033573220894</c:v>
                </c:pt>
                <c:pt idx="14">
                  <c:v>0.98078528040323043</c:v>
                </c:pt>
                <c:pt idx="15">
                  <c:v>0.99518472667219693</c:v>
                </c:pt>
                <c:pt idx="16">
                  <c:v>1</c:v>
                </c:pt>
                <c:pt idx="17">
                  <c:v>0.99518472667219693</c:v>
                </c:pt>
                <c:pt idx="18">
                  <c:v>0.98078528040323043</c:v>
                </c:pt>
                <c:pt idx="19">
                  <c:v>0.95694033573220882</c:v>
                </c:pt>
                <c:pt idx="20">
                  <c:v>0.92387953251128674</c:v>
                </c:pt>
                <c:pt idx="21">
                  <c:v>0.88192126434835527</c:v>
                </c:pt>
                <c:pt idx="22">
                  <c:v>0.83146961230254568</c:v>
                </c:pt>
                <c:pt idx="23">
                  <c:v>0.77301045336273733</c:v>
                </c:pt>
                <c:pt idx="24">
                  <c:v>0.70710678118654824</c:v>
                </c:pt>
                <c:pt idx="25">
                  <c:v>0.63439328416364615</c:v>
                </c:pt>
                <c:pt idx="26">
                  <c:v>0.55557023301960362</c:v>
                </c:pt>
                <c:pt idx="27">
                  <c:v>0.47139673682599903</c:v>
                </c:pt>
                <c:pt idx="28">
                  <c:v>0.3826834323650915</c:v>
                </c:pt>
                <c:pt idx="29">
                  <c:v>0.2902846772544645</c:v>
                </c:pt>
                <c:pt idx="30">
                  <c:v>0.19509032201613033</c:v>
                </c:pt>
                <c:pt idx="31">
                  <c:v>9.8017140329562602E-2</c:v>
                </c:pt>
                <c:pt idx="32">
                  <c:v>2.3429608947411751E-15</c:v>
                </c:pt>
                <c:pt idx="33">
                  <c:v>-9.8017140329557495E-2</c:v>
                </c:pt>
                <c:pt idx="34">
                  <c:v>-0.19509032201612531</c:v>
                </c:pt>
                <c:pt idx="35">
                  <c:v>-0.29028467725445961</c:v>
                </c:pt>
                <c:pt idx="36">
                  <c:v>-0.38268343236508634</c:v>
                </c:pt>
                <c:pt idx="37">
                  <c:v>-0.47139673682599448</c:v>
                </c:pt>
                <c:pt idx="38">
                  <c:v>-0.55557023301959929</c:v>
                </c:pt>
                <c:pt idx="39">
                  <c:v>-0.63439328416364293</c:v>
                </c:pt>
                <c:pt idx="40">
                  <c:v>-0.70710678118654491</c:v>
                </c:pt>
                <c:pt idx="41">
                  <c:v>-0.77301045336273499</c:v>
                </c:pt>
                <c:pt idx="42">
                  <c:v>-0.83146961230254279</c:v>
                </c:pt>
                <c:pt idx="43">
                  <c:v>-0.88192126434835327</c:v>
                </c:pt>
                <c:pt idx="44">
                  <c:v>-0.92387953251128518</c:v>
                </c:pt>
                <c:pt idx="45">
                  <c:v>-0.95694033573220727</c:v>
                </c:pt>
                <c:pt idx="46">
                  <c:v>-0.98078528040322954</c:v>
                </c:pt>
                <c:pt idx="47">
                  <c:v>-0.99518472667219637</c:v>
                </c:pt>
                <c:pt idx="48">
                  <c:v>-1</c:v>
                </c:pt>
                <c:pt idx="49">
                  <c:v>-0.99518472667219748</c:v>
                </c:pt>
                <c:pt idx="50">
                  <c:v>-0.98078528040323165</c:v>
                </c:pt>
                <c:pt idx="51">
                  <c:v>-0.95694033573221049</c:v>
                </c:pt>
                <c:pt idx="52">
                  <c:v>-0.92387953251128907</c:v>
                </c:pt>
                <c:pt idx="53">
                  <c:v>-0.88192126434835805</c:v>
                </c:pt>
                <c:pt idx="54">
                  <c:v>-0.83146961230254846</c:v>
                </c:pt>
                <c:pt idx="55">
                  <c:v>-0.77301045336274088</c:v>
                </c:pt>
                <c:pt idx="56">
                  <c:v>-0.70710678118655268</c:v>
                </c:pt>
                <c:pt idx="57">
                  <c:v>-0.63439328416365071</c:v>
                </c:pt>
                <c:pt idx="58">
                  <c:v>-0.55557023301960817</c:v>
                </c:pt>
                <c:pt idx="59">
                  <c:v>-0.47139673682600419</c:v>
                </c:pt>
                <c:pt idx="60">
                  <c:v>-0.38268343236509694</c:v>
                </c:pt>
                <c:pt idx="61">
                  <c:v>-0.29028467725447016</c:v>
                </c:pt>
                <c:pt idx="62">
                  <c:v>-0.19509032201613655</c:v>
                </c:pt>
                <c:pt idx="63">
                  <c:v>-9.8017140329568472E-2</c:v>
                </c:pt>
                <c:pt idx="64">
                  <c:v>-8.2386354682828511E-15</c:v>
                </c:pt>
              </c:numCache>
            </c:numRef>
          </c:yVal>
        </c:ser>
        <c:ser>
          <c:idx val="0"/>
          <c:order val="1"/>
          <c:tx>
            <c:strRef>
              <c:f>Frequency!$W$27</c:f>
              <c:strCache>
                <c:ptCount val="1"/>
                <c:pt idx="0">
                  <c:v>Signal 2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Frequency!$S$28:$S$92</c:f>
              <c:numCache>
                <c:formatCode>0.00E+00</c:formatCode>
                <c:ptCount val="65"/>
                <c:pt idx="0">
                  <c:v>0</c:v>
                </c:pt>
                <c:pt idx="1">
                  <c:v>1.5625E-5</c:v>
                </c:pt>
                <c:pt idx="2">
                  <c:v>3.1250000000000001E-5</c:v>
                </c:pt>
                <c:pt idx="3">
                  <c:v>4.6875000000000001E-5</c:v>
                </c:pt>
                <c:pt idx="4">
                  <c:v>6.2500000000000001E-5</c:v>
                </c:pt>
                <c:pt idx="5">
                  <c:v>7.8125000000000002E-5</c:v>
                </c:pt>
                <c:pt idx="6">
                  <c:v>9.3750000000000002E-5</c:v>
                </c:pt>
                <c:pt idx="7">
                  <c:v>1.09375E-4</c:v>
                </c:pt>
                <c:pt idx="8">
                  <c:v>1.25E-4</c:v>
                </c:pt>
                <c:pt idx="9">
                  <c:v>1.4062500000000002E-4</c:v>
                </c:pt>
                <c:pt idx="10">
                  <c:v>1.5625000000000003E-4</c:v>
                </c:pt>
                <c:pt idx="11">
                  <c:v>1.7187500000000004E-4</c:v>
                </c:pt>
                <c:pt idx="12">
                  <c:v>1.8750000000000006E-4</c:v>
                </c:pt>
                <c:pt idx="13">
                  <c:v>2.0312500000000007E-4</c:v>
                </c:pt>
                <c:pt idx="14">
                  <c:v>2.1875000000000009E-4</c:v>
                </c:pt>
                <c:pt idx="15">
                  <c:v>2.343750000000001E-4</c:v>
                </c:pt>
                <c:pt idx="16">
                  <c:v>2.5000000000000011E-4</c:v>
                </c:pt>
                <c:pt idx="17">
                  <c:v>2.6562500000000013E-4</c:v>
                </c:pt>
                <c:pt idx="18">
                  <c:v>2.8125000000000014E-4</c:v>
                </c:pt>
                <c:pt idx="19">
                  <c:v>2.9687500000000016E-4</c:v>
                </c:pt>
                <c:pt idx="20">
                  <c:v>3.1250000000000017E-4</c:v>
                </c:pt>
                <c:pt idx="21">
                  <c:v>3.2812500000000018E-4</c:v>
                </c:pt>
                <c:pt idx="22">
                  <c:v>3.437500000000002E-4</c:v>
                </c:pt>
                <c:pt idx="23">
                  <c:v>3.5937500000000021E-4</c:v>
                </c:pt>
                <c:pt idx="24">
                  <c:v>3.7500000000000022E-4</c:v>
                </c:pt>
                <c:pt idx="25">
                  <c:v>3.9062500000000024E-4</c:v>
                </c:pt>
                <c:pt idx="26">
                  <c:v>4.0625000000000025E-4</c:v>
                </c:pt>
                <c:pt idx="27">
                  <c:v>4.2187500000000027E-4</c:v>
                </c:pt>
                <c:pt idx="28">
                  <c:v>4.3750000000000028E-4</c:v>
                </c:pt>
                <c:pt idx="29">
                  <c:v>4.5312500000000029E-4</c:v>
                </c:pt>
                <c:pt idx="30">
                  <c:v>4.6875000000000031E-4</c:v>
                </c:pt>
                <c:pt idx="31">
                  <c:v>4.8437500000000032E-4</c:v>
                </c:pt>
                <c:pt idx="32">
                  <c:v>5.0000000000000034E-4</c:v>
                </c:pt>
                <c:pt idx="33">
                  <c:v>5.1562500000000035E-4</c:v>
                </c:pt>
                <c:pt idx="34">
                  <c:v>5.3125000000000036E-4</c:v>
                </c:pt>
                <c:pt idx="35">
                  <c:v>5.4687500000000038E-4</c:v>
                </c:pt>
                <c:pt idx="36">
                  <c:v>5.6250000000000039E-4</c:v>
                </c:pt>
                <c:pt idx="37">
                  <c:v>5.7812500000000041E-4</c:v>
                </c:pt>
                <c:pt idx="38">
                  <c:v>5.9375000000000042E-4</c:v>
                </c:pt>
                <c:pt idx="39">
                  <c:v>6.0937500000000043E-4</c:v>
                </c:pt>
                <c:pt idx="40">
                  <c:v>6.2500000000000045E-4</c:v>
                </c:pt>
                <c:pt idx="41">
                  <c:v>6.4062500000000046E-4</c:v>
                </c:pt>
                <c:pt idx="42">
                  <c:v>6.5625000000000047E-4</c:v>
                </c:pt>
                <c:pt idx="43">
                  <c:v>6.7187500000000049E-4</c:v>
                </c:pt>
                <c:pt idx="44">
                  <c:v>6.875000000000005E-4</c:v>
                </c:pt>
                <c:pt idx="45">
                  <c:v>7.0312500000000052E-4</c:v>
                </c:pt>
                <c:pt idx="46">
                  <c:v>7.1875000000000053E-4</c:v>
                </c:pt>
                <c:pt idx="47">
                  <c:v>7.3437500000000054E-4</c:v>
                </c:pt>
                <c:pt idx="48">
                  <c:v>7.5000000000000056E-4</c:v>
                </c:pt>
                <c:pt idx="49">
                  <c:v>7.6562500000000057E-4</c:v>
                </c:pt>
                <c:pt idx="50">
                  <c:v>7.8125000000000059E-4</c:v>
                </c:pt>
                <c:pt idx="51">
                  <c:v>7.968750000000006E-4</c:v>
                </c:pt>
                <c:pt idx="52">
                  <c:v>8.1250000000000061E-4</c:v>
                </c:pt>
                <c:pt idx="53">
                  <c:v>8.2812500000000063E-4</c:v>
                </c:pt>
                <c:pt idx="54">
                  <c:v>8.4375000000000064E-4</c:v>
                </c:pt>
                <c:pt idx="55">
                  <c:v>8.5937500000000065E-4</c:v>
                </c:pt>
                <c:pt idx="56">
                  <c:v>8.7500000000000067E-4</c:v>
                </c:pt>
                <c:pt idx="57">
                  <c:v>8.9062500000000068E-4</c:v>
                </c:pt>
                <c:pt idx="58">
                  <c:v>9.062500000000007E-4</c:v>
                </c:pt>
                <c:pt idx="59">
                  <c:v>9.2187500000000071E-4</c:v>
                </c:pt>
                <c:pt idx="60">
                  <c:v>9.3750000000000072E-4</c:v>
                </c:pt>
                <c:pt idx="61">
                  <c:v>9.5312500000000074E-4</c:v>
                </c:pt>
                <c:pt idx="62">
                  <c:v>9.6875000000000075E-4</c:v>
                </c:pt>
                <c:pt idx="63">
                  <c:v>9.8437500000000066E-4</c:v>
                </c:pt>
                <c:pt idx="64">
                  <c:v>1.0000000000000007E-3</c:v>
                </c:pt>
              </c:numCache>
            </c:numRef>
          </c:xVal>
          <c:yVal>
            <c:numRef>
              <c:f>Frequency!$W$28:$W$92</c:f>
              <c:numCache>
                <c:formatCode>0.000</c:formatCode>
                <c:ptCount val="65"/>
                <c:pt idx="0">
                  <c:v>0</c:v>
                </c:pt>
                <c:pt idx="1">
                  <c:v>9.8017140329560604E-2</c:v>
                </c:pt>
                <c:pt idx="2">
                  <c:v>0.19509032201612825</c:v>
                </c:pt>
                <c:pt idx="3">
                  <c:v>0.29028467725446233</c:v>
                </c:pt>
                <c:pt idx="4">
                  <c:v>0.38268343236508978</c:v>
                </c:pt>
                <c:pt idx="5">
                  <c:v>0.47139673682599764</c:v>
                </c:pt>
                <c:pt idx="6">
                  <c:v>0.55557023301960218</c:v>
                </c:pt>
                <c:pt idx="7">
                  <c:v>0.63439328416364549</c:v>
                </c:pt>
                <c:pt idx="8">
                  <c:v>0.70710678118654746</c:v>
                </c:pt>
                <c:pt idx="9">
                  <c:v>0.77301045336273699</c:v>
                </c:pt>
                <c:pt idx="10">
                  <c:v>0.83146961230254524</c:v>
                </c:pt>
                <c:pt idx="11">
                  <c:v>0.88192126434835505</c:v>
                </c:pt>
                <c:pt idx="12">
                  <c:v>0.92387953251128674</c:v>
                </c:pt>
                <c:pt idx="13">
                  <c:v>0.95694033573220894</c:v>
                </c:pt>
                <c:pt idx="14">
                  <c:v>0.98078528040323043</c:v>
                </c:pt>
                <c:pt idx="15">
                  <c:v>0.99518472667219693</c:v>
                </c:pt>
                <c:pt idx="16">
                  <c:v>1</c:v>
                </c:pt>
                <c:pt idx="17">
                  <c:v>0.99518472667219693</c:v>
                </c:pt>
                <c:pt idx="18">
                  <c:v>0.98078528040323043</c:v>
                </c:pt>
                <c:pt idx="19">
                  <c:v>0.95694033573220882</c:v>
                </c:pt>
                <c:pt idx="20">
                  <c:v>0.92387953251128674</c:v>
                </c:pt>
                <c:pt idx="21">
                  <c:v>0.88192126434835527</c:v>
                </c:pt>
                <c:pt idx="22">
                  <c:v>0.83146961230254568</c:v>
                </c:pt>
                <c:pt idx="23">
                  <c:v>0.77301045336273733</c:v>
                </c:pt>
                <c:pt idx="24">
                  <c:v>0.70710678118654824</c:v>
                </c:pt>
                <c:pt idx="25">
                  <c:v>0.63439328416364615</c:v>
                </c:pt>
                <c:pt idx="26">
                  <c:v>0.55557023301960362</c:v>
                </c:pt>
                <c:pt idx="27">
                  <c:v>0.47139673682599903</c:v>
                </c:pt>
                <c:pt idx="28">
                  <c:v>0.3826834323650915</c:v>
                </c:pt>
                <c:pt idx="29">
                  <c:v>0.2902846772544645</c:v>
                </c:pt>
                <c:pt idx="30">
                  <c:v>0.19509032201613033</c:v>
                </c:pt>
                <c:pt idx="31">
                  <c:v>9.8017140329562602E-2</c:v>
                </c:pt>
                <c:pt idx="32">
                  <c:v>2.3429608947411751E-15</c:v>
                </c:pt>
                <c:pt idx="33">
                  <c:v>-9.8017140329557495E-2</c:v>
                </c:pt>
                <c:pt idx="34">
                  <c:v>-0.19509032201612531</c:v>
                </c:pt>
                <c:pt idx="35">
                  <c:v>-0.29028467725445961</c:v>
                </c:pt>
                <c:pt idx="36">
                  <c:v>-0.38268343236508634</c:v>
                </c:pt>
                <c:pt idx="37">
                  <c:v>-0.47139673682599448</c:v>
                </c:pt>
                <c:pt idx="38">
                  <c:v>-0.55557023301959929</c:v>
                </c:pt>
                <c:pt idx="39">
                  <c:v>-0.63439328416364293</c:v>
                </c:pt>
                <c:pt idx="40">
                  <c:v>-0.70710678118654491</c:v>
                </c:pt>
                <c:pt idx="41">
                  <c:v>-0.77301045336273499</c:v>
                </c:pt>
                <c:pt idx="42">
                  <c:v>-0.83146961230254279</c:v>
                </c:pt>
                <c:pt idx="43">
                  <c:v>-0.88192126434835327</c:v>
                </c:pt>
                <c:pt idx="44">
                  <c:v>-0.92387953251128518</c:v>
                </c:pt>
                <c:pt idx="45">
                  <c:v>-0.95694033573220727</c:v>
                </c:pt>
                <c:pt idx="46">
                  <c:v>-0.98078528040322954</c:v>
                </c:pt>
                <c:pt idx="47">
                  <c:v>-0.99518472667219637</c:v>
                </c:pt>
                <c:pt idx="48">
                  <c:v>-1</c:v>
                </c:pt>
                <c:pt idx="49">
                  <c:v>-0.99518472667219748</c:v>
                </c:pt>
                <c:pt idx="50">
                  <c:v>-0.98078528040323165</c:v>
                </c:pt>
                <c:pt idx="51">
                  <c:v>-0.95694033573221049</c:v>
                </c:pt>
                <c:pt idx="52">
                  <c:v>-0.92387953251128907</c:v>
                </c:pt>
                <c:pt idx="53">
                  <c:v>-0.88192126434835805</c:v>
                </c:pt>
                <c:pt idx="54">
                  <c:v>-0.83146961230254846</c:v>
                </c:pt>
                <c:pt idx="55">
                  <c:v>-0.77301045336274088</c:v>
                </c:pt>
                <c:pt idx="56">
                  <c:v>-0.70710678118655268</c:v>
                </c:pt>
                <c:pt idx="57">
                  <c:v>-0.63439328416365071</c:v>
                </c:pt>
                <c:pt idx="58">
                  <c:v>-0.55557023301960817</c:v>
                </c:pt>
                <c:pt idx="59">
                  <c:v>-0.47139673682600419</c:v>
                </c:pt>
                <c:pt idx="60">
                  <c:v>-0.38268343236509694</c:v>
                </c:pt>
                <c:pt idx="61">
                  <c:v>-0.29028467725447016</c:v>
                </c:pt>
                <c:pt idx="62">
                  <c:v>-0.19509032201613655</c:v>
                </c:pt>
                <c:pt idx="63">
                  <c:v>-9.8017140329568472E-2</c:v>
                </c:pt>
                <c:pt idx="64">
                  <c:v>-8.2386354682828511E-15</c:v>
                </c:pt>
              </c:numCache>
            </c:numRef>
          </c:yVal>
        </c:ser>
        <c:axId val="71591040"/>
        <c:axId val="71592960"/>
      </c:scatterChart>
      <c:valAx>
        <c:axId val="7159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</c:title>
        <c:numFmt formatCode="0.0E+0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1592960"/>
        <c:crosses val="autoZero"/>
        <c:crossBetween val="midCat"/>
      </c:valAx>
      <c:valAx>
        <c:axId val="71592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Signal Amplitude</a:t>
                </a:r>
              </a:p>
            </c:rich>
          </c:tx>
        </c:title>
        <c:numFmt formatCode="0.000" sourceLinked="1"/>
        <c:tickLblPos val="nextTo"/>
        <c:crossAx val="71591040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87562295410515079"/>
          <c:y val="0.49897850160264429"/>
          <c:w val="0.11318421707893284"/>
          <c:h val="9.815970523330704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104775</xdr:rowOff>
    </xdr:from>
    <xdr:to>
      <xdr:col>12</xdr:col>
      <xdr:colOff>314325</xdr:colOff>
      <xdr:row>28</xdr:row>
      <xdr:rowOff>9525</xdr:rowOff>
    </xdr:to>
    <xdr:graphicFrame macro="">
      <xdr:nvGraphicFramePr>
        <xdr:cNvPr id="10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12</xdr:col>
      <xdr:colOff>400050</xdr:colOff>
      <xdr:row>24</xdr:row>
      <xdr:rowOff>76200</xdr:rowOff>
    </xdr:to>
    <xdr:graphicFrame macro="">
      <xdr:nvGraphicFramePr>
        <xdr:cNvPr id="308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"/>
  <sheetViews>
    <sheetView workbookViewId="0">
      <selection activeCell="D2" sqref="D2"/>
    </sheetView>
  </sheetViews>
  <sheetFormatPr defaultRowHeight="15"/>
  <cols>
    <col min="2" max="2" width="9.7109375" bestFit="1" customWidth="1"/>
    <col min="3" max="3" width="4.140625" customWidth="1"/>
    <col min="4" max="4" width="73" customWidth="1"/>
  </cols>
  <sheetData>
    <row r="2" spans="2:4">
      <c r="B2" s="7">
        <v>43123</v>
      </c>
      <c r="D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N1:W67"/>
  <sheetViews>
    <sheetView tabSelected="1" zoomScale="71" zoomScaleNormal="71" workbookViewId="0">
      <selection activeCell="S18" sqref="S18"/>
    </sheetView>
  </sheetViews>
  <sheetFormatPr defaultRowHeight="15"/>
  <cols>
    <col min="14" max="15" width="9.7109375" customWidth="1"/>
    <col min="16" max="16" width="14.28515625" customWidth="1"/>
    <col min="17" max="17" width="19.7109375" customWidth="1"/>
    <col min="18" max="18" width="11.7109375" customWidth="1"/>
    <col min="19" max="19" width="19.7109375" customWidth="1"/>
    <col min="20" max="20" width="11.7109375" customWidth="1"/>
    <col min="21" max="21" width="19.7109375" customWidth="1"/>
    <col min="22" max="22" width="11.7109375" customWidth="1"/>
    <col min="23" max="23" width="19.7109375" customWidth="1"/>
  </cols>
  <sheetData>
    <row r="1" spans="14:23" ht="18.75">
      <c r="O1" s="15"/>
      <c r="P1" s="15" t="s">
        <v>11</v>
      </c>
    </row>
    <row r="2" spans="14:23">
      <c r="O2" t="s">
        <v>15</v>
      </c>
    </row>
    <row r="3" spans="14:23">
      <c r="O3" t="s">
        <v>16</v>
      </c>
    </row>
    <row r="4" spans="14:23">
      <c r="O4" t="s">
        <v>37</v>
      </c>
    </row>
    <row r="5" spans="14:23">
      <c r="O5" t="s">
        <v>38</v>
      </c>
    </row>
    <row r="6" spans="14:23">
      <c r="Q6" t="s">
        <v>25</v>
      </c>
      <c r="S6" t="s">
        <v>26</v>
      </c>
      <c r="U6" t="s">
        <v>27</v>
      </c>
      <c r="W6" t="s">
        <v>29</v>
      </c>
    </row>
    <row r="7" spans="14:23">
      <c r="N7" t="s">
        <v>0</v>
      </c>
      <c r="P7" s="4" t="s">
        <v>3</v>
      </c>
      <c r="Q7" s="9">
        <v>25.402000000000001</v>
      </c>
      <c r="R7" s="4" t="s">
        <v>3</v>
      </c>
      <c r="S7" s="8">
        <v>2.8290000000000002</v>
      </c>
      <c r="T7" s="4" t="s">
        <v>3</v>
      </c>
      <c r="U7" s="18">
        <v>2.54</v>
      </c>
      <c r="V7" s="4" t="s">
        <v>3</v>
      </c>
      <c r="W7" s="19">
        <v>1.2450000000000001</v>
      </c>
    </row>
    <row r="8" spans="14:23">
      <c r="N8" t="s">
        <v>12</v>
      </c>
      <c r="P8" s="4" t="s">
        <v>3</v>
      </c>
      <c r="Q8" s="9">
        <v>30</v>
      </c>
      <c r="R8" s="4" t="s">
        <v>3</v>
      </c>
      <c r="S8" s="8">
        <v>-20</v>
      </c>
      <c r="T8" s="4" t="s">
        <v>3</v>
      </c>
      <c r="U8" s="18">
        <v>-6.11</v>
      </c>
      <c r="V8" s="4" t="s">
        <v>3</v>
      </c>
      <c r="W8" s="19">
        <v>83.89</v>
      </c>
    </row>
    <row r="9" spans="14:23">
      <c r="N9" t="s">
        <v>13</v>
      </c>
      <c r="P9" s="10" t="s">
        <v>14</v>
      </c>
      <c r="Q9" s="11">
        <f>(2*PI()/360)*Q8</f>
        <v>0.52359877559829882</v>
      </c>
      <c r="R9" s="10" t="s">
        <v>14</v>
      </c>
      <c r="S9" s="11">
        <f>(2*PI()/360)*S8</f>
        <v>-0.3490658503988659</v>
      </c>
      <c r="T9" s="10" t="s">
        <v>14</v>
      </c>
      <c r="U9" s="11">
        <f>(2*PI()/360)*U8</f>
        <v>-0.10663961729685355</v>
      </c>
      <c r="V9" s="10" t="s">
        <v>14</v>
      </c>
      <c r="W9" s="11">
        <f>(2*PI()/360)*W8</f>
        <v>1.464156709498043</v>
      </c>
    </row>
    <row r="11" spans="14:23">
      <c r="Q11" s="3" t="str">
        <f>IF(Q8&gt;=0,RIGHT(Q7,6)&amp;"pk sin(ωt+"&amp;RIGHT(Q8,6)&amp;")",RIGHT(Q7,6)&amp;"pk  sin(ωt"&amp;RIGHT(Q8,6)&amp;")")</f>
        <v>25.402pk sin(ωt+30)</v>
      </c>
      <c r="S11" s="3" t="str">
        <f>IF(S8&gt;=0,RIGHT(S7,6)&amp;"pk sin(ωt+"&amp;RIGHT(S8,6)&amp;")",RIGHT(S7,6)&amp;"pk  sin(ωt"&amp;RIGHT(S8,6)&amp;")")</f>
        <v>2.829pk  sin(ωt-20)</v>
      </c>
      <c r="U11" s="3" t="str">
        <f>IF(U8&gt;=0,RIGHT(U7,6)&amp;"pk sin(ωt+"&amp;RIGHT(U8,6)&amp;")",RIGHT(U7,6)&amp;"pk  sin(ωt"&amp;RIGHT(U8,6)&amp;")")</f>
        <v>2.54pk  sin(ωt-6.11)</v>
      </c>
      <c r="W11" s="3" t="str">
        <f>IF(W8&gt;=0,RIGHT(W7,6)&amp;"pk sin(ωt+"&amp;RIGHT(W8,6)&amp;")",RIGHT(W7,6)&amp;"pk  sin(ωt"&amp;RIGHT(W8,6)&amp;")")</f>
        <v>1.245pk sin(ωt+83.89)</v>
      </c>
    </row>
    <row r="12" spans="14:23">
      <c r="P12" s="3"/>
      <c r="Q12" t="s">
        <v>10</v>
      </c>
      <c r="S12" t="s">
        <v>34</v>
      </c>
      <c r="U12" t="s">
        <v>33</v>
      </c>
      <c r="W12" t="s">
        <v>35</v>
      </c>
    </row>
    <row r="13" spans="14:23">
      <c r="P13" s="3"/>
    </row>
    <row r="14" spans="14:23">
      <c r="P14" t="s">
        <v>39</v>
      </c>
      <c r="Q14" s="5" t="s">
        <v>40</v>
      </c>
      <c r="R14" s="5"/>
      <c r="S14" s="5" t="s">
        <v>30</v>
      </c>
      <c r="T14" s="5"/>
      <c r="U14" s="5" t="s">
        <v>31</v>
      </c>
      <c r="V14" s="5"/>
      <c r="W14" s="5" t="s">
        <v>32</v>
      </c>
    </row>
    <row r="15" spans="14:23">
      <c r="P15" s="3"/>
    </row>
    <row r="16" spans="14:23">
      <c r="P16" t="s">
        <v>36</v>
      </c>
      <c r="Q16" s="5" t="str">
        <f>ROUND(+Q7/SQRT(2),3)&amp;"rms &lt; "&amp;RIGHT(Q8,6)</f>
        <v>17.962rms &lt; 30</v>
      </c>
      <c r="S16" s="5" t="str">
        <f>ROUND(+S7/SQRT(2),3)&amp;"rms &lt; "&amp;RIGHT(S8,6)</f>
        <v>2rms &lt; -20</v>
      </c>
      <c r="U16" s="5" t="str">
        <f>ROUND(+U7/SQRT(2),3)&amp;"rms &lt; "&amp;RIGHT(U8,6)</f>
        <v>1.796rms &lt; -6.11</v>
      </c>
      <c r="W16" s="5" t="str">
        <f>ROUND(+W7/SQRT(2),3)&amp;"rms &lt; "&amp;RIGHT(W8,6)</f>
        <v>0.88rms &lt; 83.89</v>
      </c>
    </row>
    <row r="17" spans="14:23">
      <c r="P17" s="3"/>
    </row>
    <row r="18" spans="14:23">
      <c r="P18" s="3"/>
      <c r="S18" s="5" t="str">
        <f>+S14&amp;"  "&amp;IF(+$Q$8-S8=0,"is in Phase with",IF(+$Q$8-S8&gt;0,"lags","leads"))&amp;"  "&amp;+$Q$14</f>
        <v>Is  lags  Es</v>
      </c>
      <c r="U18" s="5" t="str">
        <f>+U14&amp;"  "&amp;IF(+$Q$8-U8=0,"is in Phase with",IF(+$Q$8-U8&gt;0,"lags","leads"))&amp;"  "&amp;+$Q$14</f>
        <v>Ir  lags  Es</v>
      </c>
      <c r="W18" s="5" t="str">
        <f>+W14&amp;"  "&amp;IF(+$Q$8-W8=0,"is in Phase with",IF(+$Q$8-W8&gt;0,"lags","leads"))&amp;"  "&amp;+$Q$14</f>
        <v>Ic  leads  Es</v>
      </c>
    </row>
    <row r="19" spans="14:23">
      <c r="P19" s="3"/>
    </row>
    <row r="20" spans="14:23">
      <c r="P20" s="3"/>
    </row>
    <row r="21" spans="14:23">
      <c r="P21" s="3"/>
    </row>
    <row r="22" spans="14:23">
      <c r="P22" s="3"/>
    </row>
    <row r="23" spans="14:23">
      <c r="P23" s="3"/>
    </row>
    <row r="24" spans="14:23">
      <c r="P24" s="3"/>
    </row>
    <row r="25" spans="14:23">
      <c r="O25" t="s">
        <v>17</v>
      </c>
      <c r="P25" s="3"/>
    </row>
    <row r="26" spans="14:23">
      <c r="P26" s="3"/>
    </row>
    <row r="27" spans="14:23">
      <c r="P27" s="3"/>
    </row>
    <row r="29" spans="14:23">
      <c r="N29" s="5" t="s">
        <v>1</v>
      </c>
      <c r="O29" s="5" t="s">
        <v>2</v>
      </c>
      <c r="P29" s="5" t="s">
        <v>7</v>
      </c>
      <c r="Q29" s="9" t="s">
        <v>4</v>
      </c>
      <c r="R29" s="5" t="s">
        <v>7</v>
      </c>
      <c r="S29" s="8" t="s">
        <v>5</v>
      </c>
      <c r="T29" s="5" t="s">
        <v>7</v>
      </c>
      <c r="U29" s="18" t="s">
        <v>24</v>
      </c>
      <c r="V29" s="5" t="s">
        <v>7</v>
      </c>
      <c r="W29" s="19" t="s">
        <v>28</v>
      </c>
    </row>
    <row r="30" spans="14:23">
      <c r="N30" s="12">
        <v>0</v>
      </c>
      <c r="O30" s="13">
        <f>(2*PI()/360)*N30</f>
        <v>0</v>
      </c>
      <c r="P30" s="13">
        <f>O30+$Q$9</f>
        <v>0.52359877559829882</v>
      </c>
      <c r="Q30" s="13">
        <f>$Q$7*SIN(P30)</f>
        <v>12.700999999999999</v>
      </c>
      <c r="R30" s="13">
        <f>O30+$S$9</f>
        <v>-0.3490658503988659</v>
      </c>
      <c r="S30" s="13">
        <f>$S$7*SIN(R30)</f>
        <v>-0.96757498546831688</v>
      </c>
      <c r="T30" s="2">
        <f>U9+O30</f>
        <v>-0.10663961729685355</v>
      </c>
      <c r="U30" s="13">
        <f>U7*SIN(T30)</f>
        <v>-0.27035154064428574</v>
      </c>
      <c r="V30" s="2">
        <f>W9+O30</f>
        <v>1.464156709498043</v>
      </c>
      <c r="W30" s="13">
        <f>$W$7*SIN(V30)</f>
        <v>1.2379276310997678</v>
      </c>
    </row>
    <row r="31" spans="14:23">
      <c r="N31" s="12">
        <f t="shared" ref="N31:N62" si="0">+N30+22.5</f>
        <v>22.5</v>
      </c>
      <c r="O31" s="13">
        <f t="shared" ref="O31:O62" si="1">(2*PI()/360)*N31</f>
        <v>0.39269908169872414</v>
      </c>
      <c r="P31" s="13">
        <f t="shared" ref="P31:P62" si="2">O31+$Q$9</f>
        <v>0.91629785729702296</v>
      </c>
      <c r="Q31" s="13">
        <f t="shared" ref="Q31:Q62" si="3">$Q$7*SIN(P31)</f>
        <v>20.152761550077958</v>
      </c>
      <c r="R31" s="13">
        <f t="shared" ref="R31:R62" si="4">O31+$S$9</f>
        <v>4.3633231299858244E-2</v>
      </c>
      <c r="S31" s="13">
        <f t="shared" ref="S31:S62" si="5">$S$7*SIN(R31)</f>
        <v>0.12339924685653557</v>
      </c>
      <c r="T31" s="2">
        <f>U9+O31</f>
        <v>0.28605946440187058</v>
      </c>
      <c r="U31" s="13">
        <f>U7*SIN(T31)</f>
        <v>0.71672201249991785</v>
      </c>
      <c r="V31" s="2">
        <f>W9+O31</f>
        <v>1.8568557911967671</v>
      </c>
      <c r="W31" s="13">
        <f>W7*SIN(V31)</f>
        <v>1.19440723107219</v>
      </c>
    </row>
    <row r="32" spans="14:23">
      <c r="N32" s="12">
        <f t="shared" si="0"/>
        <v>45</v>
      </c>
      <c r="O32" s="13">
        <f t="shared" si="1"/>
        <v>0.78539816339744828</v>
      </c>
      <c r="P32" s="13">
        <f t="shared" si="2"/>
        <v>1.308996938995747</v>
      </c>
      <c r="Q32" s="13">
        <f t="shared" si="3"/>
        <v>24.53644783939491</v>
      </c>
      <c r="R32" s="13">
        <f t="shared" si="4"/>
        <v>0.43633231299858238</v>
      </c>
      <c r="S32" s="13">
        <f t="shared" si="5"/>
        <v>1.1955870624644387</v>
      </c>
      <c r="T32" s="2">
        <f>U9+O32</f>
        <v>0.67875854610059472</v>
      </c>
      <c r="U32" s="13">
        <f>U7*SIN(T32)</f>
        <v>1.5946811363422313</v>
      </c>
      <c r="V32" s="2">
        <f>W9+O32</f>
        <v>2.2495548728954913</v>
      </c>
      <c r="W32" s="13">
        <f>W7*SIN(V32)</f>
        <v>0.96904915744238307</v>
      </c>
    </row>
    <row r="33" spans="14:23">
      <c r="N33" s="12">
        <f t="shared" si="0"/>
        <v>67.5</v>
      </c>
      <c r="O33" s="13">
        <f t="shared" si="1"/>
        <v>1.1780972450961724</v>
      </c>
      <c r="P33" s="13">
        <f t="shared" si="2"/>
        <v>1.7016960206944711</v>
      </c>
      <c r="Q33" s="13">
        <f t="shared" si="3"/>
        <v>25.184682368617533</v>
      </c>
      <c r="R33" s="13">
        <f t="shared" si="4"/>
        <v>0.82903139469730647</v>
      </c>
      <c r="S33" s="13">
        <f t="shared" si="5"/>
        <v>2.0857575858358408</v>
      </c>
      <c r="T33" s="2">
        <f>U9+O33</f>
        <v>1.0714576277993189</v>
      </c>
      <c r="U33" s="13">
        <f>U7*SIN(T33)</f>
        <v>2.2298645129969383</v>
      </c>
      <c r="V33" s="2">
        <f>W9+O33</f>
        <v>2.6422539545942154</v>
      </c>
      <c r="W33" s="13">
        <f>W7*SIN(V33)</f>
        <v>0.59616213404446017</v>
      </c>
    </row>
    <row r="34" spans="14:23">
      <c r="N34" s="12">
        <f t="shared" si="0"/>
        <v>90</v>
      </c>
      <c r="O34" s="13">
        <f t="shared" si="1"/>
        <v>1.5707963267948966</v>
      </c>
      <c r="P34" s="13">
        <f t="shared" si="2"/>
        <v>2.0943951023931953</v>
      </c>
      <c r="Q34" s="13">
        <f t="shared" si="3"/>
        <v>21.998777306932315</v>
      </c>
      <c r="R34" s="13">
        <f t="shared" si="4"/>
        <v>1.2217304763960306</v>
      </c>
      <c r="S34" s="13">
        <f t="shared" si="5"/>
        <v>2.6583904242033349</v>
      </c>
      <c r="T34" s="2">
        <f>U9+O34</f>
        <v>1.464156709498043</v>
      </c>
      <c r="U34" s="13">
        <f>U7*SIN(T34)</f>
        <v>2.5255712313200078</v>
      </c>
      <c r="V34" s="2">
        <f>W9+O34</f>
        <v>3.0349530362929396</v>
      </c>
      <c r="W34" s="13">
        <f>W7*SIN(V34)</f>
        <v>0.13251482996147093</v>
      </c>
    </row>
    <row r="35" spans="14:23">
      <c r="N35" s="12">
        <f t="shared" si="0"/>
        <v>112.5</v>
      </c>
      <c r="O35" s="13">
        <f t="shared" si="1"/>
        <v>1.9634954084936207</v>
      </c>
      <c r="P35" s="13">
        <f t="shared" si="2"/>
        <v>2.4870941840919194</v>
      </c>
      <c r="Q35" s="13">
        <f t="shared" si="3"/>
        <v>15.463757819679529</v>
      </c>
      <c r="R35" s="13">
        <f t="shared" si="4"/>
        <v>1.6144295580947547</v>
      </c>
      <c r="S35" s="13">
        <f t="shared" si="5"/>
        <v>2.8263074188550759</v>
      </c>
      <c r="T35" s="2">
        <f>U9+O35</f>
        <v>1.8568557911967671</v>
      </c>
      <c r="U35" s="13">
        <f>U7*SIN(T35)</f>
        <v>2.4367826240348291</v>
      </c>
      <c r="V35" s="2">
        <f>W9+O35</f>
        <v>3.4276521179916637</v>
      </c>
      <c r="W35" s="13">
        <f>W7*SIN(V35)</f>
        <v>-0.35130665573322734</v>
      </c>
    </row>
    <row r="36" spans="14:23">
      <c r="N36" s="12">
        <f t="shared" si="0"/>
        <v>135</v>
      </c>
      <c r="O36" s="13">
        <f t="shared" si="1"/>
        <v>2.3561944901923448</v>
      </c>
      <c r="P36" s="13">
        <f t="shared" si="2"/>
        <v>2.8797932657906435</v>
      </c>
      <c r="Q36" s="13">
        <f t="shared" si="3"/>
        <v>6.5745213836942389</v>
      </c>
      <c r="R36" s="13">
        <f t="shared" si="4"/>
        <v>2.0071286397934789</v>
      </c>
      <c r="S36" s="13">
        <f t="shared" si="5"/>
        <v>2.5639447295266833</v>
      </c>
      <c r="T36" s="2">
        <f>U9+O36</f>
        <v>2.2495548728954913</v>
      </c>
      <c r="U36" s="13">
        <f>U7*SIN(T36)</f>
        <v>1.9770159517298416</v>
      </c>
      <c r="V36" s="2">
        <f>W9+O36</f>
        <v>3.8203511996903878</v>
      </c>
      <c r="W36" s="13">
        <f>W7*SIN(V36)</f>
        <v>-0.78164488769530616</v>
      </c>
    </row>
    <row r="37" spans="14:23">
      <c r="N37" s="12">
        <f t="shared" si="0"/>
        <v>157.5</v>
      </c>
      <c r="O37" s="13">
        <f t="shared" si="1"/>
        <v>2.748893571891069</v>
      </c>
      <c r="P37" s="13">
        <f t="shared" si="2"/>
        <v>3.2724923474893677</v>
      </c>
      <c r="Q37" s="13">
        <f t="shared" si="3"/>
        <v>-3.3156263347737438</v>
      </c>
      <c r="R37" s="13">
        <f t="shared" si="4"/>
        <v>2.399827721492203</v>
      </c>
      <c r="S37" s="13">
        <f t="shared" si="5"/>
        <v>1.9112446973447033</v>
      </c>
      <c r="T37" s="2">
        <f>U9+O37</f>
        <v>2.6422539545942154</v>
      </c>
      <c r="U37" s="13">
        <f>U7*SIN(T37)</f>
        <v>1.2162665224682159</v>
      </c>
      <c r="V37" s="2">
        <f>W9+O37</f>
        <v>4.213050281389112</v>
      </c>
      <c r="W37" s="13">
        <f>W7*SIN(V37)</f>
        <v>-1.0929847711343261</v>
      </c>
    </row>
    <row r="38" spans="14:23">
      <c r="N38" s="12">
        <f t="shared" si="0"/>
        <v>180</v>
      </c>
      <c r="O38" s="13">
        <f t="shared" si="1"/>
        <v>3.1415926535897931</v>
      </c>
      <c r="P38" s="13">
        <f t="shared" si="2"/>
        <v>3.6651914291880918</v>
      </c>
      <c r="Q38" s="13">
        <f t="shared" si="3"/>
        <v>-12.700999999999993</v>
      </c>
      <c r="R38" s="13">
        <f t="shared" si="4"/>
        <v>2.7925268031909272</v>
      </c>
      <c r="S38" s="13">
        <f t="shared" si="5"/>
        <v>0.96757498546831733</v>
      </c>
      <c r="T38" s="2">
        <f>U9+O38</f>
        <v>3.0349530362929396</v>
      </c>
      <c r="U38" s="13">
        <f>U7*SIN(T38)</f>
        <v>0.27035154064428607</v>
      </c>
      <c r="V38" s="2">
        <f>W9+O38</f>
        <v>4.6057493630878366</v>
      </c>
      <c r="W38" s="13">
        <f>W7*SIN(V38)</f>
        <v>-1.2379276310997678</v>
      </c>
    </row>
    <row r="39" spans="14:23">
      <c r="N39" s="12">
        <f t="shared" si="0"/>
        <v>202.5</v>
      </c>
      <c r="O39" s="13">
        <f t="shared" si="1"/>
        <v>3.5342917352885173</v>
      </c>
      <c r="P39" s="13">
        <f t="shared" si="2"/>
        <v>4.057890510886816</v>
      </c>
      <c r="Q39" s="13">
        <f t="shared" si="3"/>
        <v>-20.152761550077951</v>
      </c>
      <c r="R39" s="13">
        <f t="shared" si="4"/>
        <v>3.1852258848896513</v>
      </c>
      <c r="S39" s="13">
        <f t="shared" si="5"/>
        <v>-0.12339924685653506</v>
      </c>
      <c r="T39" s="2">
        <f>U9+O39</f>
        <v>3.4276521179916637</v>
      </c>
      <c r="U39" s="13">
        <f>U7*SIN(T39)</f>
        <v>-0.71672201249991763</v>
      </c>
      <c r="V39" s="2">
        <f>W9+O39</f>
        <v>4.9984484447865603</v>
      </c>
      <c r="W39" s="13">
        <f>W7*SIN(V39)</f>
        <v>-1.19440723107219</v>
      </c>
    </row>
    <row r="40" spans="14:23">
      <c r="N40" s="12">
        <f t="shared" si="0"/>
        <v>225</v>
      </c>
      <c r="O40" s="13">
        <f t="shared" si="1"/>
        <v>3.9269908169872414</v>
      </c>
      <c r="P40" s="13">
        <f t="shared" si="2"/>
        <v>4.4505895925855405</v>
      </c>
      <c r="Q40" s="13">
        <f t="shared" si="3"/>
        <v>-24.536447839394913</v>
      </c>
      <c r="R40" s="13">
        <f t="shared" si="4"/>
        <v>3.5779249665883754</v>
      </c>
      <c r="S40" s="13">
        <f t="shared" si="5"/>
        <v>-1.1955870624644382</v>
      </c>
      <c r="T40" s="2">
        <f>U9+O40</f>
        <v>3.8203511996903878</v>
      </c>
      <c r="U40" s="13">
        <f>U7*SIN(T40)</f>
        <v>-1.5946811363422309</v>
      </c>
      <c r="V40" s="2">
        <f>W9+O40</f>
        <v>5.3911475264852839</v>
      </c>
      <c r="W40" s="13">
        <f>W7*SIN(V40)</f>
        <v>-0.9690491574423834</v>
      </c>
    </row>
    <row r="41" spans="14:23">
      <c r="N41" s="12">
        <f t="shared" si="0"/>
        <v>247.5</v>
      </c>
      <c r="O41" s="13">
        <f t="shared" si="1"/>
        <v>4.319689898685966</v>
      </c>
      <c r="P41" s="13">
        <f t="shared" si="2"/>
        <v>4.8432886742842651</v>
      </c>
      <c r="Q41" s="13">
        <f t="shared" si="3"/>
        <v>-25.184682368617533</v>
      </c>
      <c r="R41" s="13">
        <f t="shared" si="4"/>
        <v>3.9706240482871</v>
      </c>
      <c r="S41" s="13">
        <f t="shared" si="5"/>
        <v>-2.0857575858358417</v>
      </c>
      <c r="T41" s="2">
        <f>U9+O41</f>
        <v>4.2130502813891129</v>
      </c>
      <c r="U41" s="13">
        <f>U7*SIN(T41)</f>
        <v>-2.2298645129969397</v>
      </c>
      <c r="V41" s="2">
        <f>W9+O41</f>
        <v>5.7838466081840085</v>
      </c>
      <c r="W41" s="13">
        <f>W7*SIN(V41)</f>
        <v>-0.59616213404446039</v>
      </c>
    </row>
    <row r="42" spans="14:23">
      <c r="N42" s="12">
        <f t="shared" si="0"/>
        <v>270</v>
      </c>
      <c r="O42" s="13">
        <f t="shared" si="1"/>
        <v>4.7123889803846897</v>
      </c>
      <c r="P42" s="13">
        <f t="shared" si="2"/>
        <v>5.2359877559829888</v>
      </c>
      <c r="Q42" s="13">
        <f t="shared" si="3"/>
        <v>-21.998777306932311</v>
      </c>
      <c r="R42" s="13">
        <f t="shared" si="4"/>
        <v>4.3633231299858242</v>
      </c>
      <c r="S42" s="13">
        <f t="shared" si="5"/>
        <v>-2.6583904242033349</v>
      </c>
      <c r="T42" s="2">
        <f>U9+O42</f>
        <v>4.6057493630878366</v>
      </c>
      <c r="U42" s="13">
        <f>U7*SIN(T42)</f>
        <v>-2.5255712313200078</v>
      </c>
      <c r="V42" s="2">
        <f>W9+O42</f>
        <v>6.1765456898827331</v>
      </c>
      <c r="W42" s="13">
        <f>W7*SIN(V42)</f>
        <v>-0.13251482996147054</v>
      </c>
    </row>
    <row r="43" spans="14:23">
      <c r="N43" s="12">
        <f t="shared" si="0"/>
        <v>292.5</v>
      </c>
      <c r="O43" s="13">
        <f t="shared" si="1"/>
        <v>5.1050880620834143</v>
      </c>
      <c r="P43" s="13">
        <f t="shared" si="2"/>
        <v>5.6286868376817134</v>
      </c>
      <c r="Q43" s="13">
        <f t="shared" si="3"/>
        <v>-15.463757819679511</v>
      </c>
      <c r="R43" s="13">
        <f t="shared" si="4"/>
        <v>4.7560222116845488</v>
      </c>
      <c r="S43" s="13">
        <f t="shared" si="5"/>
        <v>-2.8263074188550754</v>
      </c>
      <c r="T43" s="2">
        <f>U9+O43</f>
        <v>4.9984484447865611</v>
      </c>
      <c r="U43" s="13">
        <f>U7*SIN(T43)</f>
        <v>-2.4367826240348287</v>
      </c>
      <c r="V43" s="2">
        <f>W9+O43</f>
        <v>6.5692447715814577</v>
      </c>
      <c r="W43" s="13">
        <f>W7*SIN(V43)</f>
        <v>0.35130665573322828</v>
      </c>
    </row>
    <row r="44" spans="14:23">
      <c r="N44" s="12">
        <f t="shared" si="0"/>
        <v>315</v>
      </c>
      <c r="O44" s="13">
        <f t="shared" si="1"/>
        <v>5.497787143782138</v>
      </c>
      <c r="P44" s="13">
        <f t="shared" si="2"/>
        <v>6.0213859193804371</v>
      </c>
      <c r="Q44" s="13">
        <f t="shared" si="3"/>
        <v>-6.5745213836942309</v>
      </c>
      <c r="R44" s="13">
        <f t="shared" si="4"/>
        <v>5.1487212933832724</v>
      </c>
      <c r="S44" s="13">
        <f t="shared" si="5"/>
        <v>-2.5639447295266828</v>
      </c>
      <c r="T44" s="2">
        <f>U9+O44</f>
        <v>5.3911475264852848</v>
      </c>
      <c r="U44" s="13">
        <f>U7*SIN(T44)</f>
        <v>-1.9770159517298409</v>
      </c>
      <c r="V44" s="2">
        <f>W9+O44</f>
        <v>6.9619438532801805</v>
      </c>
      <c r="W44" s="13">
        <f>W7*SIN(V44)</f>
        <v>0.7816448876953056</v>
      </c>
    </row>
    <row r="45" spans="14:23">
      <c r="N45" s="12">
        <f t="shared" si="0"/>
        <v>337.5</v>
      </c>
      <c r="O45" s="13">
        <f t="shared" si="1"/>
        <v>5.8904862254808625</v>
      </c>
      <c r="P45" s="13">
        <f t="shared" si="2"/>
        <v>6.4140850010791617</v>
      </c>
      <c r="Q45" s="13">
        <f t="shared" si="3"/>
        <v>3.3156263347737629</v>
      </c>
      <c r="R45" s="13">
        <f t="shared" si="4"/>
        <v>5.541420375081997</v>
      </c>
      <c r="S45" s="13">
        <f t="shared" si="5"/>
        <v>-1.9112446973447017</v>
      </c>
      <c r="T45" s="2">
        <f>U9+O45</f>
        <v>5.7838466081840094</v>
      </c>
      <c r="U45" s="13">
        <f>U7*SIN(T45)</f>
        <v>-1.2162665224682143</v>
      </c>
      <c r="V45" s="2">
        <f>W9+O45</f>
        <v>7.3546429349789051</v>
      </c>
      <c r="W45" s="13">
        <f>W7*SIN(V45)</f>
        <v>1.0929847711343259</v>
      </c>
    </row>
    <row r="46" spans="14:23">
      <c r="N46" s="12">
        <f t="shared" si="0"/>
        <v>360</v>
      </c>
      <c r="O46" s="13">
        <f t="shared" si="1"/>
        <v>6.2831853071795862</v>
      </c>
      <c r="P46" s="13">
        <f t="shared" si="2"/>
        <v>6.8067840827778854</v>
      </c>
      <c r="Q46" s="13">
        <f t="shared" si="3"/>
        <v>12.701000000000001</v>
      </c>
      <c r="R46" s="13">
        <f t="shared" si="4"/>
        <v>5.9341194567807207</v>
      </c>
      <c r="S46" s="13">
        <f t="shared" si="5"/>
        <v>-0.96757498546831655</v>
      </c>
      <c r="T46" s="2">
        <f>U9+O46</f>
        <v>6.1765456898827331</v>
      </c>
      <c r="U46" s="13">
        <f>U7*SIN(T46)</f>
        <v>-0.27035154064428524</v>
      </c>
      <c r="V46" s="2">
        <f>W9+O46</f>
        <v>7.7473420166776297</v>
      </c>
      <c r="W46" s="13">
        <f>W7*SIN(V46)</f>
        <v>1.2379276310997678</v>
      </c>
    </row>
    <row r="47" spans="14:23">
      <c r="N47" s="12">
        <f t="shared" si="0"/>
        <v>382.5</v>
      </c>
      <c r="O47" s="13">
        <f t="shared" si="1"/>
        <v>6.6758843888783108</v>
      </c>
      <c r="P47" s="13">
        <f t="shared" si="2"/>
        <v>7.19948316447661</v>
      </c>
      <c r="Q47" s="13">
        <f t="shared" si="3"/>
        <v>20.152761550077965</v>
      </c>
      <c r="R47" s="13">
        <f t="shared" si="4"/>
        <v>6.3268185384794453</v>
      </c>
      <c r="S47" s="13">
        <f t="shared" si="5"/>
        <v>0.12339924685653722</v>
      </c>
      <c r="T47" s="2">
        <f>U9+O47</f>
        <v>6.5692447715814577</v>
      </c>
      <c r="U47" s="13">
        <f>U7*SIN(T47)</f>
        <v>0.7167220124999194</v>
      </c>
      <c r="V47" s="2">
        <f>W9+O47</f>
        <v>8.1400410983763543</v>
      </c>
      <c r="W47" s="13">
        <f>W7*SIN(V47)</f>
        <v>1.1944072310721898</v>
      </c>
    </row>
    <row r="48" spans="14:23">
      <c r="N48" s="12">
        <f t="shared" si="0"/>
        <v>405</v>
      </c>
      <c r="O48" s="13">
        <f t="shared" si="1"/>
        <v>7.0685834705770345</v>
      </c>
      <c r="P48" s="13">
        <f t="shared" si="2"/>
        <v>7.5921822461753337</v>
      </c>
      <c r="Q48" s="13">
        <f t="shared" si="3"/>
        <v>24.536447839394913</v>
      </c>
      <c r="R48" s="13">
        <f t="shared" si="4"/>
        <v>6.719517620178169</v>
      </c>
      <c r="S48" s="13">
        <f t="shared" si="5"/>
        <v>1.1955870624644391</v>
      </c>
      <c r="T48" s="2">
        <f>U9+O48</f>
        <v>6.9619438532801814</v>
      </c>
      <c r="U48" s="13">
        <f>U7*SIN(T48)</f>
        <v>1.5946811363422317</v>
      </c>
      <c r="V48" s="2">
        <f>W9+O48</f>
        <v>8.5327401800750771</v>
      </c>
      <c r="W48" s="13">
        <f>W7*SIN(V48)</f>
        <v>0.9690491574423834</v>
      </c>
    </row>
    <row r="49" spans="14:23">
      <c r="N49" s="12">
        <f t="shared" si="0"/>
        <v>427.5</v>
      </c>
      <c r="O49" s="13">
        <f t="shared" si="1"/>
        <v>7.4612825522757591</v>
      </c>
      <c r="P49" s="13">
        <f t="shared" si="2"/>
        <v>7.9848813278740582</v>
      </c>
      <c r="Q49" s="13">
        <f t="shared" si="3"/>
        <v>25.184682368617533</v>
      </c>
      <c r="R49" s="13">
        <f t="shared" si="4"/>
        <v>7.1122167018768936</v>
      </c>
      <c r="S49" s="13">
        <f t="shared" si="5"/>
        <v>2.0857575858358421</v>
      </c>
      <c r="T49" s="2">
        <f>U9+O49</f>
        <v>7.354642934978906</v>
      </c>
      <c r="U49" s="13">
        <f>U7*SIN(T49)</f>
        <v>2.2298645129969392</v>
      </c>
      <c r="V49" s="2">
        <f>W9+O49</f>
        <v>8.9254392617738016</v>
      </c>
      <c r="W49" s="13">
        <f>W7*SIN(V49)</f>
        <v>0.5961621340444605</v>
      </c>
    </row>
    <row r="50" spans="14:23">
      <c r="N50" s="12">
        <f t="shared" si="0"/>
        <v>450</v>
      </c>
      <c r="O50" s="13">
        <f t="shared" si="1"/>
        <v>7.8539816339744828</v>
      </c>
      <c r="P50" s="13">
        <f t="shared" si="2"/>
        <v>8.3775804095727811</v>
      </c>
      <c r="Q50" s="13">
        <f t="shared" si="3"/>
        <v>21.998777306932325</v>
      </c>
      <c r="R50" s="13">
        <f t="shared" si="4"/>
        <v>7.5049157835756173</v>
      </c>
      <c r="S50" s="13">
        <f t="shared" si="5"/>
        <v>2.6583904242033349</v>
      </c>
      <c r="T50" s="2">
        <f>U9+O50</f>
        <v>7.7473420166776297</v>
      </c>
      <c r="U50" s="13">
        <f>U7*SIN(T50)</f>
        <v>2.5255712313200078</v>
      </c>
      <c r="V50" s="2">
        <f>W9+O50</f>
        <v>9.3181383434725262</v>
      </c>
      <c r="W50" s="13">
        <f>W7*SIN(V50)</f>
        <v>0.13251482996147068</v>
      </c>
    </row>
    <row r="51" spans="14:23">
      <c r="N51" s="12">
        <f t="shared" si="0"/>
        <v>472.5</v>
      </c>
      <c r="O51" s="13">
        <f t="shared" si="1"/>
        <v>8.2466807156732074</v>
      </c>
      <c r="P51" s="13">
        <f t="shared" si="2"/>
        <v>8.7702794912715056</v>
      </c>
      <c r="Q51" s="13">
        <f t="shared" si="3"/>
        <v>15.463757819679531</v>
      </c>
      <c r="R51" s="13">
        <f t="shared" si="4"/>
        <v>7.8976148652743419</v>
      </c>
      <c r="S51" s="13">
        <f t="shared" si="5"/>
        <v>2.8263074188550754</v>
      </c>
      <c r="T51" s="2">
        <f>U9+O51</f>
        <v>8.1400410983763543</v>
      </c>
      <c r="U51" s="13">
        <f>U7*SIN(T51)</f>
        <v>2.4367826240348287</v>
      </c>
      <c r="V51" s="2">
        <f>W9+O51</f>
        <v>9.7108374251712508</v>
      </c>
      <c r="W51" s="13">
        <f>W7*SIN(V51)</f>
        <v>-0.35130665573322811</v>
      </c>
    </row>
    <row r="52" spans="14:23">
      <c r="N52" s="12">
        <f t="shared" si="0"/>
        <v>495</v>
      </c>
      <c r="O52" s="13">
        <f t="shared" si="1"/>
        <v>8.639379797371932</v>
      </c>
      <c r="P52" s="13">
        <f t="shared" si="2"/>
        <v>9.1629785729702302</v>
      </c>
      <c r="Q52" s="13">
        <f t="shared" si="3"/>
        <v>6.5745213836942336</v>
      </c>
      <c r="R52" s="13">
        <f t="shared" si="4"/>
        <v>8.2903139469730665</v>
      </c>
      <c r="S52" s="13">
        <f t="shared" si="5"/>
        <v>2.563944729526682</v>
      </c>
      <c r="T52" s="2">
        <f>U9+O52</f>
        <v>8.5327401800750788</v>
      </c>
      <c r="U52" s="13">
        <f>U7*SIN(T52)</f>
        <v>1.9770159517298396</v>
      </c>
      <c r="V52" s="2">
        <f>W9+O52</f>
        <v>10.103536506869975</v>
      </c>
      <c r="W52" s="13">
        <f>W7*SIN(V52)</f>
        <v>-0.78164488769530727</v>
      </c>
    </row>
    <row r="53" spans="14:23">
      <c r="N53" s="12">
        <f t="shared" si="0"/>
        <v>517.5</v>
      </c>
      <c r="O53" s="13">
        <f t="shared" si="1"/>
        <v>9.0320788790706548</v>
      </c>
      <c r="P53" s="13">
        <f t="shared" si="2"/>
        <v>9.555677654668953</v>
      </c>
      <c r="Q53" s="13">
        <f t="shared" si="3"/>
        <v>-3.3156263347737149</v>
      </c>
      <c r="R53" s="13">
        <f t="shared" si="4"/>
        <v>8.6830130286717893</v>
      </c>
      <c r="S53" s="13">
        <f t="shared" si="5"/>
        <v>1.9112446973447039</v>
      </c>
      <c r="T53" s="2">
        <f>U9+O53</f>
        <v>8.9254392617738016</v>
      </c>
      <c r="U53" s="13">
        <f>U7*SIN(T53)</f>
        <v>1.2162665224682165</v>
      </c>
      <c r="V53" s="2">
        <f>W9+O53</f>
        <v>10.496235588568698</v>
      </c>
      <c r="W53" s="13">
        <f>W7*SIN(V53)</f>
        <v>-1.0929847711343259</v>
      </c>
    </row>
    <row r="54" spans="14:23">
      <c r="N54" s="12">
        <f t="shared" si="0"/>
        <v>540</v>
      </c>
      <c r="O54" s="13">
        <f t="shared" si="1"/>
        <v>9.4247779607693793</v>
      </c>
      <c r="P54" s="13">
        <f t="shared" si="2"/>
        <v>9.9483767363676776</v>
      </c>
      <c r="Q54" s="13">
        <f t="shared" si="3"/>
        <v>-12.700999999999979</v>
      </c>
      <c r="R54" s="13">
        <f t="shared" si="4"/>
        <v>9.0757121103705138</v>
      </c>
      <c r="S54" s="13">
        <f t="shared" si="5"/>
        <v>0.96757498546831688</v>
      </c>
      <c r="T54" s="2">
        <f>U9+O54</f>
        <v>9.3181383434725262</v>
      </c>
      <c r="U54" s="13">
        <f>U7*SIN(T54)</f>
        <v>0.27035154064428557</v>
      </c>
      <c r="V54" s="2">
        <f>W9+O54</f>
        <v>10.888934670267423</v>
      </c>
      <c r="W54" s="13">
        <f>W7*SIN(V54)</f>
        <v>-1.2379276310997678</v>
      </c>
    </row>
    <row r="55" spans="14:23">
      <c r="N55" s="12">
        <f t="shared" si="0"/>
        <v>562.5</v>
      </c>
      <c r="O55" s="13">
        <f t="shared" si="1"/>
        <v>9.8174770424681039</v>
      </c>
      <c r="P55" s="13">
        <f t="shared" si="2"/>
        <v>10.341075818066402</v>
      </c>
      <c r="Q55" s="13">
        <f t="shared" si="3"/>
        <v>-20.152761550077948</v>
      </c>
      <c r="R55" s="13">
        <f t="shared" si="4"/>
        <v>9.4684111920692384</v>
      </c>
      <c r="S55" s="13">
        <f t="shared" si="5"/>
        <v>-0.12339924685653689</v>
      </c>
      <c r="T55" s="2">
        <f>U9+O55</f>
        <v>9.7108374251712508</v>
      </c>
      <c r="U55" s="13">
        <f>U7*SIN(T55)</f>
        <v>-0.71672201249991918</v>
      </c>
      <c r="V55" s="2">
        <f>W9+O55</f>
        <v>11.281633751966147</v>
      </c>
      <c r="W55" s="13">
        <f>W7*SIN(V55)</f>
        <v>-1.1944072310721898</v>
      </c>
    </row>
    <row r="56" spans="14:23">
      <c r="N56" s="12">
        <f t="shared" si="0"/>
        <v>585</v>
      </c>
      <c r="O56" s="13">
        <f t="shared" si="1"/>
        <v>10.210176124166829</v>
      </c>
      <c r="P56" s="13">
        <f t="shared" si="2"/>
        <v>10.733774899765127</v>
      </c>
      <c r="Q56" s="13">
        <f t="shared" si="3"/>
        <v>-24.53644783939491</v>
      </c>
      <c r="R56" s="13">
        <f t="shared" si="4"/>
        <v>9.861110273767963</v>
      </c>
      <c r="S56" s="13">
        <f t="shared" si="5"/>
        <v>-1.1955870624644411</v>
      </c>
      <c r="T56" s="2">
        <f>U9+O56</f>
        <v>10.103536506869975</v>
      </c>
      <c r="U56" s="13">
        <f>U7*SIN(T56)</f>
        <v>-1.5946811363422333</v>
      </c>
      <c r="V56" s="2">
        <f>W9+O56</f>
        <v>11.674332833664872</v>
      </c>
      <c r="W56" s="13">
        <f>W7*SIN(V56)</f>
        <v>-0.96904915744238218</v>
      </c>
    </row>
    <row r="57" spans="14:23">
      <c r="N57" s="12">
        <f t="shared" si="0"/>
        <v>607.5</v>
      </c>
      <c r="O57" s="13">
        <f t="shared" si="1"/>
        <v>10.602875205865551</v>
      </c>
      <c r="P57" s="13">
        <f t="shared" si="2"/>
        <v>11.12647398146385</v>
      </c>
      <c r="Q57" s="13">
        <f t="shared" si="3"/>
        <v>-25.184682368617537</v>
      </c>
      <c r="R57" s="13">
        <f t="shared" si="4"/>
        <v>10.253809355466686</v>
      </c>
      <c r="S57" s="13">
        <f t="shared" si="5"/>
        <v>-2.0857575858358404</v>
      </c>
      <c r="T57" s="2">
        <f>U9+O57</f>
        <v>10.496235588568698</v>
      </c>
      <c r="U57" s="13">
        <f>U7*SIN(T57)</f>
        <v>-2.2298645129969379</v>
      </c>
      <c r="V57" s="2">
        <f>W9+O57</f>
        <v>12.067031915363595</v>
      </c>
      <c r="W57" s="13">
        <f>W7*SIN(V57)</f>
        <v>-0.59616213404446061</v>
      </c>
    </row>
    <row r="58" spans="14:23">
      <c r="N58" s="12">
        <f t="shared" si="0"/>
        <v>630</v>
      </c>
      <c r="O58" s="13">
        <f t="shared" si="1"/>
        <v>10.995574287564276</v>
      </c>
      <c r="P58" s="13">
        <f t="shared" si="2"/>
        <v>11.519173063162574</v>
      </c>
      <c r="Q58" s="13">
        <f t="shared" si="3"/>
        <v>-21.998777306932325</v>
      </c>
      <c r="R58" s="13">
        <f t="shared" si="4"/>
        <v>10.64650843716541</v>
      </c>
      <c r="S58" s="13">
        <f t="shared" si="5"/>
        <v>-2.6583904242033349</v>
      </c>
      <c r="T58" s="2">
        <f>U9+O58</f>
        <v>10.888934670267423</v>
      </c>
      <c r="U58" s="13">
        <f>U7*SIN(T58)</f>
        <v>-2.5255712313200078</v>
      </c>
      <c r="V58" s="2">
        <f>W9+O58</f>
        <v>12.459730997062319</v>
      </c>
      <c r="W58" s="13">
        <f>W7*SIN(V58)</f>
        <v>-0.13251482996147082</v>
      </c>
    </row>
    <row r="59" spans="14:23">
      <c r="N59" s="12">
        <f t="shared" si="0"/>
        <v>652.5</v>
      </c>
      <c r="O59" s="13">
        <f t="shared" si="1"/>
        <v>11.388273369263</v>
      </c>
      <c r="P59" s="13">
        <f t="shared" si="2"/>
        <v>11.911872144861299</v>
      </c>
      <c r="Q59" s="13">
        <f t="shared" si="3"/>
        <v>-15.463757819679534</v>
      </c>
      <c r="R59" s="13">
        <f t="shared" si="4"/>
        <v>11.039207518864135</v>
      </c>
      <c r="S59" s="13">
        <f t="shared" si="5"/>
        <v>-2.8263074188550759</v>
      </c>
      <c r="T59" s="2">
        <f>U9+O59</f>
        <v>11.281633751966147</v>
      </c>
      <c r="U59" s="13">
        <f>U7*SIN(T59)</f>
        <v>-2.4367826240348287</v>
      </c>
      <c r="V59" s="2">
        <f>W9+O59</f>
        <v>12.852430078761044</v>
      </c>
      <c r="W59" s="13">
        <f>W7*SIN(V59)</f>
        <v>0.351306655733228</v>
      </c>
    </row>
    <row r="60" spans="14:23">
      <c r="N60" s="12">
        <f t="shared" si="0"/>
        <v>675</v>
      </c>
      <c r="O60" s="13">
        <f t="shared" si="1"/>
        <v>11.780972450961725</v>
      </c>
      <c r="P60" s="13">
        <f t="shared" si="2"/>
        <v>12.304571226560023</v>
      </c>
      <c r="Q60" s="13">
        <f t="shared" si="3"/>
        <v>-6.574521383694238</v>
      </c>
      <c r="R60" s="13">
        <f t="shared" si="4"/>
        <v>11.43190660056286</v>
      </c>
      <c r="S60" s="13">
        <f t="shared" si="5"/>
        <v>-2.563944729526682</v>
      </c>
      <c r="T60" s="2">
        <f>U9+O60</f>
        <v>11.674332833664872</v>
      </c>
      <c r="U60" s="13">
        <f>U7*SIN(T60)</f>
        <v>-1.9770159517298398</v>
      </c>
      <c r="V60" s="2">
        <f>W9+O60</f>
        <v>13.245129160459769</v>
      </c>
      <c r="W60" s="13">
        <f>W7*SIN(V60)</f>
        <v>0.78164488769530716</v>
      </c>
    </row>
    <row r="61" spans="14:23">
      <c r="N61" s="12">
        <f t="shared" si="0"/>
        <v>697.5</v>
      </c>
      <c r="O61" s="13">
        <f t="shared" si="1"/>
        <v>12.173671532660448</v>
      </c>
      <c r="P61" s="13">
        <f t="shared" si="2"/>
        <v>12.697270308258746</v>
      </c>
      <c r="Q61" s="13">
        <f t="shared" si="3"/>
        <v>3.3156263347737123</v>
      </c>
      <c r="R61" s="13">
        <f t="shared" si="4"/>
        <v>11.824605682261582</v>
      </c>
      <c r="S61" s="13">
        <f t="shared" si="5"/>
        <v>-1.9112446973447039</v>
      </c>
      <c r="T61" s="2">
        <f>U9+O61</f>
        <v>12.067031915363595</v>
      </c>
      <c r="U61" s="13">
        <f>U7*SIN(T61)</f>
        <v>-1.2162665224682168</v>
      </c>
      <c r="V61" s="2">
        <f>W9+O61</f>
        <v>13.637828242158491</v>
      </c>
      <c r="W61" s="13">
        <f>W7*SIN(V61)</f>
        <v>1.0929847711343259</v>
      </c>
    </row>
    <row r="62" spans="14:23">
      <c r="N62" s="12">
        <f t="shared" si="0"/>
        <v>720</v>
      </c>
      <c r="O62" s="13">
        <f t="shared" si="1"/>
        <v>12.566370614359172</v>
      </c>
      <c r="P62" s="13">
        <f t="shared" si="2"/>
        <v>13.089969389957471</v>
      </c>
      <c r="Q62" s="13">
        <f t="shared" si="3"/>
        <v>12.700999999999977</v>
      </c>
      <c r="R62" s="13">
        <f t="shared" si="4"/>
        <v>12.217304763960307</v>
      </c>
      <c r="S62" s="13">
        <f t="shared" si="5"/>
        <v>-0.96757498546831722</v>
      </c>
      <c r="T62" s="2">
        <f>U9+O62</f>
        <v>12.459730997062319</v>
      </c>
      <c r="U62" s="13">
        <f>U7*SIN(T62)</f>
        <v>-0.27035154064428585</v>
      </c>
      <c r="V62" s="2">
        <f>W9+O62</f>
        <v>14.030527323857216</v>
      </c>
      <c r="W62" s="13">
        <f>W7*SIN(V62)</f>
        <v>1.2379276310997678</v>
      </c>
    </row>
    <row r="63" spans="14:23">
      <c r="N63" s="1"/>
      <c r="O63" s="2"/>
      <c r="P63" s="2"/>
      <c r="Q63" s="2"/>
    </row>
    <row r="64" spans="14:23">
      <c r="N64" s="1"/>
      <c r="O64" s="2"/>
      <c r="P64" s="2"/>
      <c r="Q64" s="2"/>
    </row>
    <row r="65" spans="14:17">
      <c r="N65" s="1"/>
      <c r="O65" s="2"/>
      <c r="P65" s="2"/>
      <c r="Q65" s="2"/>
    </row>
    <row r="66" spans="14:17">
      <c r="N66" s="1"/>
      <c r="O66" s="2"/>
      <c r="P66" s="2"/>
      <c r="Q66" s="2"/>
    </row>
    <row r="67" spans="14:17">
      <c r="N67" s="1"/>
      <c r="O67" s="2"/>
      <c r="P67" s="2"/>
      <c r="Q67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N1:W119"/>
  <sheetViews>
    <sheetView workbookViewId="0">
      <selection activeCell="O1" sqref="O1"/>
    </sheetView>
  </sheetViews>
  <sheetFormatPr defaultRowHeight="15"/>
  <cols>
    <col min="5" max="10" width="9.140625" customWidth="1"/>
    <col min="16" max="16" width="13.5703125" customWidth="1"/>
  </cols>
  <sheetData>
    <row r="1" spans="14:19" ht="18.75">
      <c r="N1" s="15"/>
      <c r="O1" s="15" t="s">
        <v>11</v>
      </c>
    </row>
    <row r="2" spans="14:19">
      <c r="O2" t="s">
        <v>22</v>
      </c>
    </row>
    <row r="3" spans="14:19">
      <c r="O3" t="s">
        <v>23</v>
      </c>
    </row>
    <row r="5" spans="14:19">
      <c r="N5" t="s">
        <v>0</v>
      </c>
      <c r="P5" s="10" t="s">
        <v>21</v>
      </c>
      <c r="Q5" s="16">
        <v>1</v>
      </c>
      <c r="R5" s="10" t="s">
        <v>21</v>
      </c>
      <c r="S5" s="9">
        <v>1</v>
      </c>
    </row>
    <row r="6" spans="14:19">
      <c r="N6" t="s">
        <v>12</v>
      </c>
      <c r="P6" s="10"/>
      <c r="Q6" s="5">
        <v>0</v>
      </c>
      <c r="S6" s="5">
        <v>0</v>
      </c>
    </row>
    <row r="7" spans="14:19">
      <c r="N7" t="s">
        <v>13</v>
      </c>
      <c r="P7" s="10"/>
      <c r="Q7" s="11">
        <f>(2*PI()/360)*Q6</f>
        <v>0</v>
      </c>
      <c r="S7" s="11">
        <f>(2*PI()/360)*S6</f>
        <v>0</v>
      </c>
    </row>
    <row r="8" spans="14:19">
      <c r="N8" t="s">
        <v>18</v>
      </c>
      <c r="P8" s="10" t="s">
        <v>21</v>
      </c>
      <c r="Q8" s="16">
        <v>1200</v>
      </c>
      <c r="R8" s="10" t="s">
        <v>21</v>
      </c>
      <c r="S8" s="9">
        <v>1000</v>
      </c>
    </row>
    <row r="9" spans="14:19">
      <c r="N9" t="s">
        <v>20</v>
      </c>
      <c r="P9" s="10" t="s">
        <v>14</v>
      </c>
      <c r="Q9" s="17">
        <f>ROUND(2*PI()*Q8,0)</f>
        <v>7540</v>
      </c>
      <c r="S9" s="17">
        <f>ROUND(2*PI()*S8,0)</f>
        <v>6283</v>
      </c>
    </row>
    <row r="10" spans="14:19">
      <c r="N10" t="s">
        <v>19</v>
      </c>
      <c r="P10" s="10" t="s">
        <v>14</v>
      </c>
      <c r="Q10" s="14">
        <f>1/Q8</f>
        <v>8.3333333333333339E-4</v>
      </c>
      <c r="S10" s="14">
        <f>1/S8</f>
        <v>1E-3</v>
      </c>
    </row>
    <row r="12" spans="14:19">
      <c r="Q12" s="3" t="str">
        <f>IF(Q6&gt;=0,RIGHT(Q5,3)&amp;"  sin("&amp;+Q9&amp;" t+"&amp;RIGHT(Q6,3)&amp;")",RIGHT(Q5,3)&amp;"  sin("&amp;+Q9&amp;" t"&amp;RIGHT(Q6,3)&amp;")")</f>
        <v>1  sin(7540 t+0)</v>
      </c>
      <c r="S12" s="3" t="str">
        <f>IF(S6&gt;=0,RIGHT(S5,3)&amp;"  sin("&amp;+S9&amp;" t+"&amp;RIGHT(S6,3)&amp;")",RIGHT(S5,3)&amp;"  sin("&amp;+S9&amp;" t"&amp;RIGHT(S6,3)&amp;")")</f>
        <v>1  sin(6283 t+0)</v>
      </c>
    </row>
    <row r="13" spans="14:19">
      <c r="P13" s="3"/>
      <c r="Q13" t="s">
        <v>9</v>
      </c>
      <c r="S13" t="s">
        <v>10</v>
      </c>
    </row>
    <row r="23" spans="14:23">
      <c r="O23" t="s">
        <v>17</v>
      </c>
    </row>
    <row r="27" spans="14:23">
      <c r="N27" s="5" t="s">
        <v>6</v>
      </c>
      <c r="O27" t="s">
        <v>1</v>
      </c>
      <c r="P27" s="5" t="s">
        <v>2</v>
      </c>
      <c r="Q27" s="5" t="s">
        <v>7</v>
      </c>
      <c r="R27" s="5" t="s">
        <v>4</v>
      </c>
      <c r="S27" s="5" t="s">
        <v>6</v>
      </c>
      <c r="T27" t="s">
        <v>1</v>
      </c>
      <c r="U27" s="5" t="s">
        <v>2</v>
      </c>
      <c r="V27" s="5" t="s">
        <v>7</v>
      </c>
      <c r="W27" s="5" t="s">
        <v>5</v>
      </c>
    </row>
    <row r="28" spans="14:23">
      <c r="N28" s="14">
        <v>0</v>
      </c>
      <c r="O28" s="12">
        <f t="shared" ref="O28:O59" si="0">+N28/$Q$10*360</f>
        <v>0</v>
      </c>
      <c r="P28" s="11">
        <f>(2*PI()/360)*O28</f>
        <v>0</v>
      </c>
      <c r="Q28" s="11">
        <f t="shared" ref="Q28:Q91" si="1">P28+$Q$7</f>
        <v>0</v>
      </c>
      <c r="R28" s="11">
        <f>$Q$5*SIN(Q28)</f>
        <v>0</v>
      </c>
      <c r="S28" s="14">
        <v>0</v>
      </c>
      <c r="T28" s="12">
        <f t="shared" ref="T28:T59" si="2">+N28/$Q$10*360</f>
        <v>0</v>
      </c>
      <c r="U28" s="11">
        <f>(2*PI()/360)*T28</f>
        <v>0</v>
      </c>
      <c r="V28" s="11">
        <f>U28+$S$7</f>
        <v>0</v>
      </c>
      <c r="W28" s="11">
        <f>$S$5*SIN(V28)</f>
        <v>0</v>
      </c>
    </row>
    <row r="29" spans="14:23">
      <c r="N29" s="14">
        <f>+N28+$Q$10/64</f>
        <v>1.3020833333333334E-5</v>
      </c>
      <c r="O29" s="12">
        <f t="shared" si="0"/>
        <v>5.625</v>
      </c>
      <c r="P29" s="11">
        <f t="shared" ref="P29:P60" si="3">(2*PI()/360)*O29</f>
        <v>9.8174770424681035E-2</v>
      </c>
      <c r="Q29" s="11">
        <f t="shared" si="1"/>
        <v>9.8174770424681035E-2</v>
      </c>
      <c r="R29" s="11">
        <f t="shared" ref="R29:R60" si="4">$Q$5*SIN(Q29)</f>
        <v>9.8017140329560604E-2</v>
      </c>
      <c r="S29" s="14">
        <f>+S28+$S$10/64</f>
        <v>1.5625E-5</v>
      </c>
      <c r="T29" s="12">
        <f t="shared" si="2"/>
        <v>5.625</v>
      </c>
      <c r="U29" s="11">
        <f t="shared" ref="U29:U60" si="5">(2*PI()/360)*T29</f>
        <v>9.8174770424681035E-2</v>
      </c>
      <c r="V29" s="11">
        <f t="shared" ref="V29:V60" si="6">U29+$S$7</f>
        <v>9.8174770424681035E-2</v>
      </c>
      <c r="W29" s="11">
        <f t="shared" ref="W29:W60" si="7">$S$5*SIN(V29)</f>
        <v>9.8017140329560604E-2</v>
      </c>
    </row>
    <row r="30" spans="14:23">
      <c r="N30" s="14">
        <f t="shared" ref="N30:N60" si="8">+N29+$Q$10/64</f>
        <v>2.6041666666666668E-5</v>
      </c>
      <c r="O30" s="12">
        <f t="shared" si="0"/>
        <v>11.25</v>
      </c>
      <c r="P30" s="11">
        <f t="shared" si="3"/>
        <v>0.19634954084936207</v>
      </c>
      <c r="Q30" s="11">
        <f t="shared" si="1"/>
        <v>0.19634954084936207</v>
      </c>
      <c r="R30" s="11">
        <f t="shared" si="4"/>
        <v>0.19509032201612825</v>
      </c>
      <c r="S30" s="14">
        <f t="shared" ref="S30:S92" si="9">+S29+$S$10/64</f>
        <v>3.1250000000000001E-5</v>
      </c>
      <c r="T30" s="12">
        <f t="shared" si="2"/>
        <v>11.25</v>
      </c>
      <c r="U30" s="11">
        <f t="shared" si="5"/>
        <v>0.19634954084936207</v>
      </c>
      <c r="V30" s="11">
        <f t="shared" si="6"/>
        <v>0.19634954084936207</v>
      </c>
      <c r="W30" s="11">
        <f t="shared" si="7"/>
        <v>0.19509032201612825</v>
      </c>
    </row>
    <row r="31" spans="14:23">
      <c r="N31" s="14">
        <f t="shared" si="8"/>
        <v>3.9062500000000001E-5</v>
      </c>
      <c r="O31" s="12">
        <f t="shared" si="0"/>
        <v>16.875</v>
      </c>
      <c r="P31" s="11">
        <f t="shared" si="3"/>
        <v>0.2945243112740431</v>
      </c>
      <c r="Q31" s="11">
        <f t="shared" si="1"/>
        <v>0.2945243112740431</v>
      </c>
      <c r="R31" s="11">
        <f t="shared" si="4"/>
        <v>0.29028467725446233</v>
      </c>
      <c r="S31" s="14">
        <f t="shared" si="9"/>
        <v>4.6875000000000001E-5</v>
      </c>
      <c r="T31" s="12">
        <f t="shared" si="2"/>
        <v>16.875</v>
      </c>
      <c r="U31" s="11">
        <f t="shared" si="5"/>
        <v>0.2945243112740431</v>
      </c>
      <c r="V31" s="11">
        <f t="shared" si="6"/>
        <v>0.2945243112740431</v>
      </c>
      <c r="W31" s="11">
        <f t="shared" si="7"/>
        <v>0.29028467725446233</v>
      </c>
    </row>
    <row r="32" spans="14:23">
      <c r="N32" s="14">
        <f t="shared" si="8"/>
        <v>5.2083333333333337E-5</v>
      </c>
      <c r="O32" s="12">
        <f t="shared" si="0"/>
        <v>22.5</v>
      </c>
      <c r="P32" s="11">
        <f t="shared" si="3"/>
        <v>0.39269908169872414</v>
      </c>
      <c r="Q32" s="11">
        <f t="shared" si="1"/>
        <v>0.39269908169872414</v>
      </c>
      <c r="R32" s="11">
        <f t="shared" si="4"/>
        <v>0.38268343236508978</v>
      </c>
      <c r="S32" s="14">
        <f t="shared" si="9"/>
        <v>6.2500000000000001E-5</v>
      </c>
      <c r="T32" s="12">
        <f t="shared" si="2"/>
        <v>22.5</v>
      </c>
      <c r="U32" s="11">
        <f t="shared" si="5"/>
        <v>0.39269908169872414</v>
      </c>
      <c r="V32" s="11">
        <f t="shared" si="6"/>
        <v>0.39269908169872414</v>
      </c>
      <c r="W32" s="11">
        <f t="shared" si="7"/>
        <v>0.38268343236508978</v>
      </c>
    </row>
    <row r="33" spans="14:23">
      <c r="N33" s="14">
        <f t="shared" si="8"/>
        <v>6.5104166666666666E-5</v>
      </c>
      <c r="O33" s="12">
        <f t="shared" si="0"/>
        <v>28.125</v>
      </c>
      <c r="P33" s="11">
        <f t="shared" si="3"/>
        <v>0.49087385212340517</v>
      </c>
      <c r="Q33" s="11">
        <f t="shared" si="1"/>
        <v>0.49087385212340517</v>
      </c>
      <c r="R33" s="11">
        <f t="shared" si="4"/>
        <v>0.47139673682599764</v>
      </c>
      <c r="S33" s="14">
        <f t="shared" si="9"/>
        <v>7.8125000000000002E-5</v>
      </c>
      <c r="T33" s="12">
        <f t="shared" si="2"/>
        <v>28.125</v>
      </c>
      <c r="U33" s="11">
        <f t="shared" si="5"/>
        <v>0.49087385212340517</v>
      </c>
      <c r="V33" s="11">
        <f t="shared" si="6"/>
        <v>0.49087385212340517</v>
      </c>
      <c r="W33" s="11">
        <f t="shared" si="7"/>
        <v>0.47139673682599764</v>
      </c>
    </row>
    <row r="34" spans="14:23">
      <c r="N34" s="14">
        <f t="shared" si="8"/>
        <v>7.8125000000000002E-5</v>
      </c>
      <c r="O34" s="12">
        <f t="shared" si="0"/>
        <v>33.75</v>
      </c>
      <c r="P34" s="11">
        <f t="shared" si="3"/>
        <v>0.58904862254808621</v>
      </c>
      <c r="Q34" s="11">
        <f t="shared" si="1"/>
        <v>0.58904862254808621</v>
      </c>
      <c r="R34" s="11">
        <f t="shared" si="4"/>
        <v>0.55557023301960218</v>
      </c>
      <c r="S34" s="14">
        <f t="shared" si="9"/>
        <v>9.3750000000000002E-5</v>
      </c>
      <c r="T34" s="12">
        <f t="shared" si="2"/>
        <v>33.75</v>
      </c>
      <c r="U34" s="11">
        <f t="shared" si="5"/>
        <v>0.58904862254808621</v>
      </c>
      <c r="V34" s="11">
        <f t="shared" si="6"/>
        <v>0.58904862254808621</v>
      </c>
      <c r="W34" s="11">
        <f t="shared" si="7"/>
        <v>0.55557023301960218</v>
      </c>
    </row>
    <row r="35" spans="14:23">
      <c r="N35" s="14">
        <f t="shared" si="8"/>
        <v>9.1145833333333337E-5</v>
      </c>
      <c r="O35" s="12">
        <f t="shared" si="0"/>
        <v>39.375</v>
      </c>
      <c r="P35" s="11">
        <f t="shared" si="3"/>
        <v>0.68722339297276724</v>
      </c>
      <c r="Q35" s="11">
        <f t="shared" si="1"/>
        <v>0.68722339297276724</v>
      </c>
      <c r="R35" s="11">
        <f t="shared" si="4"/>
        <v>0.63439328416364549</v>
      </c>
      <c r="S35" s="14">
        <f t="shared" si="9"/>
        <v>1.09375E-4</v>
      </c>
      <c r="T35" s="12">
        <f t="shared" si="2"/>
        <v>39.375</v>
      </c>
      <c r="U35" s="11">
        <f t="shared" si="5"/>
        <v>0.68722339297276724</v>
      </c>
      <c r="V35" s="11">
        <f t="shared" si="6"/>
        <v>0.68722339297276724</v>
      </c>
      <c r="W35" s="11">
        <f t="shared" si="7"/>
        <v>0.63439328416364549</v>
      </c>
    </row>
    <row r="36" spans="14:23">
      <c r="N36" s="14">
        <f t="shared" si="8"/>
        <v>1.0416666666666667E-4</v>
      </c>
      <c r="O36" s="12">
        <f t="shared" si="0"/>
        <v>45</v>
      </c>
      <c r="P36" s="11">
        <f t="shared" si="3"/>
        <v>0.78539816339744828</v>
      </c>
      <c r="Q36" s="11">
        <f t="shared" si="1"/>
        <v>0.78539816339744828</v>
      </c>
      <c r="R36" s="11">
        <f t="shared" si="4"/>
        <v>0.70710678118654746</v>
      </c>
      <c r="S36" s="14">
        <f t="shared" si="9"/>
        <v>1.25E-4</v>
      </c>
      <c r="T36" s="12">
        <f t="shared" si="2"/>
        <v>45</v>
      </c>
      <c r="U36" s="11">
        <f t="shared" si="5"/>
        <v>0.78539816339744828</v>
      </c>
      <c r="V36" s="11">
        <f t="shared" si="6"/>
        <v>0.78539816339744828</v>
      </c>
      <c r="W36" s="11">
        <f t="shared" si="7"/>
        <v>0.70710678118654746</v>
      </c>
    </row>
    <row r="37" spans="14:23">
      <c r="N37" s="14">
        <f t="shared" si="8"/>
        <v>1.1718750000000001E-4</v>
      </c>
      <c r="O37" s="12">
        <f t="shared" si="0"/>
        <v>50.625</v>
      </c>
      <c r="P37" s="11">
        <f t="shared" si="3"/>
        <v>0.88357293382212931</v>
      </c>
      <c r="Q37" s="11">
        <f t="shared" si="1"/>
        <v>0.88357293382212931</v>
      </c>
      <c r="R37" s="11">
        <f t="shared" si="4"/>
        <v>0.77301045336273699</v>
      </c>
      <c r="S37" s="14">
        <f t="shared" si="9"/>
        <v>1.4062500000000002E-4</v>
      </c>
      <c r="T37" s="12">
        <f t="shared" si="2"/>
        <v>50.625</v>
      </c>
      <c r="U37" s="11">
        <f t="shared" si="5"/>
        <v>0.88357293382212931</v>
      </c>
      <c r="V37" s="11">
        <f t="shared" si="6"/>
        <v>0.88357293382212931</v>
      </c>
      <c r="W37" s="11">
        <f t="shared" si="7"/>
        <v>0.77301045336273699</v>
      </c>
    </row>
    <row r="38" spans="14:23">
      <c r="N38" s="14">
        <f t="shared" si="8"/>
        <v>1.3020833333333333E-4</v>
      </c>
      <c r="O38" s="12">
        <f t="shared" si="0"/>
        <v>56.25</v>
      </c>
      <c r="P38" s="11">
        <f t="shared" si="3"/>
        <v>0.98174770424681035</v>
      </c>
      <c r="Q38" s="11">
        <f t="shared" si="1"/>
        <v>0.98174770424681035</v>
      </c>
      <c r="R38" s="11">
        <f t="shared" si="4"/>
        <v>0.83146961230254524</v>
      </c>
      <c r="S38" s="14">
        <f t="shared" si="9"/>
        <v>1.5625000000000003E-4</v>
      </c>
      <c r="T38" s="12">
        <f t="shared" si="2"/>
        <v>56.25</v>
      </c>
      <c r="U38" s="11">
        <f t="shared" si="5"/>
        <v>0.98174770424681035</v>
      </c>
      <c r="V38" s="11">
        <f t="shared" si="6"/>
        <v>0.98174770424681035</v>
      </c>
      <c r="W38" s="11">
        <f t="shared" si="7"/>
        <v>0.83146961230254524</v>
      </c>
    </row>
    <row r="39" spans="14:23">
      <c r="N39" s="14">
        <f t="shared" si="8"/>
        <v>1.4322916666666667E-4</v>
      </c>
      <c r="O39" s="12">
        <f t="shared" si="0"/>
        <v>61.875</v>
      </c>
      <c r="P39" s="11">
        <f t="shared" si="3"/>
        <v>1.0799224746714915</v>
      </c>
      <c r="Q39" s="11">
        <f t="shared" si="1"/>
        <v>1.0799224746714915</v>
      </c>
      <c r="R39" s="11">
        <f t="shared" si="4"/>
        <v>0.88192126434835505</v>
      </c>
      <c r="S39" s="14">
        <f t="shared" si="9"/>
        <v>1.7187500000000004E-4</v>
      </c>
      <c r="T39" s="12">
        <f t="shared" si="2"/>
        <v>61.875</v>
      </c>
      <c r="U39" s="11">
        <f t="shared" si="5"/>
        <v>1.0799224746714915</v>
      </c>
      <c r="V39" s="11">
        <f t="shared" si="6"/>
        <v>1.0799224746714915</v>
      </c>
      <c r="W39" s="11">
        <f t="shared" si="7"/>
        <v>0.88192126434835505</v>
      </c>
    </row>
    <row r="40" spans="14:23">
      <c r="N40" s="14">
        <f t="shared" si="8"/>
        <v>1.5625E-4</v>
      </c>
      <c r="O40" s="12">
        <f t="shared" si="0"/>
        <v>67.5</v>
      </c>
      <c r="P40" s="11">
        <f t="shared" si="3"/>
        <v>1.1780972450961724</v>
      </c>
      <c r="Q40" s="11">
        <f t="shared" si="1"/>
        <v>1.1780972450961724</v>
      </c>
      <c r="R40" s="11">
        <f t="shared" si="4"/>
        <v>0.92387953251128674</v>
      </c>
      <c r="S40" s="14">
        <f t="shared" si="9"/>
        <v>1.8750000000000006E-4</v>
      </c>
      <c r="T40" s="12">
        <f t="shared" si="2"/>
        <v>67.5</v>
      </c>
      <c r="U40" s="11">
        <f t="shared" si="5"/>
        <v>1.1780972450961724</v>
      </c>
      <c r="V40" s="11">
        <f t="shared" si="6"/>
        <v>1.1780972450961724</v>
      </c>
      <c r="W40" s="11">
        <f t="shared" si="7"/>
        <v>0.92387953251128674</v>
      </c>
    </row>
    <row r="41" spans="14:23">
      <c r="N41" s="14">
        <f t="shared" si="8"/>
        <v>1.6927083333333334E-4</v>
      </c>
      <c r="O41" s="12">
        <f t="shared" si="0"/>
        <v>73.125</v>
      </c>
      <c r="P41" s="11">
        <f t="shared" si="3"/>
        <v>1.2762720155208536</v>
      </c>
      <c r="Q41" s="11">
        <f t="shared" si="1"/>
        <v>1.2762720155208536</v>
      </c>
      <c r="R41" s="11">
        <f t="shared" si="4"/>
        <v>0.95694033573220894</v>
      </c>
      <c r="S41" s="14">
        <f t="shared" si="9"/>
        <v>2.0312500000000007E-4</v>
      </c>
      <c r="T41" s="12">
        <f t="shared" si="2"/>
        <v>73.125</v>
      </c>
      <c r="U41" s="11">
        <f t="shared" si="5"/>
        <v>1.2762720155208536</v>
      </c>
      <c r="V41" s="11">
        <f t="shared" si="6"/>
        <v>1.2762720155208536</v>
      </c>
      <c r="W41" s="11">
        <f t="shared" si="7"/>
        <v>0.95694033573220894</v>
      </c>
    </row>
    <row r="42" spans="14:23">
      <c r="N42" s="14">
        <f t="shared" si="8"/>
        <v>1.8229166666666667E-4</v>
      </c>
      <c r="O42" s="12">
        <f t="shared" si="0"/>
        <v>78.75</v>
      </c>
      <c r="P42" s="11">
        <f t="shared" si="3"/>
        <v>1.3744467859455345</v>
      </c>
      <c r="Q42" s="11">
        <f t="shared" si="1"/>
        <v>1.3744467859455345</v>
      </c>
      <c r="R42" s="11">
        <f t="shared" si="4"/>
        <v>0.98078528040323043</v>
      </c>
      <c r="S42" s="14">
        <f t="shared" si="9"/>
        <v>2.1875000000000009E-4</v>
      </c>
      <c r="T42" s="12">
        <f t="shared" si="2"/>
        <v>78.75</v>
      </c>
      <c r="U42" s="11">
        <f t="shared" si="5"/>
        <v>1.3744467859455345</v>
      </c>
      <c r="V42" s="11">
        <f t="shared" si="6"/>
        <v>1.3744467859455345</v>
      </c>
      <c r="W42" s="11">
        <f t="shared" si="7"/>
        <v>0.98078528040323043</v>
      </c>
    </row>
    <row r="43" spans="14:23">
      <c r="N43" s="14">
        <f t="shared" si="8"/>
        <v>1.9531250000000001E-4</v>
      </c>
      <c r="O43" s="12">
        <f t="shared" si="0"/>
        <v>84.375</v>
      </c>
      <c r="P43" s="11">
        <f t="shared" si="3"/>
        <v>1.4726215563702156</v>
      </c>
      <c r="Q43" s="11">
        <f t="shared" si="1"/>
        <v>1.4726215563702156</v>
      </c>
      <c r="R43" s="11">
        <f t="shared" si="4"/>
        <v>0.99518472667219693</v>
      </c>
      <c r="S43" s="14">
        <f t="shared" si="9"/>
        <v>2.343750000000001E-4</v>
      </c>
      <c r="T43" s="12">
        <f t="shared" si="2"/>
        <v>84.375</v>
      </c>
      <c r="U43" s="11">
        <f t="shared" si="5"/>
        <v>1.4726215563702156</v>
      </c>
      <c r="V43" s="11">
        <f t="shared" si="6"/>
        <v>1.4726215563702156</v>
      </c>
      <c r="W43" s="11">
        <f t="shared" si="7"/>
        <v>0.99518472667219693</v>
      </c>
    </row>
    <row r="44" spans="14:23">
      <c r="N44" s="14">
        <f t="shared" si="8"/>
        <v>2.0833333333333335E-4</v>
      </c>
      <c r="O44" s="12">
        <f t="shared" si="0"/>
        <v>90</v>
      </c>
      <c r="P44" s="11">
        <f t="shared" si="3"/>
        <v>1.5707963267948966</v>
      </c>
      <c r="Q44" s="11">
        <f t="shared" si="1"/>
        <v>1.5707963267948966</v>
      </c>
      <c r="R44" s="11">
        <f t="shared" si="4"/>
        <v>1</v>
      </c>
      <c r="S44" s="14">
        <f t="shared" si="9"/>
        <v>2.5000000000000011E-4</v>
      </c>
      <c r="T44" s="12">
        <f t="shared" si="2"/>
        <v>90</v>
      </c>
      <c r="U44" s="11">
        <f t="shared" si="5"/>
        <v>1.5707963267948966</v>
      </c>
      <c r="V44" s="11">
        <f t="shared" si="6"/>
        <v>1.5707963267948966</v>
      </c>
      <c r="W44" s="11">
        <f t="shared" si="7"/>
        <v>1</v>
      </c>
    </row>
    <row r="45" spans="14:23">
      <c r="N45" s="14">
        <f t="shared" si="8"/>
        <v>2.2135416666666668E-4</v>
      </c>
      <c r="O45" s="12">
        <f t="shared" si="0"/>
        <v>95.625</v>
      </c>
      <c r="P45" s="11">
        <f t="shared" si="3"/>
        <v>1.6689710972195777</v>
      </c>
      <c r="Q45" s="11">
        <f t="shared" si="1"/>
        <v>1.6689710972195777</v>
      </c>
      <c r="R45" s="11">
        <f t="shared" si="4"/>
        <v>0.99518472667219693</v>
      </c>
      <c r="S45" s="14">
        <f t="shared" si="9"/>
        <v>2.6562500000000013E-4</v>
      </c>
      <c r="T45" s="12">
        <f t="shared" si="2"/>
        <v>95.625</v>
      </c>
      <c r="U45" s="11">
        <f t="shared" si="5"/>
        <v>1.6689710972195777</v>
      </c>
      <c r="V45" s="11">
        <f t="shared" si="6"/>
        <v>1.6689710972195777</v>
      </c>
      <c r="W45" s="11">
        <f t="shared" si="7"/>
        <v>0.99518472667219693</v>
      </c>
    </row>
    <row r="46" spans="14:23">
      <c r="N46" s="14">
        <f t="shared" si="8"/>
        <v>2.3437500000000002E-4</v>
      </c>
      <c r="O46" s="12">
        <f t="shared" si="0"/>
        <v>101.25</v>
      </c>
      <c r="P46" s="11">
        <f t="shared" si="3"/>
        <v>1.7671458676442586</v>
      </c>
      <c r="Q46" s="11">
        <f t="shared" si="1"/>
        <v>1.7671458676442586</v>
      </c>
      <c r="R46" s="11">
        <f t="shared" si="4"/>
        <v>0.98078528040323043</v>
      </c>
      <c r="S46" s="14">
        <f t="shared" si="9"/>
        <v>2.8125000000000014E-4</v>
      </c>
      <c r="T46" s="12">
        <f t="shared" si="2"/>
        <v>101.25</v>
      </c>
      <c r="U46" s="11">
        <f t="shared" si="5"/>
        <v>1.7671458676442586</v>
      </c>
      <c r="V46" s="11">
        <f t="shared" si="6"/>
        <v>1.7671458676442586</v>
      </c>
      <c r="W46" s="11">
        <f t="shared" si="7"/>
        <v>0.98078528040323043</v>
      </c>
    </row>
    <row r="47" spans="14:23">
      <c r="N47" s="14">
        <f t="shared" si="8"/>
        <v>2.4739583333333335E-4</v>
      </c>
      <c r="O47" s="12">
        <f t="shared" si="0"/>
        <v>106.875</v>
      </c>
      <c r="P47" s="11">
        <f t="shared" si="3"/>
        <v>1.8653206380689398</v>
      </c>
      <c r="Q47" s="11">
        <f t="shared" si="1"/>
        <v>1.8653206380689398</v>
      </c>
      <c r="R47" s="11">
        <f t="shared" si="4"/>
        <v>0.95694033573220882</v>
      </c>
      <c r="S47" s="14">
        <f t="shared" si="9"/>
        <v>2.9687500000000016E-4</v>
      </c>
      <c r="T47" s="12">
        <f t="shared" si="2"/>
        <v>106.875</v>
      </c>
      <c r="U47" s="11">
        <f t="shared" si="5"/>
        <v>1.8653206380689398</v>
      </c>
      <c r="V47" s="11">
        <f t="shared" si="6"/>
        <v>1.8653206380689398</v>
      </c>
      <c r="W47" s="11">
        <f t="shared" si="7"/>
        <v>0.95694033573220882</v>
      </c>
    </row>
    <row r="48" spans="14:23">
      <c r="N48" s="14">
        <f t="shared" si="8"/>
        <v>2.6041666666666666E-4</v>
      </c>
      <c r="O48" s="12">
        <f t="shared" si="0"/>
        <v>112.5</v>
      </c>
      <c r="P48" s="11">
        <f t="shared" si="3"/>
        <v>1.9634954084936207</v>
      </c>
      <c r="Q48" s="11">
        <f t="shared" si="1"/>
        <v>1.9634954084936207</v>
      </c>
      <c r="R48" s="11">
        <f t="shared" si="4"/>
        <v>0.92387953251128674</v>
      </c>
      <c r="S48" s="14">
        <f t="shared" si="9"/>
        <v>3.1250000000000017E-4</v>
      </c>
      <c r="T48" s="12">
        <f t="shared" si="2"/>
        <v>112.5</v>
      </c>
      <c r="U48" s="11">
        <f t="shared" si="5"/>
        <v>1.9634954084936207</v>
      </c>
      <c r="V48" s="11">
        <f t="shared" si="6"/>
        <v>1.9634954084936207</v>
      </c>
      <c r="W48" s="11">
        <f t="shared" si="7"/>
        <v>0.92387953251128674</v>
      </c>
    </row>
    <row r="49" spans="14:23">
      <c r="N49" s="14">
        <f t="shared" si="8"/>
        <v>2.7343749999999997E-4</v>
      </c>
      <c r="O49" s="12">
        <f t="shared" si="0"/>
        <v>118.12499999999999</v>
      </c>
      <c r="P49" s="11">
        <f t="shared" si="3"/>
        <v>2.0616701789183014</v>
      </c>
      <c r="Q49" s="11">
        <f t="shared" si="1"/>
        <v>2.0616701789183014</v>
      </c>
      <c r="R49" s="11">
        <f t="shared" si="4"/>
        <v>0.88192126434835527</v>
      </c>
      <c r="S49" s="14">
        <f t="shared" si="9"/>
        <v>3.2812500000000018E-4</v>
      </c>
      <c r="T49" s="12">
        <f t="shared" si="2"/>
        <v>118.12499999999999</v>
      </c>
      <c r="U49" s="11">
        <f t="shared" si="5"/>
        <v>2.0616701789183014</v>
      </c>
      <c r="V49" s="11">
        <f t="shared" si="6"/>
        <v>2.0616701789183014</v>
      </c>
      <c r="W49" s="11">
        <f t="shared" si="7"/>
        <v>0.88192126434835527</v>
      </c>
    </row>
    <row r="50" spans="14:23">
      <c r="N50" s="14">
        <f t="shared" si="8"/>
        <v>2.8645833333333328E-4</v>
      </c>
      <c r="O50" s="12">
        <f t="shared" si="0"/>
        <v>123.74999999999996</v>
      </c>
      <c r="P50" s="11">
        <f t="shared" si="3"/>
        <v>2.1598449493429821</v>
      </c>
      <c r="Q50" s="11">
        <f t="shared" si="1"/>
        <v>2.1598449493429821</v>
      </c>
      <c r="R50" s="11">
        <f t="shared" si="4"/>
        <v>0.83146961230254568</v>
      </c>
      <c r="S50" s="14">
        <f t="shared" si="9"/>
        <v>3.437500000000002E-4</v>
      </c>
      <c r="T50" s="12">
        <f t="shared" si="2"/>
        <v>123.74999999999996</v>
      </c>
      <c r="U50" s="11">
        <f t="shared" si="5"/>
        <v>2.1598449493429821</v>
      </c>
      <c r="V50" s="11">
        <f t="shared" si="6"/>
        <v>2.1598449493429821</v>
      </c>
      <c r="W50" s="11">
        <f t="shared" si="7"/>
        <v>0.83146961230254568</v>
      </c>
    </row>
    <row r="51" spans="14:23">
      <c r="N51" s="14">
        <f t="shared" si="8"/>
        <v>2.9947916666666659E-4</v>
      </c>
      <c r="O51" s="12">
        <f t="shared" si="0"/>
        <v>129.37499999999997</v>
      </c>
      <c r="P51" s="11">
        <f t="shared" si="3"/>
        <v>2.2580197197676632</v>
      </c>
      <c r="Q51" s="11">
        <f t="shared" si="1"/>
        <v>2.2580197197676632</v>
      </c>
      <c r="R51" s="11">
        <f t="shared" si="4"/>
        <v>0.77301045336273733</v>
      </c>
      <c r="S51" s="14">
        <f t="shared" si="9"/>
        <v>3.5937500000000021E-4</v>
      </c>
      <c r="T51" s="12">
        <f t="shared" si="2"/>
        <v>129.37499999999997</v>
      </c>
      <c r="U51" s="11">
        <f t="shared" si="5"/>
        <v>2.2580197197676632</v>
      </c>
      <c r="V51" s="11">
        <f t="shared" si="6"/>
        <v>2.2580197197676632</v>
      </c>
      <c r="W51" s="11">
        <f t="shared" si="7"/>
        <v>0.77301045336273733</v>
      </c>
    </row>
    <row r="52" spans="14:23">
      <c r="N52" s="14">
        <f t="shared" si="8"/>
        <v>3.124999999999999E-4</v>
      </c>
      <c r="O52" s="12">
        <f t="shared" si="0"/>
        <v>134.99999999999994</v>
      </c>
      <c r="P52" s="11">
        <f t="shared" si="3"/>
        <v>2.3561944901923439</v>
      </c>
      <c r="Q52" s="11">
        <f t="shared" si="1"/>
        <v>2.3561944901923439</v>
      </c>
      <c r="R52" s="11">
        <f t="shared" si="4"/>
        <v>0.70710678118654824</v>
      </c>
      <c r="S52" s="14">
        <f t="shared" si="9"/>
        <v>3.7500000000000022E-4</v>
      </c>
      <c r="T52" s="12">
        <f t="shared" si="2"/>
        <v>134.99999999999994</v>
      </c>
      <c r="U52" s="11">
        <f t="shared" si="5"/>
        <v>2.3561944901923439</v>
      </c>
      <c r="V52" s="11">
        <f t="shared" si="6"/>
        <v>2.3561944901923439</v>
      </c>
      <c r="W52" s="11">
        <f t="shared" si="7"/>
        <v>0.70710678118654824</v>
      </c>
    </row>
    <row r="53" spans="14:23">
      <c r="N53" s="14">
        <f t="shared" si="8"/>
        <v>3.2552083333333321E-4</v>
      </c>
      <c r="O53" s="12">
        <f t="shared" si="0"/>
        <v>140.62499999999994</v>
      </c>
      <c r="P53" s="11">
        <f t="shared" si="3"/>
        <v>2.4543692606170251</v>
      </c>
      <c r="Q53" s="11">
        <f t="shared" si="1"/>
        <v>2.4543692606170251</v>
      </c>
      <c r="R53" s="11">
        <f t="shared" si="4"/>
        <v>0.63439328416364615</v>
      </c>
      <c r="S53" s="14">
        <f t="shared" si="9"/>
        <v>3.9062500000000024E-4</v>
      </c>
      <c r="T53" s="12">
        <f t="shared" si="2"/>
        <v>140.62499999999994</v>
      </c>
      <c r="U53" s="11">
        <f t="shared" si="5"/>
        <v>2.4543692606170251</v>
      </c>
      <c r="V53" s="11">
        <f t="shared" si="6"/>
        <v>2.4543692606170251</v>
      </c>
      <c r="W53" s="11">
        <f t="shared" si="7"/>
        <v>0.63439328416364615</v>
      </c>
    </row>
    <row r="54" spans="14:23">
      <c r="N54" s="14">
        <f t="shared" si="8"/>
        <v>3.3854166666666652E-4</v>
      </c>
      <c r="O54" s="12">
        <f t="shared" si="0"/>
        <v>146.24999999999991</v>
      </c>
      <c r="P54" s="11">
        <f t="shared" si="3"/>
        <v>2.5525440310417054</v>
      </c>
      <c r="Q54" s="11">
        <f t="shared" si="1"/>
        <v>2.5525440310417054</v>
      </c>
      <c r="R54" s="11">
        <f t="shared" si="4"/>
        <v>0.55557023301960362</v>
      </c>
      <c r="S54" s="14">
        <f t="shared" si="9"/>
        <v>4.0625000000000025E-4</v>
      </c>
      <c r="T54" s="12">
        <f t="shared" si="2"/>
        <v>146.24999999999991</v>
      </c>
      <c r="U54" s="11">
        <f t="shared" si="5"/>
        <v>2.5525440310417054</v>
      </c>
      <c r="V54" s="11">
        <f t="shared" si="6"/>
        <v>2.5525440310417054</v>
      </c>
      <c r="W54" s="11">
        <f t="shared" si="7"/>
        <v>0.55557023301960362</v>
      </c>
    </row>
    <row r="55" spans="14:23">
      <c r="N55" s="14">
        <f t="shared" si="8"/>
        <v>3.5156249999999982E-4</v>
      </c>
      <c r="O55" s="12">
        <f t="shared" si="0"/>
        <v>151.87499999999991</v>
      </c>
      <c r="P55" s="11">
        <f t="shared" si="3"/>
        <v>2.6507188014663865</v>
      </c>
      <c r="Q55" s="11">
        <f t="shared" si="1"/>
        <v>2.6507188014663865</v>
      </c>
      <c r="R55" s="11">
        <f t="shared" si="4"/>
        <v>0.47139673682599903</v>
      </c>
      <c r="S55" s="14">
        <f t="shared" si="9"/>
        <v>4.2187500000000027E-4</v>
      </c>
      <c r="T55" s="12">
        <f t="shared" si="2"/>
        <v>151.87499999999991</v>
      </c>
      <c r="U55" s="11">
        <f t="shared" si="5"/>
        <v>2.6507188014663865</v>
      </c>
      <c r="V55" s="11">
        <f t="shared" si="6"/>
        <v>2.6507188014663865</v>
      </c>
      <c r="W55" s="11">
        <f t="shared" si="7"/>
        <v>0.47139673682599903</v>
      </c>
    </row>
    <row r="56" spans="14:23">
      <c r="N56" s="14">
        <f t="shared" si="8"/>
        <v>3.6458333333333313E-4</v>
      </c>
      <c r="O56" s="12">
        <f t="shared" si="0"/>
        <v>157.49999999999989</v>
      </c>
      <c r="P56" s="11">
        <f t="shared" si="3"/>
        <v>2.7488935718910672</v>
      </c>
      <c r="Q56" s="11">
        <f t="shared" si="1"/>
        <v>2.7488935718910672</v>
      </c>
      <c r="R56" s="11">
        <f t="shared" si="4"/>
        <v>0.3826834323650915</v>
      </c>
      <c r="S56" s="14">
        <f t="shared" si="9"/>
        <v>4.3750000000000028E-4</v>
      </c>
      <c r="T56" s="12">
        <f t="shared" si="2"/>
        <v>157.49999999999989</v>
      </c>
      <c r="U56" s="11">
        <f t="shared" si="5"/>
        <v>2.7488935718910672</v>
      </c>
      <c r="V56" s="11">
        <f t="shared" si="6"/>
        <v>2.7488935718910672</v>
      </c>
      <c r="W56" s="11">
        <f t="shared" si="7"/>
        <v>0.3826834323650915</v>
      </c>
    </row>
    <row r="57" spans="14:23">
      <c r="N57" s="14">
        <f t="shared" si="8"/>
        <v>3.7760416666666644E-4</v>
      </c>
      <c r="O57" s="12">
        <f t="shared" si="0"/>
        <v>163.12499999999989</v>
      </c>
      <c r="P57" s="11">
        <f t="shared" si="3"/>
        <v>2.8470683423157479</v>
      </c>
      <c r="Q57" s="11">
        <f t="shared" si="1"/>
        <v>2.8470683423157479</v>
      </c>
      <c r="R57" s="11">
        <f t="shared" si="4"/>
        <v>0.2902846772544645</v>
      </c>
      <c r="S57" s="14">
        <f t="shared" si="9"/>
        <v>4.5312500000000029E-4</v>
      </c>
      <c r="T57" s="12">
        <f t="shared" si="2"/>
        <v>163.12499999999989</v>
      </c>
      <c r="U57" s="11">
        <f t="shared" si="5"/>
        <v>2.8470683423157479</v>
      </c>
      <c r="V57" s="11">
        <f t="shared" si="6"/>
        <v>2.8470683423157479</v>
      </c>
      <c r="W57" s="11">
        <f t="shared" si="7"/>
        <v>0.2902846772544645</v>
      </c>
    </row>
    <row r="58" spans="14:23">
      <c r="N58" s="14">
        <f t="shared" si="8"/>
        <v>3.9062499999999975E-4</v>
      </c>
      <c r="O58" s="12">
        <f t="shared" si="0"/>
        <v>168.74999999999989</v>
      </c>
      <c r="P58" s="11">
        <f t="shared" si="3"/>
        <v>2.945243112740429</v>
      </c>
      <c r="Q58" s="11">
        <f t="shared" si="1"/>
        <v>2.945243112740429</v>
      </c>
      <c r="R58" s="11">
        <f t="shared" si="4"/>
        <v>0.19509032201613033</v>
      </c>
      <c r="S58" s="14">
        <f t="shared" si="9"/>
        <v>4.6875000000000031E-4</v>
      </c>
      <c r="T58" s="12">
        <f t="shared" si="2"/>
        <v>168.74999999999989</v>
      </c>
      <c r="U58" s="11">
        <f t="shared" si="5"/>
        <v>2.945243112740429</v>
      </c>
      <c r="V58" s="11">
        <f t="shared" si="6"/>
        <v>2.945243112740429</v>
      </c>
      <c r="W58" s="11">
        <f t="shared" si="7"/>
        <v>0.19509032201613033</v>
      </c>
    </row>
    <row r="59" spans="14:23">
      <c r="N59" s="14">
        <f t="shared" si="8"/>
        <v>4.0364583333333306E-4</v>
      </c>
      <c r="O59" s="12">
        <f t="shared" si="0"/>
        <v>174.37499999999989</v>
      </c>
      <c r="P59" s="11">
        <f t="shared" si="3"/>
        <v>3.0434178831651102</v>
      </c>
      <c r="Q59" s="11">
        <f t="shared" si="1"/>
        <v>3.0434178831651102</v>
      </c>
      <c r="R59" s="11">
        <f t="shared" si="4"/>
        <v>9.8017140329562602E-2</v>
      </c>
      <c r="S59" s="14">
        <f t="shared" si="9"/>
        <v>4.8437500000000032E-4</v>
      </c>
      <c r="T59" s="12">
        <f t="shared" si="2"/>
        <v>174.37499999999989</v>
      </c>
      <c r="U59" s="11">
        <f t="shared" si="5"/>
        <v>3.0434178831651102</v>
      </c>
      <c r="V59" s="11">
        <f t="shared" si="6"/>
        <v>3.0434178831651102</v>
      </c>
      <c r="W59" s="11">
        <f t="shared" si="7"/>
        <v>9.8017140329562602E-2</v>
      </c>
    </row>
    <row r="60" spans="14:23">
      <c r="N60" s="14">
        <f t="shared" si="8"/>
        <v>4.1666666666666637E-4</v>
      </c>
      <c r="O60" s="12">
        <f t="shared" ref="O60:O91" si="10">+N60/$Q$10*360</f>
        <v>179.99999999999986</v>
      </c>
      <c r="P60" s="11">
        <f t="shared" si="3"/>
        <v>3.1415926535897909</v>
      </c>
      <c r="Q60" s="11">
        <f t="shared" si="1"/>
        <v>3.1415926535897909</v>
      </c>
      <c r="R60" s="11">
        <f t="shared" si="4"/>
        <v>2.3429608947411751E-15</v>
      </c>
      <c r="S60" s="14">
        <f t="shared" si="9"/>
        <v>5.0000000000000034E-4</v>
      </c>
      <c r="T60" s="12">
        <f t="shared" ref="T60:T92" si="11">+N60/$Q$10*360</f>
        <v>179.99999999999986</v>
      </c>
      <c r="U60" s="11">
        <f t="shared" si="5"/>
        <v>3.1415926535897909</v>
      </c>
      <c r="V60" s="11">
        <f t="shared" si="6"/>
        <v>3.1415926535897909</v>
      </c>
      <c r="W60" s="11">
        <f t="shared" si="7"/>
        <v>2.3429608947411751E-15</v>
      </c>
    </row>
    <row r="61" spans="14:23">
      <c r="N61" s="14">
        <f t="shared" ref="N61:N92" si="12">+N60+$Q$10/64</f>
        <v>4.2968749999999968E-4</v>
      </c>
      <c r="O61" s="12">
        <f t="shared" si="10"/>
        <v>185.62499999999983</v>
      </c>
      <c r="P61" s="11">
        <f t="shared" ref="P61:P92" si="13">(2*PI()/360)*O61</f>
        <v>3.2397674240144712</v>
      </c>
      <c r="Q61" s="11">
        <f t="shared" si="1"/>
        <v>3.2397674240144712</v>
      </c>
      <c r="R61" s="11">
        <f t="shared" ref="R61:R92" si="14">$Q$5*SIN(Q61)</f>
        <v>-9.8017140329557495E-2</v>
      </c>
      <c r="S61" s="14">
        <f t="shared" si="9"/>
        <v>5.1562500000000035E-4</v>
      </c>
      <c r="T61" s="12">
        <f t="shared" si="11"/>
        <v>185.62499999999983</v>
      </c>
      <c r="U61" s="11">
        <f t="shared" ref="U61:U92" si="15">(2*PI()/360)*T61</f>
        <v>3.2397674240144712</v>
      </c>
      <c r="V61" s="11">
        <f t="shared" ref="V61:V92" si="16">U61+$S$7</f>
        <v>3.2397674240144712</v>
      </c>
      <c r="W61" s="11">
        <f t="shared" ref="W61:W92" si="17">$S$5*SIN(V61)</f>
        <v>-9.8017140329557495E-2</v>
      </c>
    </row>
    <row r="62" spans="14:23">
      <c r="N62" s="14">
        <f t="shared" si="12"/>
        <v>4.4270833333333299E-4</v>
      </c>
      <c r="O62" s="12">
        <f t="shared" si="10"/>
        <v>191.24999999999983</v>
      </c>
      <c r="P62" s="11">
        <f t="shared" si="13"/>
        <v>3.3379421944391523</v>
      </c>
      <c r="Q62" s="11">
        <f t="shared" si="1"/>
        <v>3.3379421944391523</v>
      </c>
      <c r="R62" s="11">
        <f t="shared" si="14"/>
        <v>-0.19509032201612531</v>
      </c>
      <c r="S62" s="14">
        <f t="shared" si="9"/>
        <v>5.3125000000000036E-4</v>
      </c>
      <c r="T62" s="12">
        <f t="shared" si="11"/>
        <v>191.24999999999983</v>
      </c>
      <c r="U62" s="11">
        <f t="shared" si="15"/>
        <v>3.3379421944391523</v>
      </c>
      <c r="V62" s="11">
        <f t="shared" si="16"/>
        <v>3.3379421944391523</v>
      </c>
      <c r="W62" s="11">
        <f t="shared" si="17"/>
        <v>-0.19509032201612531</v>
      </c>
    </row>
    <row r="63" spans="14:23">
      <c r="N63" s="14">
        <f t="shared" si="12"/>
        <v>4.5572916666666629E-4</v>
      </c>
      <c r="O63" s="12">
        <f t="shared" si="10"/>
        <v>196.87499999999983</v>
      </c>
      <c r="P63" s="11">
        <f t="shared" si="13"/>
        <v>3.4361169648638334</v>
      </c>
      <c r="Q63" s="11">
        <f t="shared" si="1"/>
        <v>3.4361169648638334</v>
      </c>
      <c r="R63" s="11">
        <f t="shared" si="14"/>
        <v>-0.29028467725445961</v>
      </c>
      <c r="S63" s="14">
        <f t="shared" si="9"/>
        <v>5.4687500000000038E-4</v>
      </c>
      <c r="T63" s="12">
        <f t="shared" si="11"/>
        <v>196.87499999999983</v>
      </c>
      <c r="U63" s="11">
        <f t="shared" si="15"/>
        <v>3.4361169648638334</v>
      </c>
      <c r="V63" s="11">
        <f t="shared" si="16"/>
        <v>3.4361169648638334</v>
      </c>
      <c r="W63" s="11">
        <f t="shared" si="17"/>
        <v>-0.29028467725445961</v>
      </c>
    </row>
    <row r="64" spans="14:23">
      <c r="N64" s="14">
        <f t="shared" si="12"/>
        <v>4.687499999999996E-4</v>
      </c>
      <c r="O64" s="12">
        <f t="shared" si="10"/>
        <v>202.4999999999998</v>
      </c>
      <c r="P64" s="11">
        <f t="shared" si="13"/>
        <v>3.5342917352885137</v>
      </c>
      <c r="Q64" s="11">
        <f t="shared" si="1"/>
        <v>3.5342917352885137</v>
      </c>
      <c r="R64" s="11">
        <f t="shared" si="14"/>
        <v>-0.38268343236508634</v>
      </c>
      <c r="S64" s="14">
        <f t="shared" si="9"/>
        <v>5.6250000000000039E-4</v>
      </c>
      <c r="T64" s="12">
        <f t="shared" si="11"/>
        <v>202.4999999999998</v>
      </c>
      <c r="U64" s="11">
        <f t="shared" si="15"/>
        <v>3.5342917352885137</v>
      </c>
      <c r="V64" s="11">
        <f t="shared" si="16"/>
        <v>3.5342917352885137</v>
      </c>
      <c r="W64" s="11">
        <f t="shared" si="17"/>
        <v>-0.38268343236508634</v>
      </c>
    </row>
    <row r="65" spans="14:23">
      <c r="N65" s="14">
        <f t="shared" si="12"/>
        <v>4.8177083333333291E-4</v>
      </c>
      <c r="O65" s="12">
        <f t="shared" si="10"/>
        <v>208.1249999999998</v>
      </c>
      <c r="P65" s="11">
        <f t="shared" si="13"/>
        <v>3.6324665057131948</v>
      </c>
      <c r="Q65" s="11">
        <f t="shared" si="1"/>
        <v>3.6324665057131948</v>
      </c>
      <c r="R65" s="11">
        <f t="shared" si="14"/>
        <v>-0.47139673682599448</v>
      </c>
      <c r="S65" s="14">
        <f t="shared" si="9"/>
        <v>5.7812500000000041E-4</v>
      </c>
      <c r="T65" s="12">
        <f t="shared" si="11"/>
        <v>208.1249999999998</v>
      </c>
      <c r="U65" s="11">
        <f t="shared" si="15"/>
        <v>3.6324665057131948</v>
      </c>
      <c r="V65" s="11">
        <f t="shared" si="16"/>
        <v>3.6324665057131948</v>
      </c>
      <c r="W65" s="11">
        <f t="shared" si="17"/>
        <v>-0.47139673682599448</v>
      </c>
    </row>
    <row r="66" spans="14:23">
      <c r="N66" s="14">
        <f t="shared" si="12"/>
        <v>4.9479166666666627E-4</v>
      </c>
      <c r="O66" s="12">
        <f t="shared" si="10"/>
        <v>213.7499999999998</v>
      </c>
      <c r="P66" s="11">
        <f t="shared" si="13"/>
        <v>3.730641276137876</v>
      </c>
      <c r="Q66" s="11">
        <f t="shared" si="1"/>
        <v>3.730641276137876</v>
      </c>
      <c r="R66" s="11">
        <f t="shared" si="14"/>
        <v>-0.55557023301959929</v>
      </c>
      <c r="S66" s="14">
        <f t="shared" si="9"/>
        <v>5.9375000000000042E-4</v>
      </c>
      <c r="T66" s="12">
        <f t="shared" si="11"/>
        <v>213.7499999999998</v>
      </c>
      <c r="U66" s="11">
        <f t="shared" si="15"/>
        <v>3.730641276137876</v>
      </c>
      <c r="V66" s="11">
        <f t="shared" si="16"/>
        <v>3.730641276137876</v>
      </c>
      <c r="W66" s="11">
        <f t="shared" si="17"/>
        <v>-0.55557023301959929</v>
      </c>
    </row>
    <row r="67" spans="14:23">
      <c r="N67" s="14">
        <f t="shared" si="12"/>
        <v>5.0781249999999958E-4</v>
      </c>
      <c r="O67" s="12">
        <f t="shared" si="10"/>
        <v>219.3749999999998</v>
      </c>
      <c r="P67" s="11">
        <f t="shared" si="13"/>
        <v>3.8288160465625571</v>
      </c>
      <c r="Q67" s="11">
        <f t="shared" si="1"/>
        <v>3.8288160465625571</v>
      </c>
      <c r="R67" s="11">
        <f t="shared" si="14"/>
        <v>-0.63439328416364293</v>
      </c>
      <c r="S67" s="14">
        <f t="shared" si="9"/>
        <v>6.0937500000000043E-4</v>
      </c>
      <c r="T67" s="12">
        <f t="shared" si="11"/>
        <v>219.3749999999998</v>
      </c>
      <c r="U67" s="11">
        <f t="shared" si="15"/>
        <v>3.8288160465625571</v>
      </c>
      <c r="V67" s="11">
        <f t="shared" si="16"/>
        <v>3.8288160465625571</v>
      </c>
      <c r="W67" s="11">
        <f t="shared" si="17"/>
        <v>-0.63439328416364293</v>
      </c>
    </row>
    <row r="68" spans="14:23">
      <c r="N68" s="14">
        <f t="shared" si="12"/>
        <v>5.2083333333333289E-4</v>
      </c>
      <c r="O68" s="12">
        <f t="shared" si="10"/>
        <v>224.9999999999998</v>
      </c>
      <c r="P68" s="11">
        <f t="shared" si="13"/>
        <v>3.9269908169872378</v>
      </c>
      <c r="Q68" s="11">
        <f t="shared" si="1"/>
        <v>3.9269908169872378</v>
      </c>
      <c r="R68" s="11">
        <f t="shared" si="14"/>
        <v>-0.70710678118654491</v>
      </c>
      <c r="S68" s="14">
        <f t="shared" si="9"/>
        <v>6.2500000000000045E-4</v>
      </c>
      <c r="T68" s="12">
        <f t="shared" si="11"/>
        <v>224.9999999999998</v>
      </c>
      <c r="U68" s="11">
        <f t="shared" si="15"/>
        <v>3.9269908169872378</v>
      </c>
      <c r="V68" s="11">
        <f t="shared" si="16"/>
        <v>3.9269908169872378</v>
      </c>
      <c r="W68" s="11">
        <f t="shared" si="17"/>
        <v>-0.70710678118654491</v>
      </c>
    </row>
    <row r="69" spans="14:23">
      <c r="N69" s="14">
        <f t="shared" si="12"/>
        <v>5.338541666666662E-4</v>
      </c>
      <c r="O69" s="12">
        <f t="shared" si="10"/>
        <v>230.6249999999998</v>
      </c>
      <c r="P69" s="11">
        <f t="shared" si="13"/>
        <v>4.0251655874119194</v>
      </c>
      <c r="Q69" s="11">
        <f t="shared" si="1"/>
        <v>4.0251655874119194</v>
      </c>
      <c r="R69" s="11">
        <f t="shared" si="14"/>
        <v>-0.77301045336273499</v>
      </c>
      <c r="S69" s="14">
        <f t="shared" si="9"/>
        <v>6.4062500000000046E-4</v>
      </c>
      <c r="T69" s="12">
        <f t="shared" si="11"/>
        <v>230.6249999999998</v>
      </c>
      <c r="U69" s="11">
        <f t="shared" si="15"/>
        <v>4.0251655874119194</v>
      </c>
      <c r="V69" s="11">
        <f t="shared" si="16"/>
        <v>4.0251655874119194</v>
      </c>
      <c r="W69" s="11">
        <f t="shared" si="17"/>
        <v>-0.77301045336273499</v>
      </c>
    </row>
    <row r="70" spans="14:23">
      <c r="N70" s="14">
        <f t="shared" si="12"/>
        <v>5.4687499999999951E-4</v>
      </c>
      <c r="O70" s="12">
        <f t="shared" si="10"/>
        <v>236.24999999999977</v>
      </c>
      <c r="P70" s="11">
        <f t="shared" si="13"/>
        <v>4.1233403578365992</v>
      </c>
      <c r="Q70" s="11">
        <f t="shared" si="1"/>
        <v>4.1233403578365992</v>
      </c>
      <c r="R70" s="11">
        <f t="shared" si="14"/>
        <v>-0.83146961230254279</v>
      </c>
      <c r="S70" s="14">
        <f t="shared" si="9"/>
        <v>6.5625000000000047E-4</v>
      </c>
      <c r="T70" s="12">
        <f t="shared" si="11"/>
        <v>236.24999999999977</v>
      </c>
      <c r="U70" s="11">
        <f t="shared" si="15"/>
        <v>4.1233403578365992</v>
      </c>
      <c r="V70" s="11">
        <f t="shared" si="16"/>
        <v>4.1233403578365992</v>
      </c>
      <c r="W70" s="11">
        <f t="shared" si="17"/>
        <v>-0.83146961230254279</v>
      </c>
    </row>
    <row r="71" spans="14:23">
      <c r="N71" s="14">
        <f t="shared" si="12"/>
        <v>5.5989583333333282E-4</v>
      </c>
      <c r="O71" s="12">
        <f t="shared" si="10"/>
        <v>241.87499999999977</v>
      </c>
      <c r="P71" s="11">
        <f t="shared" si="13"/>
        <v>4.2215151282612808</v>
      </c>
      <c r="Q71" s="11">
        <f t="shared" si="1"/>
        <v>4.2215151282612808</v>
      </c>
      <c r="R71" s="11">
        <f t="shared" si="14"/>
        <v>-0.88192126434835327</v>
      </c>
      <c r="S71" s="14">
        <f t="shared" si="9"/>
        <v>6.7187500000000049E-4</v>
      </c>
      <c r="T71" s="12">
        <f t="shared" si="11"/>
        <v>241.87499999999977</v>
      </c>
      <c r="U71" s="11">
        <f t="shared" si="15"/>
        <v>4.2215151282612808</v>
      </c>
      <c r="V71" s="11">
        <f t="shared" si="16"/>
        <v>4.2215151282612808</v>
      </c>
      <c r="W71" s="11">
        <f t="shared" si="17"/>
        <v>-0.88192126434835327</v>
      </c>
    </row>
    <row r="72" spans="14:23">
      <c r="N72" s="14">
        <f t="shared" si="12"/>
        <v>5.7291666666666613E-4</v>
      </c>
      <c r="O72" s="12">
        <f t="shared" si="10"/>
        <v>247.49999999999977</v>
      </c>
      <c r="P72" s="11">
        <f t="shared" si="13"/>
        <v>4.3196898986859615</v>
      </c>
      <c r="Q72" s="11">
        <f t="shared" si="1"/>
        <v>4.3196898986859615</v>
      </c>
      <c r="R72" s="11">
        <f t="shared" si="14"/>
        <v>-0.92387953251128518</v>
      </c>
      <c r="S72" s="14">
        <f t="shared" si="9"/>
        <v>6.875000000000005E-4</v>
      </c>
      <c r="T72" s="12">
        <f t="shared" si="11"/>
        <v>247.49999999999977</v>
      </c>
      <c r="U72" s="11">
        <f t="shared" si="15"/>
        <v>4.3196898986859615</v>
      </c>
      <c r="V72" s="11">
        <f t="shared" si="16"/>
        <v>4.3196898986859615</v>
      </c>
      <c r="W72" s="11">
        <f t="shared" si="17"/>
        <v>-0.92387953251128518</v>
      </c>
    </row>
    <row r="73" spans="14:23">
      <c r="N73" s="14">
        <f t="shared" si="12"/>
        <v>5.8593749999999944E-4</v>
      </c>
      <c r="O73" s="12">
        <f t="shared" si="10"/>
        <v>253.12499999999972</v>
      </c>
      <c r="P73" s="11">
        <f t="shared" si="13"/>
        <v>4.4178646691106414</v>
      </c>
      <c r="Q73" s="11">
        <f t="shared" si="1"/>
        <v>4.4178646691106414</v>
      </c>
      <c r="R73" s="11">
        <f t="shared" si="14"/>
        <v>-0.95694033573220727</v>
      </c>
      <c r="S73" s="14">
        <f t="shared" si="9"/>
        <v>7.0312500000000052E-4</v>
      </c>
      <c r="T73" s="12">
        <f t="shared" si="11"/>
        <v>253.12499999999972</v>
      </c>
      <c r="U73" s="11">
        <f t="shared" si="15"/>
        <v>4.4178646691106414</v>
      </c>
      <c r="V73" s="11">
        <f t="shared" si="16"/>
        <v>4.4178646691106414</v>
      </c>
      <c r="W73" s="11">
        <f t="shared" si="17"/>
        <v>-0.95694033573220727</v>
      </c>
    </row>
    <row r="74" spans="14:23">
      <c r="N74" s="14">
        <f t="shared" si="12"/>
        <v>5.9895833333333274E-4</v>
      </c>
      <c r="O74" s="12">
        <f t="shared" si="10"/>
        <v>258.74999999999972</v>
      </c>
      <c r="P74" s="11">
        <f t="shared" si="13"/>
        <v>4.5160394395353229</v>
      </c>
      <c r="Q74" s="11">
        <f t="shared" si="1"/>
        <v>4.5160394395353229</v>
      </c>
      <c r="R74" s="11">
        <f t="shared" si="14"/>
        <v>-0.98078528040322954</v>
      </c>
      <c r="S74" s="14">
        <f t="shared" si="9"/>
        <v>7.1875000000000053E-4</v>
      </c>
      <c r="T74" s="12">
        <f t="shared" si="11"/>
        <v>258.74999999999972</v>
      </c>
      <c r="U74" s="11">
        <f t="shared" si="15"/>
        <v>4.5160394395353229</v>
      </c>
      <c r="V74" s="11">
        <f t="shared" si="16"/>
        <v>4.5160394395353229</v>
      </c>
      <c r="W74" s="11">
        <f t="shared" si="17"/>
        <v>-0.98078528040322954</v>
      </c>
    </row>
    <row r="75" spans="14:23">
      <c r="N75" s="14">
        <f t="shared" si="12"/>
        <v>6.1197916666666605E-4</v>
      </c>
      <c r="O75" s="12">
        <f t="shared" si="10"/>
        <v>264.37499999999972</v>
      </c>
      <c r="P75" s="11">
        <f t="shared" si="13"/>
        <v>4.6142142099600036</v>
      </c>
      <c r="Q75" s="11">
        <f t="shared" si="1"/>
        <v>4.6142142099600036</v>
      </c>
      <c r="R75" s="11">
        <f t="shared" si="14"/>
        <v>-0.99518472667219637</v>
      </c>
      <c r="S75" s="14">
        <f t="shared" si="9"/>
        <v>7.3437500000000054E-4</v>
      </c>
      <c r="T75" s="12">
        <f t="shared" si="11"/>
        <v>264.37499999999972</v>
      </c>
      <c r="U75" s="11">
        <f t="shared" si="15"/>
        <v>4.6142142099600036</v>
      </c>
      <c r="V75" s="11">
        <f t="shared" si="16"/>
        <v>4.6142142099600036</v>
      </c>
      <c r="W75" s="11">
        <f t="shared" si="17"/>
        <v>-0.99518472667219637</v>
      </c>
    </row>
    <row r="76" spans="14:23">
      <c r="N76" s="14">
        <f t="shared" si="12"/>
        <v>6.2499999999999936E-4</v>
      </c>
      <c r="O76" s="12">
        <f t="shared" si="10"/>
        <v>269.99999999999972</v>
      </c>
      <c r="P76" s="11">
        <f t="shared" si="13"/>
        <v>4.7123889803846852</v>
      </c>
      <c r="Q76" s="11">
        <f t="shared" si="1"/>
        <v>4.7123889803846852</v>
      </c>
      <c r="R76" s="11">
        <f t="shared" si="14"/>
        <v>-1</v>
      </c>
      <c r="S76" s="14">
        <f t="shared" si="9"/>
        <v>7.5000000000000056E-4</v>
      </c>
      <c r="T76" s="12">
        <f t="shared" si="11"/>
        <v>269.99999999999972</v>
      </c>
      <c r="U76" s="11">
        <f t="shared" si="15"/>
        <v>4.7123889803846852</v>
      </c>
      <c r="V76" s="11">
        <f t="shared" si="16"/>
        <v>4.7123889803846852</v>
      </c>
      <c r="W76" s="11">
        <f t="shared" si="17"/>
        <v>-1</v>
      </c>
    </row>
    <row r="77" spans="14:23">
      <c r="N77" s="14">
        <f t="shared" si="12"/>
        <v>6.3802083333333267E-4</v>
      </c>
      <c r="O77" s="12">
        <f t="shared" si="10"/>
        <v>275.62499999999966</v>
      </c>
      <c r="P77" s="11">
        <f t="shared" si="13"/>
        <v>4.810563750809365</v>
      </c>
      <c r="Q77" s="11">
        <f t="shared" si="1"/>
        <v>4.810563750809365</v>
      </c>
      <c r="R77" s="11">
        <f t="shared" si="14"/>
        <v>-0.99518472667219748</v>
      </c>
      <c r="S77" s="14">
        <f t="shared" si="9"/>
        <v>7.6562500000000057E-4</v>
      </c>
      <c r="T77" s="12">
        <f t="shared" si="11"/>
        <v>275.62499999999966</v>
      </c>
      <c r="U77" s="11">
        <f t="shared" si="15"/>
        <v>4.810563750809365</v>
      </c>
      <c r="V77" s="11">
        <f t="shared" si="16"/>
        <v>4.810563750809365</v>
      </c>
      <c r="W77" s="11">
        <f t="shared" si="17"/>
        <v>-0.99518472667219748</v>
      </c>
    </row>
    <row r="78" spans="14:23">
      <c r="N78" s="14">
        <f t="shared" si="12"/>
        <v>6.5104166666666598E-4</v>
      </c>
      <c r="O78" s="12">
        <f t="shared" si="10"/>
        <v>281.24999999999966</v>
      </c>
      <c r="P78" s="11">
        <f t="shared" si="13"/>
        <v>4.9087385212340457</v>
      </c>
      <c r="Q78" s="11">
        <f t="shared" si="1"/>
        <v>4.9087385212340457</v>
      </c>
      <c r="R78" s="11">
        <f t="shared" si="14"/>
        <v>-0.98078528040323165</v>
      </c>
      <c r="S78" s="14">
        <f t="shared" si="9"/>
        <v>7.8125000000000059E-4</v>
      </c>
      <c r="T78" s="12">
        <f t="shared" si="11"/>
        <v>281.24999999999966</v>
      </c>
      <c r="U78" s="11">
        <f t="shared" si="15"/>
        <v>4.9087385212340457</v>
      </c>
      <c r="V78" s="11">
        <f t="shared" si="16"/>
        <v>4.9087385212340457</v>
      </c>
      <c r="W78" s="11">
        <f t="shared" si="17"/>
        <v>-0.98078528040323165</v>
      </c>
    </row>
    <row r="79" spans="14:23">
      <c r="N79" s="14">
        <f t="shared" si="12"/>
        <v>6.6406249999999929E-4</v>
      </c>
      <c r="O79" s="12">
        <f t="shared" si="10"/>
        <v>286.87499999999966</v>
      </c>
      <c r="P79" s="11">
        <f t="shared" si="13"/>
        <v>5.0069132916587273</v>
      </c>
      <c r="Q79" s="11">
        <f t="shared" si="1"/>
        <v>5.0069132916587273</v>
      </c>
      <c r="R79" s="11">
        <f t="shared" si="14"/>
        <v>-0.95694033573221049</v>
      </c>
      <c r="S79" s="14">
        <f t="shared" si="9"/>
        <v>7.968750000000006E-4</v>
      </c>
      <c r="T79" s="12">
        <f t="shared" si="11"/>
        <v>286.87499999999966</v>
      </c>
      <c r="U79" s="11">
        <f t="shared" si="15"/>
        <v>5.0069132916587273</v>
      </c>
      <c r="V79" s="11">
        <f t="shared" si="16"/>
        <v>5.0069132916587273</v>
      </c>
      <c r="W79" s="11">
        <f t="shared" si="17"/>
        <v>-0.95694033573221049</v>
      </c>
    </row>
    <row r="80" spans="14:23">
      <c r="N80" s="14">
        <f t="shared" si="12"/>
        <v>6.770833333333326E-4</v>
      </c>
      <c r="O80" s="12">
        <f t="shared" si="10"/>
        <v>292.49999999999966</v>
      </c>
      <c r="P80" s="11">
        <f t="shared" si="13"/>
        <v>5.105088062083408</v>
      </c>
      <c r="Q80" s="11">
        <f t="shared" si="1"/>
        <v>5.105088062083408</v>
      </c>
      <c r="R80" s="11">
        <f t="shared" si="14"/>
        <v>-0.92387953251128907</v>
      </c>
      <c r="S80" s="14">
        <f t="shared" si="9"/>
        <v>8.1250000000000061E-4</v>
      </c>
      <c r="T80" s="12">
        <f t="shared" si="11"/>
        <v>292.49999999999966</v>
      </c>
      <c r="U80" s="11">
        <f t="shared" si="15"/>
        <v>5.105088062083408</v>
      </c>
      <c r="V80" s="11">
        <f t="shared" si="16"/>
        <v>5.105088062083408</v>
      </c>
      <c r="W80" s="11">
        <f t="shared" si="17"/>
        <v>-0.92387953251128907</v>
      </c>
    </row>
    <row r="81" spans="14:23">
      <c r="N81" s="14">
        <f t="shared" si="12"/>
        <v>6.9010416666666591E-4</v>
      </c>
      <c r="O81" s="12">
        <f t="shared" si="10"/>
        <v>298.12499999999966</v>
      </c>
      <c r="P81" s="11">
        <f t="shared" si="13"/>
        <v>5.2032628325080887</v>
      </c>
      <c r="Q81" s="11">
        <f t="shared" si="1"/>
        <v>5.2032628325080887</v>
      </c>
      <c r="R81" s="11">
        <f t="shared" si="14"/>
        <v>-0.88192126434835805</v>
      </c>
      <c r="S81" s="14">
        <f t="shared" si="9"/>
        <v>8.2812500000000063E-4</v>
      </c>
      <c r="T81" s="12">
        <f t="shared" si="11"/>
        <v>298.12499999999966</v>
      </c>
      <c r="U81" s="11">
        <f t="shared" si="15"/>
        <v>5.2032628325080887</v>
      </c>
      <c r="V81" s="11">
        <f t="shared" si="16"/>
        <v>5.2032628325080887</v>
      </c>
      <c r="W81" s="11">
        <f t="shared" si="17"/>
        <v>-0.88192126434835805</v>
      </c>
    </row>
    <row r="82" spans="14:23">
      <c r="N82" s="14">
        <f t="shared" si="12"/>
        <v>7.0312499999999922E-4</v>
      </c>
      <c r="O82" s="12">
        <f t="shared" si="10"/>
        <v>303.74999999999966</v>
      </c>
      <c r="P82" s="11">
        <f t="shared" si="13"/>
        <v>5.3014376029327703</v>
      </c>
      <c r="Q82" s="11">
        <f t="shared" si="1"/>
        <v>5.3014376029327703</v>
      </c>
      <c r="R82" s="11">
        <f t="shared" si="14"/>
        <v>-0.83146961230254846</v>
      </c>
      <c r="S82" s="14">
        <f t="shared" si="9"/>
        <v>8.4375000000000064E-4</v>
      </c>
      <c r="T82" s="12">
        <f t="shared" si="11"/>
        <v>303.74999999999966</v>
      </c>
      <c r="U82" s="11">
        <f t="shared" si="15"/>
        <v>5.3014376029327703</v>
      </c>
      <c r="V82" s="11">
        <f t="shared" si="16"/>
        <v>5.3014376029327703</v>
      </c>
      <c r="W82" s="11">
        <f t="shared" si="17"/>
        <v>-0.83146961230254846</v>
      </c>
    </row>
    <row r="83" spans="14:23">
      <c r="N83" s="14">
        <f t="shared" si="12"/>
        <v>7.1614583333333252E-4</v>
      </c>
      <c r="O83" s="12">
        <f t="shared" si="10"/>
        <v>309.37499999999966</v>
      </c>
      <c r="P83" s="11">
        <f t="shared" si="13"/>
        <v>5.399612373357451</v>
      </c>
      <c r="Q83" s="11">
        <f t="shared" si="1"/>
        <v>5.399612373357451</v>
      </c>
      <c r="R83" s="11">
        <f t="shared" si="14"/>
        <v>-0.77301045336274088</v>
      </c>
      <c r="S83" s="14">
        <f t="shared" si="9"/>
        <v>8.5937500000000065E-4</v>
      </c>
      <c r="T83" s="12">
        <f t="shared" si="11"/>
        <v>309.37499999999966</v>
      </c>
      <c r="U83" s="11">
        <f t="shared" si="15"/>
        <v>5.399612373357451</v>
      </c>
      <c r="V83" s="11">
        <f t="shared" si="16"/>
        <v>5.399612373357451</v>
      </c>
      <c r="W83" s="11">
        <f t="shared" si="17"/>
        <v>-0.77301045336274088</v>
      </c>
    </row>
    <row r="84" spans="14:23">
      <c r="N84" s="14">
        <f t="shared" si="12"/>
        <v>7.2916666666666583E-4</v>
      </c>
      <c r="O84" s="12">
        <f t="shared" si="10"/>
        <v>314.9999999999996</v>
      </c>
      <c r="P84" s="11">
        <f t="shared" si="13"/>
        <v>5.4977871437821308</v>
      </c>
      <c r="Q84" s="11">
        <f t="shared" si="1"/>
        <v>5.4977871437821308</v>
      </c>
      <c r="R84" s="11">
        <f t="shared" si="14"/>
        <v>-0.70710678118655268</v>
      </c>
      <c r="S84" s="14">
        <f t="shared" si="9"/>
        <v>8.7500000000000067E-4</v>
      </c>
      <c r="T84" s="12">
        <f t="shared" si="11"/>
        <v>314.9999999999996</v>
      </c>
      <c r="U84" s="11">
        <f t="shared" si="15"/>
        <v>5.4977871437821308</v>
      </c>
      <c r="V84" s="11">
        <f t="shared" si="16"/>
        <v>5.4977871437821308</v>
      </c>
      <c r="W84" s="11">
        <f t="shared" si="17"/>
        <v>-0.70710678118655268</v>
      </c>
    </row>
    <row r="85" spans="14:23">
      <c r="N85" s="14">
        <f t="shared" si="12"/>
        <v>7.4218749999999914E-4</v>
      </c>
      <c r="O85" s="12">
        <f t="shared" si="10"/>
        <v>320.6249999999996</v>
      </c>
      <c r="P85" s="11">
        <f t="shared" si="13"/>
        <v>5.5959619142068124</v>
      </c>
      <c r="Q85" s="11">
        <f t="shared" si="1"/>
        <v>5.5959619142068124</v>
      </c>
      <c r="R85" s="11">
        <f t="shared" si="14"/>
        <v>-0.63439328416365071</v>
      </c>
      <c r="S85" s="14">
        <f t="shared" si="9"/>
        <v>8.9062500000000068E-4</v>
      </c>
      <c r="T85" s="12">
        <f t="shared" si="11"/>
        <v>320.6249999999996</v>
      </c>
      <c r="U85" s="11">
        <f t="shared" si="15"/>
        <v>5.5959619142068124</v>
      </c>
      <c r="V85" s="11">
        <f t="shared" si="16"/>
        <v>5.5959619142068124</v>
      </c>
      <c r="W85" s="11">
        <f t="shared" si="17"/>
        <v>-0.63439328416365071</v>
      </c>
    </row>
    <row r="86" spans="14:23">
      <c r="N86" s="14">
        <f t="shared" si="12"/>
        <v>7.5520833333333245E-4</v>
      </c>
      <c r="O86" s="12">
        <f t="shared" si="10"/>
        <v>326.2499999999996</v>
      </c>
      <c r="P86" s="11">
        <f t="shared" si="13"/>
        <v>5.6941366846314931</v>
      </c>
      <c r="Q86" s="11">
        <f t="shared" si="1"/>
        <v>5.6941366846314931</v>
      </c>
      <c r="R86" s="11">
        <f t="shared" si="14"/>
        <v>-0.55557023301960817</v>
      </c>
      <c r="S86" s="14">
        <f t="shared" si="9"/>
        <v>9.062500000000007E-4</v>
      </c>
      <c r="T86" s="12">
        <f t="shared" si="11"/>
        <v>326.2499999999996</v>
      </c>
      <c r="U86" s="11">
        <f t="shared" si="15"/>
        <v>5.6941366846314931</v>
      </c>
      <c r="V86" s="11">
        <f t="shared" si="16"/>
        <v>5.6941366846314931</v>
      </c>
      <c r="W86" s="11">
        <f t="shared" si="17"/>
        <v>-0.55557023301960817</v>
      </c>
    </row>
    <row r="87" spans="14:23">
      <c r="N87" s="14">
        <f t="shared" si="12"/>
        <v>7.6822916666666576E-4</v>
      </c>
      <c r="O87" s="12">
        <f t="shared" si="10"/>
        <v>331.8749999999996</v>
      </c>
      <c r="P87" s="11">
        <f t="shared" si="13"/>
        <v>5.7923114550561738</v>
      </c>
      <c r="Q87" s="11">
        <f t="shared" si="1"/>
        <v>5.7923114550561738</v>
      </c>
      <c r="R87" s="11">
        <f t="shared" si="14"/>
        <v>-0.47139673682600419</v>
      </c>
      <c r="S87" s="14">
        <f t="shared" si="9"/>
        <v>9.2187500000000071E-4</v>
      </c>
      <c r="T87" s="12">
        <f t="shared" si="11"/>
        <v>331.8749999999996</v>
      </c>
      <c r="U87" s="11">
        <f t="shared" si="15"/>
        <v>5.7923114550561738</v>
      </c>
      <c r="V87" s="11">
        <f t="shared" si="16"/>
        <v>5.7923114550561738</v>
      </c>
      <c r="W87" s="11">
        <f t="shared" si="17"/>
        <v>-0.47139673682600419</v>
      </c>
    </row>
    <row r="88" spans="14:23">
      <c r="N88" s="14">
        <f t="shared" si="12"/>
        <v>7.8124999999999907E-4</v>
      </c>
      <c r="O88" s="12">
        <f t="shared" si="10"/>
        <v>337.49999999999955</v>
      </c>
      <c r="P88" s="11">
        <f t="shared" si="13"/>
        <v>5.8904862254808545</v>
      </c>
      <c r="Q88" s="11">
        <f t="shared" si="1"/>
        <v>5.8904862254808545</v>
      </c>
      <c r="R88" s="11">
        <f t="shared" si="14"/>
        <v>-0.38268343236509694</v>
      </c>
      <c r="S88" s="14">
        <f t="shared" si="9"/>
        <v>9.3750000000000072E-4</v>
      </c>
      <c r="T88" s="12">
        <f t="shared" si="11"/>
        <v>337.49999999999955</v>
      </c>
      <c r="U88" s="11">
        <f t="shared" si="15"/>
        <v>5.8904862254808545</v>
      </c>
      <c r="V88" s="11">
        <f t="shared" si="16"/>
        <v>5.8904862254808545</v>
      </c>
      <c r="W88" s="11">
        <f t="shared" si="17"/>
        <v>-0.38268343236509694</v>
      </c>
    </row>
    <row r="89" spans="14:23">
      <c r="N89" s="14">
        <f t="shared" si="12"/>
        <v>7.9427083333333238E-4</v>
      </c>
      <c r="O89" s="12">
        <f t="shared" si="10"/>
        <v>343.12499999999955</v>
      </c>
      <c r="P89" s="11">
        <f t="shared" si="13"/>
        <v>5.9886609959055352</v>
      </c>
      <c r="Q89" s="11">
        <f t="shared" si="1"/>
        <v>5.9886609959055352</v>
      </c>
      <c r="R89" s="11">
        <f t="shared" si="14"/>
        <v>-0.29028467725447016</v>
      </c>
      <c r="S89" s="14">
        <f t="shared" si="9"/>
        <v>9.5312500000000074E-4</v>
      </c>
      <c r="T89" s="12">
        <f t="shared" si="11"/>
        <v>343.12499999999955</v>
      </c>
      <c r="U89" s="11">
        <f t="shared" si="15"/>
        <v>5.9886609959055352</v>
      </c>
      <c r="V89" s="11">
        <f t="shared" si="16"/>
        <v>5.9886609959055352</v>
      </c>
      <c r="W89" s="11">
        <f t="shared" si="17"/>
        <v>-0.29028467725447016</v>
      </c>
    </row>
    <row r="90" spans="14:23">
      <c r="N90" s="14">
        <f t="shared" si="12"/>
        <v>8.0729166666666569E-4</v>
      </c>
      <c r="O90" s="12">
        <f t="shared" si="10"/>
        <v>348.74999999999955</v>
      </c>
      <c r="P90" s="11">
        <f t="shared" si="13"/>
        <v>6.0868357663302159</v>
      </c>
      <c r="Q90" s="11">
        <f t="shared" si="1"/>
        <v>6.0868357663302159</v>
      </c>
      <c r="R90" s="11">
        <f t="shared" si="14"/>
        <v>-0.19509032201613655</v>
      </c>
      <c r="S90" s="14">
        <f t="shared" si="9"/>
        <v>9.6875000000000075E-4</v>
      </c>
      <c r="T90" s="12">
        <f t="shared" si="11"/>
        <v>348.74999999999955</v>
      </c>
      <c r="U90" s="11">
        <f t="shared" si="15"/>
        <v>6.0868357663302159</v>
      </c>
      <c r="V90" s="11">
        <f t="shared" si="16"/>
        <v>6.0868357663302159</v>
      </c>
      <c r="W90" s="11">
        <f t="shared" si="17"/>
        <v>-0.19509032201613655</v>
      </c>
    </row>
    <row r="91" spans="14:23">
      <c r="N91" s="14">
        <f t="shared" si="12"/>
        <v>8.2031249999999899E-4</v>
      </c>
      <c r="O91" s="12">
        <f t="shared" si="10"/>
        <v>354.37499999999955</v>
      </c>
      <c r="P91" s="11">
        <f t="shared" si="13"/>
        <v>6.1850105367548975</v>
      </c>
      <c r="Q91" s="11">
        <f t="shared" si="1"/>
        <v>6.1850105367548975</v>
      </c>
      <c r="R91" s="11">
        <f t="shared" si="14"/>
        <v>-9.8017140329568472E-2</v>
      </c>
      <c r="S91" s="14">
        <f t="shared" si="9"/>
        <v>9.8437500000000066E-4</v>
      </c>
      <c r="T91" s="12">
        <f t="shared" si="11"/>
        <v>354.37499999999955</v>
      </c>
      <c r="U91" s="11">
        <f t="shared" si="15"/>
        <v>6.1850105367548975</v>
      </c>
      <c r="V91" s="11">
        <f t="shared" si="16"/>
        <v>6.1850105367548975</v>
      </c>
      <c r="W91" s="11">
        <f t="shared" si="17"/>
        <v>-9.8017140329568472E-2</v>
      </c>
    </row>
    <row r="92" spans="14:23">
      <c r="N92" s="14">
        <f t="shared" si="12"/>
        <v>8.333333333333323E-4</v>
      </c>
      <c r="O92" s="12">
        <f>+N92/$Q$10*360</f>
        <v>359.99999999999955</v>
      </c>
      <c r="P92" s="11">
        <f t="shared" si="13"/>
        <v>6.2831853071795782</v>
      </c>
      <c r="Q92" s="11">
        <f>P92+$Q$7</f>
        <v>6.2831853071795782</v>
      </c>
      <c r="R92" s="11">
        <f t="shared" si="14"/>
        <v>-8.2386354682828511E-15</v>
      </c>
      <c r="S92" s="14">
        <f t="shared" si="9"/>
        <v>1.0000000000000007E-3</v>
      </c>
      <c r="T92" s="12">
        <f t="shared" si="11"/>
        <v>359.99999999999955</v>
      </c>
      <c r="U92" s="11">
        <f t="shared" si="15"/>
        <v>6.2831853071795782</v>
      </c>
      <c r="V92" s="11">
        <f t="shared" si="16"/>
        <v>6.2831853071795782</v>
      </c>
      <c r="W92" s="11">
        <f t="shared" si="17"/>
        <v>-8.2386354682828511E-15</v>
      </c>
    </row>
    <row r="93" spans="14:23">
      <c r="N93" s="6"/>
      <c r="O93" s="1"/>
      <c r="P93" s="2"/>
      <c r="Q93" s="2"/>
      <c r="R93" s="2"/>
      <c r="S93" s="6"/>
      <c r="T93" s="1"/>
      <c r="U93" s="2"/>
      <c r="V93" s="2"/>
      <c r="W93" s="2"/>
    </row>
    <row r="94" spans="14:23">
      <c r="N94" s="6"/>
      <c r="O94" s="1"/>
      <c r="P94" s="2"/>
      <c r="Q94" s="2"/>
      <c r="R94" s="2"/>
      <c r="S94" s="6"/>
      <c r="T94" s="1"/>
      <c r="U94" s="2"/>
      <c r="V94" s="2"/>
      <c r="W94" s="2"/>
    </row>
    <row r="95" spans="14:23">
      <c r="N95" s="6"/>
      <c r="O95" s="1"/>
      <c r="P95" s="2"/>
      <c r="Q95" s="2"/>
      <c r="R95" s="2"/>
      <c r="S95" s="6"/>
      <c r="T95" s="1"/>
      <c r="U95" s="2"/>
      <c r="V95" s="2"/>
      <c r="W95" s="2"/>
    </row>
    <row r="96" spans="14:23">
      <c r="N96" s="6"/>
      <c r="O96" s="1"/>
      <c r="P96" s="2"/>
      <c r="Q96" s="2"/>
      <c r="R96" s="2"/>
      <c r="S96" s="6"/>
      <c r="T96" s="1"/>
      <c r="U96" s="2"/>
      <c r="V96" s="2"/>
      <c r="W96" s="2"/>
    </row>
    <row r="97" spans="14:23">
      <c r="N97" s="6"/>
      <c r="O97" s="1"/>
      <c r="P97" s="2"/>
      <c r="Q97" s="2"/>
      <c r="R97" s="2"/>
      <c r="S97" s="6"/>
      <c r="T97" s="1"/>
      <c r="U97" s="2"/>
      <c r="V97" s="2"/>
      <c r="W97" s="2"/>
    </row>
    <row r="98" spans="14:23">
      <c r="N98" s="6"/>
      <c r="O98" s="1"/>
      <c r="P98" s="2"/>
      <c r="Q98" s="2"/>
      <c r="R98" s="2"/>
      <c r="S98" s="6"/>
      <c r="T98" s="1"/>
      <c r="U98" s="2"/>
      <c r="V98" s="2"/>
      <c r="W98" s="2"/>
    </row>
    <row r="99" spans="14:23">
      <c r="N99" s="6"/>
      <c r="O99" s="1"/>
      <c r="P99" s="2"/>
      <c r="Q99" s="2"/>
      <c r="R99" s="2"/>
      <c r="S99" s="6"/>
      <c r="T99" s="1"/>
      <c r="U99" s="2"/>
      <c r="V99" s="2"/>
      <c r="W99" s="2"/>
    </row>
    <row r="100" spans="14:23">
      <c r="N100" s="6"/>
      <c r="O100" s="1"/>
      <c r="P100" s="2"/>
      <c r="Q100" s="2"/>
      <c r="R100" s="2"/>
      <c r="S100" s="6"/>
      <c r="T100" s="1"/>
      <c r="U100" s="2"/>
      <c r="V100" s="2"/>
      <c r="W100" s="2"/>
    </row>
    <row r="101" spans="14:23">
      <c r="N101" s="6"/>
      <c r="O101" s="1"/>
      <c r="P101" s="2"/>
      <c r="Q101" s="2"/>
      <c r="R101" s="2"/>
      <c r="S101" s="6"/>
      <c r="T101" s="1"/>
      <c r="U101" s="2"/>
      <c r="V101" s="2"/>
      <c r="W101" s="2"/>
    </row>
    <row r="102" spans="14:23">
      <c r="N102" s="6"/>
      <c r="O102" s="1"/>
      <c r="P102" s="2"/>
      <c r="Q102" s="2"/>
      <c r="R102" s="2"/>
      <c r="S102" s="6"/>
      <c r="T102" s="1"/>
      <c r="U102" s="2"/>
      <c r="V102" s="2"/>
      <c r="W102" s="2"/>
    </row>
    <row r="103" spans="14:23">
      <c r="N103" s="6"/>
      <c r="O103" s="1"/>
      <c r="P103" s="2"/>
      <c r="Q103" s="2"/>
      <c r="R103" s="2"/>
      <c r="S103" s="6"/>
      <c r="T103" s="1"/>
      <c r="U103" s="2"/>
      <c r="V103" s="2"/>
      <c r="W103" s="2"/>
    </row>
    <row r="104" spans="14:23">
      <c r="N104" s="6"/>
      <c r="O104" s="1"/>
      <c r="P104" s="2"/>
      <c r="Q104" s="2"/>
      <c r="R104" s="2"/>
      <c r="S104" s="6"/>
      <c r="T104" s="1"/>
      <c r="U104" s="2"/>
      <c r="V104" s="2"/>
      <c r="W104" s="2"/>
    </row>
    <row r="105" spans="14:23">
      <c r="N105" s="6"/>
      <c r="O105" s="1"/>
      <c r="P105" s="2"/>
      <c r="Q105" s="2"/>
      <c r="R105" s="2"/>
      <c r="S105" s="6"/>
      <c r="T105" s="1"/>
      <c r="U105" s="2"/>
      <c r="V105" s="2"/>
      <c r="W105" s="2"/>
    </row>
    <row r="106" spans="14:23">
      <c r="N106" s="6"/>
      <c r="O106" s="1"/>
      <c r="P106" s="2"/>
      <c r="Q106" s="2"/>
      <c r="R106" s="2"/>
      <c r="S106" s="6"/>
      <c r="T106" s="1"/>
      <c r="U106" s="2"/>
      <c r="V106" s="2"/>
      <c r="W106" s="2"/>
    </row>
    <row r="107" spans="14:23">
      <c r="N107" s="6"/>
      <c r="O107" s="1"/>
      <c r="P107" s="2"/>
      <c r="Q107" s="2"/>
      <c r="R107" s="2"/>
      <c r="S107" s="6"/>
      <c r="T107" s="1"/>
      <c r="U107" s="2"/>
      <c r="V107" s="2"/>
      <c r="W107" s="2"/>
    </row>
    <row r="108" spans="14:23">
      <c r="N108" s="6"/>
      <c r="O108" s="1"/>
      <c r="P108" s="2"/>
      <c r="Q108" s="2"/>
      <c r="R108" s="2"/>
      <c r="S108" s="6"/>
      <c r="T108" s="1"/>
      <c r="U108" s="2"/>
      <c r="V108" s="2"/>
      <c r="W108" s="2"/>
    </row>
    <row r="109" spans="14:23">
      <c r="N109" s="6"/>
      <c r="O109" s="1"/>
      <c r="P109" s="2"/>
      <c r="Q109" s="2"/>
      <c r="R109" s="2"/>
      <c r="S109" s="6"/>
      <c r="T109" s="1"/>
      <c r="U109" s="2"/>
      <c r="V109" s="2"/>
      <c r="W109" s="2"/>
    </row>
    <row r="110" spans="14:23">
      <c r="N110" s="6"/>
      <c r="O110" s="1"/>
      <c r="P110" s="2"/>
      <c r="Q110" s="2"/>
      <c r="R110" s="2"/>
      <c r="S110" s="6"/>
      <c r="T110" s="1"/>
      <c r="U110" s="2"/>
      <c r="V110" s="2"/>
      <c r="W110" s="2"/>
    </row>
    <row r="111" spans="14:23">
      <c r="N111" s="6"/>
      <c r="O111" s="1"/>
      <c r="P111" s="2"/>
      <c r="Q111" s="2"/>
      <c r="R111" s="2"/>
      <c r="S111" s="6"/>
      <c r="T111" s="1"/>
      <c r="U111" s="2"/>
      <c r="V111" s="2"/>
      <c r="W111" s="2"/>
    </row>
    <row r="112" spans="14:23">
      <c r="N112" s="6"/>
      <c r="O112" s="1"/>
      <c r="P112" s="2"/>
      <c r="Q112" s="2"/>
      <c r="R112" s="2"/>
      <c r="S112" s="6"/>
      <c r="T112" s="1"/>
      <c r="U112" s="2"/>
      <c r="V112" s="2"/>
      <c r="W112" s="2"/>
    </row>
    <row r="113" spans="14:23">
      <c r="N113" s="6"/>
      <c r="O113" s="1"/>
      <c r="P113" s="2"/>
      <c r="Q113" s="2"/>
      <c r="R113" s="2"/>
      <c r="S113" s="6"/>
      <c r="T113" s="1"/>
      <c r="U113" s="2"/>
      <c r="V113" s="2"/>
      <c r="W113" s="2"/>
    </row>
    <row r="114" spans="14:23">
      <c r="N114" s="6"/>
      <c r="O114" s="1"/>
      <c r="P114" s="2"/>
      <c r="Q114" s="2"/>
      <c r="R114" s="2"/>
      <c r="S114" s="6"/>
      <c r="T114" s="1"/>
      <c r="U114" s="2"/>
      <c r="V114" s="2"/>
      <c r="W114" s="2"/>
    </row>
    <row r="115" spans="14:23">
      <c r="N115" s="6"/>
      <c r="O115" s="1"/>
      <c r="P115" s="2"/>
      <c r="Q115" s="2"/>
      <c r="R115" s="2"/>
      <c r="S115" s="6"/>
      <c r="T115" s="1"/>
      <c r="U115" s="2"/>
      <c r="V115" s="2"/>
      <c r="W115" s="2"/>
    </row>
    <row r="116" spans="14:23">
      <c r="N116" s="6"/>
      <c r="O116" s="1"/>
      <c r="P116" s="2"/>
      <c r="Q116" s="2"/>
      <c r="R116" s="2"/>
      <c r="S116" s="6"/>
      <c r="T116" s="1"/>
      <c r="U116" s="2"/>
      <c r="V116" s="2"/>
      <c r="W116" s="2"/>
    </row>
    <row r="117" spans="14:23">
      <c r="N117" s="6"/>
      <c r="O117" s="1"/>
      <c r="P117" s="2"/>
      <c r="Q117" s="2"/>
      <c r="R117" s="2"/>
      <c r="S117" s="6"/>
      <c r="T117" s="1"/>
      <c r="U117" s="2"/>
      <c r="V117" s="2"/>
      <c r="W117" s="2"/>
    </row>
    <row r="118" spans="14:23">
      <c r="N118" s="6"/>
      <c r="O118" s="1"/>
      <c r="P118" s="2"/>
      <c r="Q118" s="2"/>
      <c r="R118" s="2"/>
      <c r="S118" s="6"/>
      <c r="T118" s="1"/>
      <c r="U118" s="2"/>
      <c r="V118" s="2"/>
      <c r="W118" s="2"/>
    </row>
    <row r="119" spans="14:23">
      <c r="N119" s="6"/>
      <c r="O119" s="1"/>
      <c r="P119" s="2"/>
      <c r="Q119" s="2"/>
      <c r="R119" s="2"/>
      <c r="S119" s="6"/>
      <c r="T119" s="1"/>
      <c r="U119" s="2"/>
      <c r="V119" s="2"/>
      <c r="W11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Rev_History</vt:lpstr>
      <vt:lpstr>Phase shift</vt:lpstr>
      <vt:lpstr>Frequency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</dc:creator>
  <cp:lastModifiedBy>Russ</cp:lastModifiedBy>
  <dcterms:created xsi:type="dcterms:W3CDTF">2017-12-15T15:10:22Z</dcterms:created>
  <dcterms:modified xsi:type="dcterms:W3CDTF">2018-02-14T17:50:45Z</dcterms:modified>
</cp:coreProperties>
</file>