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495" windowWidth="28755" windowHeight="15105" firstSheet="10" activeTab="10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" i="15" l="1"/>
  <c r="T32" i="15"/>
  <c r="Q33" i="15"/>
  <c r="T33" i="15"/>
  <c r="Q34" i="15"/>
  <c r="T34" i="15"/>
  <c r="Q35" i="15"/>
  <c r="T35" i="15"/>
  <c r="Q36" i="15"/>
  <c r="T36" i="15"/>
  <c r="Q37" i="15"/>
  <c r="T37" i="15"/>
  <c r="Q38" i="15"/>
  <c r="T38" i="15"/>
  <c r="Q39" i="15"/>
  <c r="T39" i="15"/>
  <c r="Q40" i="15"/>
  <c r="T40" i="15"/>
  <c r="Q41" i="15"/>
  <c r="T41" i="15"/>
  <c r="Q42" i="15"/>
  <c r="T42" i="15"/>
  <c r="Q43" i="15"/>
  <c r="T43" i="15"/>
  <c r="Q44" i="15"/>
  <c r="T44" i="15"/>
  <c r="Q45" i="15"/>
  <c r="T45" i="15"/>
  <c r="Q46" i="15"/>
  <c r="T46" i="15"/>
  <c r="Q47" i="15"/>
  <c r="T47" i="15"/>
  <c r="Q48" i="15"/>
  <c r="T48" i="15"/>
  <c r="Q49" i="15"/>
  <c r="T49" i="15"/>
  <c r="Q50" i="15"/>
  <c r="T50" i="15"/>
  <c r="Q51" i="15"/>
  <c r="T51" i="15"/>
  <c r="Q52" i="15"/>
  <c r="T52" i="15"/>
  <c r="Q53" i="15"/>
  <c r="T53" i="15"/>
  <c r="Q54" i="15"/>
  <c r="T54" i="15"/>
  <c r="Q55" i="15"/>
  <c r="T55" i="15"/>
  <c r="Q56" i="15"/>
  <c r="T56" i="15"/>
  <c r="Q57" i="15"/>
  <c r="T57" i="15"/>
  <c r="Q58" i="15"/>
  <c r="T58" i="15"/>
  <c r="Q59" i="15"/>
  <c r="T59" i="15"/>
  <c r="Q60" i="15"/>
  <c r="T60" i="15"/>
  <c r="Q61" i="15"/>
  <c r="T61" i="15"/>
  <c r="Q62" i="15"/>
  <c r="T62" i="15"/>
  <c r="Q63" i="15"/>
  <c r="T63" i="15"/>
  <c r="Q64" i="15"/>
  <c r="T64" i="15"/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C441" i="8" s="1"/>
  <c r="D441" i="8"/>
  <c r="E441" i="8"/>
  <c r="A442" i="8"/>
  <c r="D442" i="8" s="1"/>
  <c r="E442" i="8"/>
  <c r="A443" i="8"/>
  <c r="E443" i="8"/>
  <c r="A444" i="8"/>
  <c r="E444" i="8" s="1"/>
  <c r="A445" i="8"/>
  <c r="C445" i="8" s="1"/>
  <c r="B445" i="8"/>
  <c r="D445" i="8"/>
  <c r="E445" i="8"/>
  <c r="A446" i="8"/>
  <c r="D446" i="8" s="1"/>
  <c r="C446" i="8"/>
  <c r="E446" i="8"/>
  <c r="A447" i="8"/>
  <c r="B447" i="8" s="1"/>
  <c r="C447" i="8"/>
  <c r="D447" i="8"/>
  <c r="E447" i="8"/>
  <c r="A448" i="8"/>
  <c r="E448" i="8"/>
  <c r="A449" i="8"/>
  <c r="A450" i="8"/>
  <c r="A451" i="8"/>
  <c r="C451" i="8" s="1"/>
  <c r="B451" i="8"/>
  <c r="E451" i="8"/>
  <c r="A452" i="8"/>
  <c r="E452" i="8" s="1"/>
  <c r="A453" i="8"/>
  <c r="C453" i="8" s="1"/>
  <c r="D453" i="8"/>
  <c r="E453" i="8"/>
  <c r="A454" i="8"/>
  <c r="D454" i="8" s="1"/>
  <c r="E454" i="8"/>
  <c r="A455" i="8"/>
  <c r="D455" i="8" s="1"/>
  <c r="E455" i="8"/>
  <c r="A456" i="8"/>
  <c r="E456" i="8" s="1"/>
  <c r="A457" i="8"/>
  <c r="B457" i="8" s="1"/>
  <c r="A458" i="8"/>
  <c r="C458" i="8"/>
  <c r="A459" i="8"/>
  <c r="B459" i="8"/>
  <c r="C459" i="8"/>
  <c r="D459" i="8"/>
  <c r="E459" i="8"/>
  <c r="A460" i="8"/>
  <c r="E460" i="8" s="1"/>
  <c r="A461" i="8"/>
  <c r="E461" i="8"/>
  <c r="A462" i="8"/>
  <c r="A463" i="8"/>
  <c r="B463" i="8"/>
  <c r="E463" i="8"/>
  <c r="A464" i="8"/>
  <c r="E464" i="8" s="1"/>
  <c r="A465" i="8"/>
  <c r="C465" i="8" s="1"/>
  <c r="B465" i="8"/>
  <c r="D465" i="8"/>
  <c r="E465" i="8"/>
  <c r="A466" i="8"/>
  <c r="D466" i="8" s="1"/>
  <c r="C466" i="8"/>
  <c r="E466" i="8"/>
  <c r="A467" i="8"/>
  <c r="B467" i="8" s="1"/>
  <c r="C467" i="8"/>
  <c r="D467" i="8"/>
  <c r="E467" i="8"/>
  <c r="A468" i="8"/>
  <c r="E468" i="8" s="1"/>
  <c r="A469" i="8"/>
  <c r="B469" i="8"/>
  <c r="A470" i="8"/>
  <c r="A471" i="8"/>
  <c r="B471" i="8"/>
  <c r="C471" i="8"/>
  <c r="D471" i="8"/>
  <c r="E471" i="8"/>
  <c r="A472" i="8"/>
  <c r="E472" i="8"/>
  <c r="A473" i="8"/>
  <c r="C473" i="8" s="1"/>
  <c r="D473" i="8"/>
  <c r="E473" i="8"/>
  <c r="A474" i="8"/>
  <c r="D474" i="8" s="1"/>
  <c r="E474" i="8"/>
  <c r="A475" i="8"/>
  <c r="D475" i="8"/>
  <c r="E475" i="8"/>
  <c r="A476" i="8"/>
  <c r="E476" i="8" s="1"/>
  <c r="A477" i="8"/>
  <c r="C477" i="8" s="1"/>
  <c r="B477" i="8"/>
  <c r="D477" i="8"/>
  <c r="E477" i="8"/>
  <c r="A478" i="8"/>
  <c r="D478" i="8" s="1"/>
  <c r="C478" i="8"/>
  <c r="E478" i="8"/>
  <c r="A479" i="8"/>
  <c r="B479" i="8" s="1"/>
  <c r="C479" i="8"/>
  <c r="D479" i="8"/>
  <c r="E479" i="8"/>
  <c r="A480" i="8"/>
  <c r="E480" i="8"/>
  <c r="A481" i="8"/>
  <c r="E481" i="8"/>
  <c r="A482" i="8"/>
  <c r="A483" i="8"/>
  <c r="B483" i="8"/>
  <c r="E483" i="8"/>
  <c r="A484" i="8"/>
  <c r="E484" i="8" s="1"/>
  <c r="A485" i="8"/>
  <c r="C485" i="8" s="1"/>
  <c r="D485" i="8"/>
  <c r="E485" i="8"/>
  <c r="A486" i="8"/>
  <c r="C486" i="8" s="1"/>
  <c r="E486" i="8"/>
  <c r="A487" i="8"/>
  <c r="D487" i="8"/>
  <c r="A488" i="8"/>
  <c r="C488" i="8" s="1"/>
  <c r="E488" i="8"/>
  <c r="A489" i="8"/>
  <c r="A490" i="8"/>
  <c r="A491" i="8"/>
  <c r="B491" i="8"/>
  <c r="A492" i="8"/>
  <c r="A493" i="8"/>
  <c r="B493" i="8"/>
  <c r="A494" i="8"/>
  <c r="C494" i="8" s="1"/>
  <c r="A495" i="8"/>
  <c r="D495" i="8"/>
  <c r="E495" i="8"/>
  <c r="A496" i="8"/>
  <c r="C496" i="8" s="1"/>
  <c r="A497" i="8"/>
  <c r="C497" i="8" s="1"/>
  <c r="B497" i="8"/>
  <c r="D497" i="8"/>
  <c r="E497" i="8"/>
  <c r="A498" i="8"/>
  <c r="A499" i="8"/>
  <c r="B499" i="8"/>
  <c r="A500" i="8"/>
  <c r="A501" i="8"/>
  <c r="C501" i="8" s="1"/>
  <c r="D501" i="8"/>
  <c r="E501" i="8"/>
  <c r="A502" i="8"/>
  <c r="C502" i="8" s="1"/>
  <c r="E502" i="8"/>
  <c r="A503" i="8"/>
  <c r="A504" i="8"/>
  <c r="C504" i="8" s="1"/>
  <c r="E504" i="8"/>
  <c r="A505" i="8"/>
  <c r="E505" i="8" s="1"/>
  <c r="A506" i="8"/>
  <c r="A507" i="8"/>
  <c r="A508" i="8"/>
  <c r="A509" i="8"/>
  <c r="A510" i="8"/>
  <c r="C510" i="8" s="1"/>
  <c r="A511" i="8"/>
  <c r="D511" i="8"/>
  <c r="A512" i="8"/>
  <c r="C512" i="8" s="1"/>
  <c r="A513" i="8"/>
  <c r="C513" i="8" s="1"/>
  <c r="B513" i="8"/>
  <c r="D513" i="8"/>
  <c r="E513" i="8"/>
  <c r="A514" i="8"/>
  <c r="A515" i="8"/>
  <c r="A516" i="8"/>
  <c r="A517" i="8"/>
  <c r="C517" i="8" s="1"/>
  <c r="D517" i="8"/>
  <c r="E517" i="8"/>
  <c r="A518" i="8"/>
  <c r="C518" i="8" s="1"/>
  <c r="E518" i="8"/>
  <c r="A519" i="8"/>
  <c r="D519" i="8" s="1"/>
  <c r="E519" i="8"/>
  <c r="A520" i="8"/>
  <c r="C520" i="8" s="1"/>
  <c r="E520" i="8"/>
  <c r="A521" i="8"/>
  <c r="E521" i="8"/>
  <c r="A522" i="8"/>
  <c r="A523" i="8"/>
  <c r="B523" i="8" s="1"/>
  <c r="E523" i="8"/>
  <c r="A524" i="8"/>
  <c r="A525" i="8"/>
  <c r="B525" i="8"/>
  <c r="A526" i="8"/>
  <c r="C526" i="8" s="1"/>
  <c r="A527" i="8"/>
  <c r="A528" i="8"/>
  <c r="C528" i="8" s="1"/>
  <c r="A529" i="8"/>
  <c r="C529" i="8" s="1"/>
  <c r="B529" i="8"/>
  <c r="D529" i="8"/>
  <c r="E529" i="8"/>
  <c r="A530" i="8"/>
  <c r="A531" i="8"/>
  <c r="B531" i="8"/>
  <c r="E531" i="8"/>
  <c r="A532" i="8"/>
  <c r="A533" i="8"/>
  <c r="C533" i="8" s="1"/>
  <c r="D533" i="8"/>
  <c r="E533" i="8"/>
  <c r="A534" i="8"/>
  <c r="C534" i="8" s="1"/>
  <c r="E534" i="8"/>
  <c r="A535" i="8"/>
  <c r="D535" i="8"/>
  <c r="E535" i="8"/>
  <c r="A536" i="8"/>
  <c r="C536" i="8" s="1"/>
  <c r="E536" i="8"/>
  <c r="A537" i="8"/>
  <c r="E537" i="8"/>
  <c r="A538" i="8"/>
  <c r="A539" i="8"/>
  <c r="B539" i="8"/>
  <c r="E539" i="8"/>
  <c r="A540" i="8"/>
  <c r="A541" i="8"/>
  <c r="B541" i="8"/>
  <c r="A542" i="8"/>
  <c r="B542" i="8" s="1"/>
  <c r="A543" i="8"/>
  <c r="B543" i="8" s="1"/>
  <c r="C543" i="8"/>
  <c r="D543" i="8"/>
  <c r="E543" i="8"/>
  <c r="A544" i="8"/>
  <c r="D544" i="8" s="1"/>
  <c r="B544" i="8"/>
  <c r="C544" i="8"/>
  <c r="E544" i="8"/>
  <c r="A545" i="8"/>
  <c r="C545" i="8" s="1"/>
  <c r="B545" i="8"/>
  <c r="D545" i="8"/>
  <c r="E545" i="8"/>
  <c r="A546" i="8"/>
  <c r="B546" i="8" s="1"/>
  <c r="C546" i="8"/>
  <c r="D546" i="8"/>
  <c r="E546" i="8"/>
  <c r="A547" i="8"/>
  <c r="B547" i="8"/>
  <c r="C547" i="8"/>
  <c r="D547" i="8"/>
  <c r="E547" i="8"/>
  <c r="A548" i="8"/>
  <c r="B548" i="8"/>
  <c r="A549" i="8"/>
  <c r="C549" i="8" s="1"/>
  <c r="B549" i="8"/>
  <c r="D549" i="8"/>
  <c r="A550" i="8"/>
  <c r="B550" i="8" s="1"/>
  <c r="D550" i="8"/>
  <c r="A551" i="8"/>
  <c r="D551" i="8"/>
  <c r="E551" i="8"/>
  <c r="A552" i="8"/>
  <c r="A553" i="8"/>
  <c r="A554" i="8"/>
  <c r="E554" i="8"/>
  <c r="A555" i="8"/>
  <c r="B555" i="8" s="1"/>
  <c r="E555" i="8"/>
  <c r="A556" i="8"/>
  <c r="D556" i="8"/>
  <c r="A557" i="8"/>
  <c r="D557" i="8" s="1"/>
  <c r="C557" i="8"/>
  <c r="E557" i="8"/>
  <c r="A558" i="8"/>
  <c r="E558" i="8" s="1"/>
  <c r="A559" i="8"/>
  <c r="D559" i="8"/>
  <c r="A560" i="8"/>
  <c r="B560" i="8"/>
  <c r="C560" i="8"/>
  <c r="D560" i="8"/>
  <c r="E560" i="8"/>
  <c r="A561" i="8"/>
  <c r="B561" i="8"/>
  <c r="A562" i="8"/>
  <c r="E562" i="8"/>
  <c r="A563" i="8"/>
  <c r="B563" i="8" s="1"/>
  <c r="E563" i="8"/>
  <c r="A564" i="8"/>
  <c r="C564" i="8" s="1"/>
  <c r="B564" i="8"/>
  <c r="A565" i="8"/>
  <c r="C565" i="8"/>
  <c r="A566" i="8"/>
  <c r="E566" i="8" s="1"/>
  <c r="A567" i="8"/>
  <c r="B567" i="8" s="1"/>
  <c r="D567" i="8"/>
  <c r="A568" i="8"/>
  <c r="B568" i="8"/>
  <c r="C568" i="8"/>
  <c r="D568" i="8"/>
  <c r="E568" i="8"/>
  <c r="A569" i="8"/>
  <c r="B569" i="8"/>
  <c r="A570" i="8"/>
  <c r="E570" i="8"/>
  <c r="A571" i="8"/>
  <c r="A572" i="8"/>
  <c r="C572" i="8" s="1"/>
  <c r="B572" i="8"/>
  <c r="D572" i="8"/>
  <c r="A573" i="8"/>
  <c r="C573" i="8"/>
  <c r="E573" i="8"/>
  <c r="A574" i="8"/>
  <c r="E574" i="8" s="1"/>
  <c r="A575" i="8"/>
  <c r="B575" i="8" s="1"/>
  <c r="D575" i="8"/>
  <c r="E575" i="8"/>
  <c r="A576" i="8"/>
  <c r="B576" i="8"/>
  <c r="C576" i="8"/>
  <c r="D576" i="8"/>
  <c r="E576" i="8"/>
  <c r="A577" i="8"/>
  <c r="B577" i="8"/>
  <c r="C577" i="8"/>
  <c r="A578" i="8"/>
  <c r="E578" i="8"/>
  <c r="A579" i="8"/>
  <c r="E579" i="8"/>
  <c r="A580" i="8"/>
  <c r="B580" i="8"/>
  <c r="C580" i="8"/>
  <c r="D580" i="8"/>
  <c r="E580" i="8"/>
  <c r="A581" i="8"/>
  <c r="D581" i="8" s="1"/>
  <c r="B581" i="8"/>
  <c r="C581" i="8"/>
  <c r="A582" i="8"/>
  <c r="E582" i="8"/>
  <c r="A583" i="8"/>
  <c r="B583" i="8" s="1"/>
  <c r="A584" i="8"/>
  <c r="C584" i="8" s="1"/>
  <c r="B584" i="8"/>
  <c r="E584" i="8"/>
  <c r="A585" i="8"/>
  <c r="D585" i="8" s="1"/>
  <c r="A586" i="8"/>
  <c r="E586" i="8" s="1"/>
  <c r="A587" i="8"/>
  <c r="B587" i="8" s="1"/>
  <c r="D587" i="8"/>
  <c r="E587" i="8"/>
  <c r="A588" i="8"/>
  <c r="B588" i="8"/>
  <c r="C588" i="8"/>
  <c r="D588" i="8"/>
  <c r="E588" i="8"/>
  <c r="A589" i="8"/>
  <c r="D589" i="8" s="1"/>
  <c r="B589" i="8"/>
  <c r="C589" i="8"/>
  <c r="A590" i="8"/>
  <c r="E590" i="8"/>
  <c r="A591" i="8"/>
  <c r="B591" i="8" s="1"/>
  <c r="A592" i="8"/>
  <c r="C592" i="8" s="1"/>
  <c r="B592" i="8"/>
  <c r="E592" i="8"/>
  <c r="A593" i="8"/>
  <c r="D593" i="8" s="1"/>
  <c r="A594" i="8"/>
  <c r="E594" i="8" s="1"/>
  <c r="A595" i="8"/>
  <c r="B595" i="8" s="1"/>
  <c r="D595" i="8"/>
  <c r="E595" i="8"/>
  <c r="A596" i="8"/>
  <c r="B596" i="8"/>
  <c r="C596" i="8"/>
  <c r="D596" i="8"/>
  <c r="E596" i="8"/>
  <c r="A597" i="8"/>
  <c r="C597" i="8" s="1"/>
  <c r="B597" i="8"/>
  <c r="E597" i="8"/>
  <c r="A598" i="8"/>
  <c r="A599" i="8"/>
  <c r="B599" i="8" s="1"/>
  <c r="C599" i="8"/>
  <c r="D599" i="8"/>
  <c r="A600" i="8"/>
  <c r="D600" i="8" s="1"/>
  <c r="B600" i="8"/>
  <c r="C600" i="8"/>
  <c r="E600" i="8"/>
  <c r="A601" i="8"/>
  <c r="B601" i="8"/>
  <c r="A602" i="8"/>
  <c r="D602" i="8" s="1"/>
  <c r="E602" i="8"/>
  <c r="A603" i="8"/>
  <c r="B603" i="8" s="1"/>
  <c r="C603" i="8"/>
  <c r="A604" i="8"/>
  <c r="C604" i="8" s="1"/>
  <c r="B604" i="8"/>
  <c r="E604" i="8"/>
  <c r="A605" i="8"/>
  <c r="D605" i="8" s="1"/>
  <c r="A606" i="8"/>
  <c r="C606" i="8" s="1"/>
  <c r="D606" i="8"/>
  <c r="A607" i="8"/>
  <c r="B607" i="8" s="1"/>
  <c r="A608" i="8"/>
  <c r="D608" i="8" s="1"/>
  <c r="B608" i="8"/>
  <c r="C608" i="8"/>
  <c r="E608" i="8"/>
  <c r="A609" i="8"/>
  <c r="D609" i="8" s="1"/>
  <c r="B609" i="8"/>
  <c r="A610" i="8"/>
  <c r="C610" i="8" s="1"/>
  <c r="B610" i="8"/>
  <c r="E610" i="8"/>
  <c r="A611" i="8"/>
  <c r="B611" i="8" s="1"/>
  <c r="C611" i="8"/>
  <c r="E611" i="8"/>
  <c r="A612" i="8"/>
  <c r="B612" i="8" s="1"/>
  <c r="D612" i="8"/>
  <c r="E612" i="8"/>
  <c r="A613" i="8"/>
  <c r="D613" i="8" s="1"/>
  <c r="A614" i="8"/>
  <c r="C614" i="8" s="1"/>
  <c r="A615" i="8"/>
  <c r="B615" i="8" s="1"/>
  <c r="A616" i="8"/>
  <c r="B616" i="8" s="1"/>
  <c r="D616" i="8"/>
  <c r="E616" i="8"/>
  <c r="A617" i="8"/>
  <c r="D617" i="8" s="1"/>
  <c r="B617" i="8"/>
  <c r="C617" i="8"/>
  <c r="E617" i="8"/>
  <c r="A618" i="8"/>
  <c r="C618" i="8" s="1"/>
  <c r="B618" i="8"/>
  <c r="D618" i="8"/>
  <c r="E618" i="8"/>
  <c r="A619" i="8"/>
  <c r="B619" i="8" s="1"/>
  <c r="C619" i="8"/>
  <c r="D619" i="8"/>
  <c r="E619" i="8"/>
  <c r="A620" i="8"/>
  <c r="B620" i="8"/>
  <c r="C620" i="8"/>
  <c r="D620" i="8"/>
  <c r="E620" i="8"/>
  <c r="A621" i="8"/>
  <c r="D621" i="8" s="1"/>
  <c r="C621" i="8"/>
  <c r="A622" i="8"/>
  <c r="C622" i="8" s="1"/>
  <c r="A623" i="8"/>
  <c r="B623" i="8" s="1"/>
  <c r="D623" i="8"/>
  <c r="A624" i="8"/>
  <c r="B624" i="8" s="1"/>
  <c r="D624" i="8"/>
  <c r="E624" i="8"/>
  <c r="A625" i="8"/>
  <c r="D625" i="8" s="1"/>
  <c r="B625" i="8"/>
  <c r="E625" i="8"/>
  <c r="A626" i="8"/>
  <c r="C626" i="8" s="1"/>
  <c r="A627" i="8"/>
  <c r="B627" i="8" s="1"/>
  <c r="A628" i="8"/>
  <c r="D628" i="8" s="1"/>
  <c r="B628" i="8"/>
  <c r="C628" i="8"/>
  <c r="E628" i="8"/>
  <c r="A629" i="8"/>
  <c r="D629" i="8" s="1"/>
  <c r="A630" i="8"/>
  <c r="C630" i="8" s="1"/>
  <c r="A631" i="8"/>
  <c r="B631" i="8" s="1"/>
  <c r="E631" i="8"/>
  <c r="A632" i="8"/>
  <c r="C632" i="8" s="1"/>
  <c r="E632" i="8"/>
  <c r="A633" i="8"/>
  <c r="D633" i="8" s="1"/>
  <c r="A634" i="8"/>
  <c r="C634" i="8" s="1"/>
  <c r="A635" i="8"/>
  <c r="B635" i="8" s="1"/>
  <c r="A636" i="8"/>
  <c r="B636" i="8"/>
  <c r="C636" i="8"/>
  <c r="D636" i="8"/>
  <c r="E636" i="8"/>
  <c r="A637" i="8"/>
  <c r="D637" i="8" s="1"/>
  <c r="C637" i="8"/>
  <c r="E637" i="8"/>
  <c r="A638" i="8"/>
  <c r="C638" i="8" s="1"/>
  <c r="B638" i="8"/>
  <c r="D638" i="8"/>
  <c r="E638" i="8"/>
  <c r="A639" i="8"/>
  <c r="B639" i="8" s="1"/>
  <c r="A640" i="8"/>
  <c r="D640" i="8" s="1"/>
  <c r="B640" i="8"/>
  <c r="C640" i="8"/>
  <c r="E640" i="8"/>
  <c r="A641" i="8"/>
  <c r="D641" i="8" s="1"/>
  <c r="A642" i="8"/>
  <c r="C642" i="8" s="1"/>
  <c r="B642" i="8"/>
  <c r="D642" i="8"/>
  <c r="A643" i="8"/>
  <c r="B643" i="8" s="1"/>
  <c r="E643" i="8"/>
  <c r="A644" i="8"/>
  <c r="B644" i="8" s="1"/>
  <c r="D644" i="8"/>
  <c r="E644" i="8"/>
  <c r="A645" i="8"/>
  <c r="D645" i="8" s="1"/>
  <c r="C645" i="8"/>
  <c r="E645" i="8"/>
  <c r="A646" i="8"/>
  <c r="C646" i="8" s="1"/>
  <c r="E646" i="8"/>
  <c r="A647" i="8"/>
  <c r="B647" i="8" s="1"/>
  <c r="A648" i="8"/>
  <c r="D648" i="8" s="1"/>
  <c r="B648" i="8"/>
  <c r="C648" i="8"/>
  <c r="E648" i="8"/>
  <c r="A649" i="8"/>
  <c r="D649" i="8" s="1"/>
  <c r="A650" i="8"/>
  <c r="C650" i="8" s="1"/>
  <c r="B650" i="8"/>
  <c r="D650" i="8"/>
  <c r="A651" i="8"/>
  <c r="B651" i="8" s="1"/>
  <c r="A652" i="8"/>
  <c r="C652" i="8" s="1"/>
  <c r="E652" i="8"/>
  <c r="A653" i="8"/>
  <c r="D653" i="8" s="1"/>
  <c r="A654" i="8"/>
  <c r="C654" i="8" s="1"/>
  <c r="A655" i="8"/>
  <c r="B655" i="8" s="1"/>
  <c r="A656" i="8"/>
  <c r="B656" i="8"/>
  <c r="C656" i="8"/>
  <c r="D656" i="8"/>
  <c r="E656" i="8"/>
  <c r="A657" i="8"/>
  <c r="D657" i="8" s="1"/>
  <c r="C657" i="8"/>
  <c r="E657" i="8"/>
  <c r="A658" i="8"/>
  <c r="C658" i="8" s="1"/>
  <c r="A659" i="8"/>
  <c r="A660" i="8"/>
  <c r="D660" i="8" s="1"/>
  <c r="C660" i="8"/>
  <c r="E660" i="8"/>
  <c r="A661" i="8"/>
  <c r="D661" i="8" s="1"/>
  <c r="C661" i="8"/>
  <c r="A662" i="8"/>
  <c r="C662" i="8" s="1"/>
  <c r="D662" i="8"/>
  <c r="A663" i="8"/>
  <c r="B663" i="8" s="1"/>
  <c r="A664" i="8"/>
  <c r="C664" i="8" s="1"/>
  <c r="B664" i="8"/>
  <c r="D664" i="8"/>
  <c r="E664" i="8"/>
  <c r="A665" i="8"/>
  <c r="A666" i="8"/>
  <c r="C666" i="8" s="1"/>
  <c r="B666" i="8"/>
  <c r="E666" i="8"/>
  <c r="A667" i="8"/>
  <c r="B667" i="8" s="1"/>
  <c r="A668" i="8"/>
  <c r="A669" i="8"/>
  <c r="D669" i="8" s="1"/>
  <c r="C669" i="8"/>
  <c r="E669" i="8"/>
  <c r="A670" i="8"/>
  <c r="A671" i="8"/>
  <c r="A672" i="8"/>
  <c r="D672" i="8" s="1"/>
  <c r="C672" i="8"/>
  <c r="E672" i="8"/>
  <c r="A673" i="8"/>
  <c r="D673" i="8" s="1"/>
  <c r="C673" i="8"/>
  <c r="A674" i="8"/>
  <c r="C674" i="8" s="1"/>
  <c r="D674" i="8"/>
  <c r="A675" i="8"/>
  <c r="B675" i="8" s="1"/>
  <c r="A676" i="8"/>
  <c r="C676" i="8" s="1"/>
  <c r="B676" i="8"/>
  <c r="D676" i="8"/>
  <c r="E676" i="8"/>
  <c r="A677" i="8"/>
  <c r="A678" i="8"/>
  <c r="C678" i="8" s="1"/>
  <c r="B678" i="8"/>
  <c r="E678" i="8"/>
  <c r="A679" i="8"/>
  <c r="B679" i="8" s="1"/>
  <c r="A680" i="8"/>
  <c r="A681" i="8"/>
  <c r="D681" i="8" s="1"/>
  <c r="C681" i="8"/>
  <c r="E681" i="8"/>
  <c r="A682" i="8"/>
  <c r="A683" i="8"/>
  <c r="B683" i="8" s="1"/>
  <c r="A684" i="8"/>
  <c r="B684" i="8"/>
  <c r="C684" i="8"/>
  <c r="D684" i="8"/>
  <c r="E684" i="8"/>
  <c r="A685" i="8"/>
  <c r="D685" i="8" s="1"/>
  <c r="E685" i="8"/>
  <c r="A686" i="8"/>
  <c r="C686" i="8" s="1"/>
  <c r="B686" i="8"/>
  <c r="D686" i="8"/>
  <c r="E686" i="8"/>
  <c r="A687" i="8"/>
  <c r="B687" i="8" s="1"/>
  <c r="A688" i="8"/>
  <c r="D688" i="8" s="1"/>
  <c r="C688" i="8"/>
  <c r="E688" i="8"/>
  <c r="A689" i="8"/>
  <c r="D689" i="8" s="1"/>
  <c r="C689" i="8"/>
  <c r="A690" i="8"/>
  <c r="C690" i="8" s="1"/>
  <c r="D690" i="8"/>
  <c r="A691" i="8"/>
  <c r="B691" i="8" s="1"/>
  <c r="A692" i="8"/>
  <c r="C692" i="8" s="1"/>
  <c r="B692" i="8"/>
  <c r="D692" i="8"/>
  <c r="E692" i="8"/>
  <c r="A693" i="8"/>
  <c r="A694" i="8"/>
  <c r="C694" i="8" s="1"/>
  <c r="B694" i="8"/>
  <c r="E694" i="8"/>
  <c r="A695" i="8"/>
  <c r="B695" i="8" s="1"/>
  <c r="A696" i="8"/>
  <c r="A697" i="8"/>
  <c r="D697" i="8" s="1"/>
  <c r="C697" i="8"/>
  <c r="E697" i="8"/>
  <c r="A698" i="8"/>
  <c r="A699" i="8"/>
  <c r="B699" i="8" s="1"/>
  <c r="A700" i="8"/>
  <c r="B700" i="8"/>
  <c r="C700" i="8"/>
  <c r="D700" i="8"/>
  <c r="E700" i="8"/>
  <c r="A701" i="8"/>
  <c r="D701" i="8" s="1"/>
  <c r="E701" i="8"/>
  <c r="A702" i="8"/>
  <c r="C702" i="8" s="1"/>
  <c r="B702" i="8"/>
  <c r="D702" i="8"/>
  <c r="E702" i="8"/>
  <c r="A703" i="8"/>
  <c r="B703" i="8" s="1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G516" i="27" s="1"/>
  <c r="H516" i="27" s="1"/>
  <c r="I516" i="27"/>
  <c r="J516" i="27"/>
  <c r="K516" i="27"/>
  <c r="F517" i="27"/>
  <c r="J517" i="27" s="1"/>
  <c r="I517" i="27"/>
  <c r="K517" i="27"/>
  <c r="F518" i="27"/>
  <c r="G518" i="27"/>
  <c r="H518" i="27" s="1"/>
  <c r="I518" i="27"/>
  <c r="J518" i="27"/>
  <c r="K518" i="27"/>
  <c r="F519" i="27"/>
  <c r="I519" i="27"/>
  <c r="K519" i="27"/>
  <c r="F520" i="27"/>
  <c r="G520" i="27"/>
  <c r="H520" i="27" s="1"/>
  <c r="I520" i="27"/>
  <c r="J520" i="27"/>
  <c r="K520" i="27"/>
  <c r="F521" i="27"/>
  <c r="J521" i="27" s="1"/>
  <c r="I521" i="27"/>
  <c r="K521" i="27"/>
  <c r="F522" i="27"/>
  <c r="G522" i="27"/>
  <c r="H522" i="27" s="1"/>
  <c r="I522" i="27"/>
  <c r="J522" i="27"/>
  <c r="K522" i="27"/>
  <c r="F523" i="27"/>
  <c r="I523" i="27"/>
  <c r="K523" i="27"/>
  <c r="F524" i="27"/>
  <c r="G524" i="27"/>
  <c r="H524" i="27" s="1"/>
  <c r="I524" i="27"/>
  <c r="J524" i="27"/>
  <c r="K524" i="27"/>
  <c r="F525" i="27"/>
  <c r="J525" i="27" s="1"/>
  <c r="I525" i="27"/>
  <c r="K525" i="27"/>
  <c r="F526" i="27"/>
  <c r="G526" i="27"/>
  <c r="H526" i="27" s="1"/>
  <c r="I526" i="27"/>
  <c r="J526" i="27"/>
  <c r="K526" i="27"/>
  <c r="F527" i="27"/>
  <c r="I527" i="27"/>
  <c r="K527" i="27"/>
  <c r="F528" i="27"/>
  <c r="G528" i="27"/>
  <c r="H528" i="27" s="1"/>
  <c r="I528" i="27"/>
  <c r="J528" i="27"/>
  <c r="K528" i="27"/>
  <c r="F529" i="27"/>
  <c r="J529" i="27" s="1"/>
  <c r="I529" i="27"/>
  <c r="K529" i="27"/>
  <c r="F530" i="27"/>
  <c r="G530" i="27"/>
  <c r="H530" i="27" s="1"/>
  <c r="I530" i="27"/>
  <c r="J530" i="27"/>
  <c r="K530" i="27"/>
  <c r="F531" i="27"/>
  <c r="I531" i="27"/>
  <c r="K531" i="27"/>
  <c r="F532" i="27"/>
  <c r="G532" i="27"/>
  <c r="H532" i="27" s="1"/>
  <c r="I532" i="27"/>
  <c r="J532" i="27"/>
  <c r="K532" i="27"/>
  <c r="F533" i="27"/>
  <c r="J533" i="27" s="1"/>
  <c r="I533" i="27"/>
  <c r="K533" i="27"/>
  <c r="F534" i="27"/>
  <c r="G534" i="27"/>
  <c r="H534" i="27" s="1"/>
  <c r="I534" i="27"/>
  <c r="J534" i="27"/>
  <c r="K534" i="27"/>
  <c r="F535" i="27"/>
  <c r="I535" i="27"/>
  <c r="K535" i="27"/>
  <c r="F536" i="27"/>
  <c r="G536" i="27"/>
  <c r="H536" i="27" s="1"/>
  <c r="I536" i="27"/>
  <c r="J536" i="27"/>
  <c r="K536" i="27"/>
  <c r="F537" i="27"/>
  <c r="J537" i="27" s="1"/>
  <c r="I537" i="27"/>
  <c r="K537" i="27"/>
  <c r="F538" i="27"/>
  <c r="G538" i="27"/>
  <c r="H538" i="27" s="1"/>
  <c r="I538" i="27"/>
  <c r="J538" i="27"/>
  <c r="K538" i="27"/>
  <c r="F539" i="27"/>
  <c r="I539" i="27"/>
  <c r="K539" i="27"/>
  <c r="F540" i="27"/>
  <c r="G540" i="27"/>
  <c r="H540" i="27" s="1"/>
  <c r="I540" i="27"/>
  <c r="J540" i="27"/>
  <c r="K540" i="27"/>
  <c r="F541" i="27"/>
  <c r="J541" i="27" s="1"/>
  <c r="I541" i="27"/>
  <c r="K541" i="27"/>
  <c r="F542" i="27"/>
  <c r="G542" i="27"/>
  <c r="H542" i="27" s="1"/>
  <c r="I542" i="27"/>
  <c r="J542" i="27"/>
  <c r="K542" i="27"/>
  <c r="F543" i="27"/>
  <c r="I543" i="27"/>
  <c r="K543" i="27"/>
  <c r="F544" i="27"/>
  <c r="G544" i="27"/>
  <c r="H544" i="27" s="1"/>
  <c r="I544" i="27"/>
  <c r="J544" i="27"/>
  <c r="K544" i="27"/>
  <c r="F545" i="27"/>
  <c r="J545" i="27" s="1"/>
  <c r="I545" i="27"/>
  <c r="K545" i="27"/>
  <c r="F546" i="27"/>
  <c r="G546" i="27"/>
  <c r="H546" i="27" s="1"/>
  <c r="I546" i="27"/>
  <c r="J546" i="27"/>
  <c r="K546" i="27"/>
  <c r="F547" i="27"/>
  <c r="I547" i="27"/>
  <c r="K547" i="27"/>
  <c r="F548" i="27"/>
  <c r="G548" i="27"/>
  <c r="H548" i="27" s="1"/>
  <c r="I548" i="27"/>
  <c r="J548" i="27"/>
  <c r="K548" i="27"/>
  <c r="F549" i="27"/>
  <c r="J549" i="27" s="1"/>
  <c r="I549" i="27"/>
  <c r="K549" i="27"/>
  <c r="F550" i="27"/>
  <c r="G550" i="27"/>
  <c r="H550" i="27" s="1"/>
  <c r="I550" i="27"/>
  <c r="J550" i="27"/>
  <c r="K550" i="27"/>
  <c r="F551" i="27"/>
  <c r="I551" i="27"/>
  <c r="K551" i="27"/>
  <c r="F552" i="27"/>
  <c r="G552" i="27"/>
  <c r="H552" i="27" s="1"/>
  <c r="I552" i="27"/>
  <c r="J552" i="27"/>
  <c r="K552" i="27"/>
  <c r="F553" i="27"/>
  <c r="J553" i="27" s="1"/>
  <c r="I553" i="27"/>
  <c r="K553" i="27"/>
  <c r="F554" i="27"/>
  <c r="G554" i="27"/>
  <c r="H554" i="27" s="1"/>
  <c r="I554" i="27"/>
  <c r="J554" i="27"/>
  <c r="K554" i="27"/>
  <c r="F555" i="27"/>
  <c r="I555" i="27"/>
  <c r="K555" i="27"/>
  <c r="F556" i="27"/>
  <c r="G556" i="27"/>
  <c r="H556" i="27" s="1"/>
  <c r="I556" i="27"/>
  <c r="J556" i="27"/>
  <c r="K556" i="27"/>
  <c r="F557" i="27"/>
  <c r="J557" i="27" s="1"/>
  <c r="I557" i="27"/>
  <c r="K557" i="27"/>
  <c r="F558" i="27"/>
  <c r="G558" i="27"/>
  <c r="H558" i="27" s="1"/>
  <c r="I558" i="27"/>
  <c r="J558" i="27"/>
  <c r="K558" i="27"/>
  <c r="F559" i="27"/>
  <c r="I559" i="27"/>
  <c r="K559" i="27"/>
  <c r="F560" i="27"/>
  <c r="G560" i="27"/>
  <c r="H560" i="27" s="1"/>
  <c r="I560" i="27"/>
  <c r="J560" i="27"/>
  <c r="K560" i="27"/>
  <c r="F561" i="27"/>
  <c r="J561" i="27" s="1"/>
  <c r="I561" i="27"/>
  <c r="K561" i="27"/>
  <c r="F562" i="27"/>
  <c r="G562" i="27"/>
  <c r="H562" i="27" s="1"/>
  <c r="I562" i="27"/>
  <c r="J562" i="27"/>
  <c r="K562" i="27"/>
  <c r="F563" i="27"/>
  <c r="I563" i="27"/>
  <c r="K563" i="27"/>
  <c r="F564" i="27"/>
  <c r="G564" i="27"/>
  <c r="H564" i="27" s="1"/>
  <c r="I564" i="27"/>
  <c r="J564" i="27"/>
  <c r="K564" i="27"/>
  <c r="F565" i="27"/>
  <c r="J565" i="27" s="1"/>
  <c r="I565" i="27"/>
  <c r="K565" i="27"/>
  <c r="F566" i="27"/>
  <c r="G566" i="27"/>
  <c r="H566" i="27" s="1"/>
  <c r="I566" i="27"/>
  <c r="J566" i="27"/>
  <c r="K566" i="27"/>
  <c r="F567" i="27"/>
  <c r="I567" i="27"/>
  <c r="K567" i="27"/>
  <c r="F568" i="27"/>
  <c r="G568" i="27"/>
  <c r="H568" i="27" s="1"/>
  <c r="I568" i="27"/>
  <c r="J568" i="27"/>
  <c r="K568" i="27"/>
  <c r="F569" i="27"/>
  <c r="J569" i="27" s="1"/>
  <c r="I569" i="27"/>
  <c r="K569" i="27"/>
  <c r="F570" i="27"/>
  <c r="G570" i="27"/>
  <c r="H570" i="27" s="1"/>
  <c r="I570" i="27"/>
  <c r="J570" i="27"/>
  <c r="K570" i="27"/>
  <c r="F571" i="27"/>
  <c r="I571" i="27"/>
  <c r="K571" i="27"/>
  <c r="F572" i="27"/>
  <c r="G572" i="27"/>
  <c r="H572" i="27" s="1"/>
  <c r="I572" i="27"/>
  <c r="J572" i="27"/>
  <c r="K572" i="27"/>
  <c r="F573" i="27"/>
  <c r="J573" i="27" s="1"/>
  <c r="I573" i="27"/>
  <c r="K573" i="27"/>
  <c r="F574" i="27"/>
  <c r="G574" i="27"/>
  <c r="H574" i="27" s="1"/>
  <c r="I574" i="27"/>
  <c r="J574" i="27"/>
  <c r="K574" i="27"/>
  <c r="F575" i="27"/>
  <c r="I575" i="27"/>
  <c r="K575" i="27"/>
  <c r="F576" i="27"/>
  <c r="G576" i="27"/>
  <c r="H576" i="27" s="1"/>
  <c r="I576" i="27"/>
  <c r="J576" i="27"/>
  <c r="K576" i="27"/>
  <c r="F577" i="27"/>
  <c r="J577" i="27" s="1"/>
  <c r="I577" i="27"/>
  <c r="K577" i="27"/>
  <c r="F578" i="27"/>
  <c r="G578" i="27"/>
  <c r="H578" i="27" s="1"/>
  <c r="I578" i="27"/>
  <c r="J578" i="27"/>
  <c r="K578" i="27"/>
  <c r="F579" i="27"/>
  <c r="I579" i="27"/>
  <c r="K579" i="27"/>
  <c r="F580" i="27"/>
  <c r="G580" i="27"/>
  <c r="H580" i="27" s="1"/>
  <c r="I580" i="27"/>
  <c r="J580" i="27"/>
  <c r="K580" i="27"/>
  <c r="F581" i="27"/>
  <c r="J581" i="27" s="1"/>
  <c r="I581" i="27"/>
  <c r="K581" i="27"/>
  <c r="F582" i="27"/>
  <c r="G582" i="27"/>
  <c r="H582" i="27" s="1"/>
  <c r="I582" i="27"/>
  <c r="J582" i="27"/>
  <c r="K582" i="27"/>
  <c r="F583" i="27"/>
  <c r="I583" i="27"/>
  <c r="K583" i="27"/>
  <c r="F584" i="27"/>
  <c r="G584" i="27"/>
  <c r="H584" i="27" s="1"/>
  <c r="I584" i="27"/>
  <c r="J584" i="27"/>
  <c r="K584" i="27"/>
  <c r="F585" i="27"/>
  <c r="J585" i="27" s="1"/>
  <c r="I585" i="27"/>
  <c r="K585" i="27"/>
  <c r="F586" i="27"/>
  <c r="G586" i="27"/>
  <c r="H586" i="27" s="1"/>
  <c r="I586" i="27"/>
  <c r="J586" i="27"/>
  <c r="K586" i="27"/>
  <c r="F587" i="27"/>
  <c r="I587" i="27"/>
  <c r="K587" i="27"/>
  <c r="F588" i="27"/>
  <c r="G588" i="27"/>
  <c r="H588" i="27" s="1"/>
  <c r="I588" i="27"/>
  <c r="J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U41" i="15"/>
  <c r="V41" i="15"/>
  <c r="W41" i="15" s="1"/>
  <c r="X41" i="15"/>
  <c r="K42" i="15"/>
  <c r="L42" i="15"/>
  <c r="P42" i="15"/>
  <c r="U42" i="15"/>
  <c r="V42" i="15"/>
  <c r="W42" i="15" s="1"/>
  <c r="X42" i="15"/>
  <c r="K43" i="15"/>
  <c r="L43" i="15"/>
  <c r="P43" i="15"/>
  <c r="U43" i="15"/>
  <c r="V43" i="15"/>
  <c r="W43" i="15"/>
  <c r="X43" i="15"/>
  <c r="K44" i="15"/>
  <c r="L44" i="15"/>
  <c r="P44" i="15"/>
  <c r="U44" i="15"/>
  <c r="V44" i="15"/>
  <c r="W44" i="15"/>
  <c r="X44" i="15"/>
  <c r="K45" i="15"/>
  <c r="L45" i="15"/>
  <c r="P45" i="15"/>
  <c r="U45" i="15"/>
  <c r="V45" i="15"/>
  <c r="W45" i="15"/>
  <c r="X45" i="15"/>
  <c r="K46" i="15"/>
  <c r="L46" i="15"/>
  <c r="P46" i="15"/>
  <c r="U46" i="15"/>
  <c r="V46" i="15"/>
  <c r="W46" i="15" s="1"/>
  <c r="X46" i="15"/>
  <c r="K47" i="15"/>
  <c r="L47" i="15"/>
  <c r="P47" i="15"/>
  <c r="U47" i="15"/>
  <c r="V47" i="15"/>
  <c r="W47" i="15"/>
  <c r="X47" i="15"/>
  <c r="K48" i="15"/>
  <c r="L48" i="15"/>
  <c r="P48" i="15"/>
  <c r="U48" i="15"/>
  <c r="V48" i="15"/>
  <c r="W48" i="15"/>
  <c r="X48" i="15"/>
  <c r="K49" i="15"/>
  <c r="L49" i="15"/>
  <c r="P49" i="15"/>
  <c r="U49" i="15"/>
  <c r="V49" i="15"/>
  <c r="W49" i="15"/>
  <c r="X49" i="15"/>
  <c r="K50" i="15"/>
  <c r="L50" i="15"/>
  <c r="P50" i="15"/>
  <c r="U50" i="15"/>
  <c r="V50" i="15"/>
  <c r="W50" i="15" s="1"/>
  <c r="X50" i="15"/>
  <c r="A41" i="15"/>
  <c r="A42" i="15"/>
  <c r="A43" i="15"/>
  <c r="A44" i="15"/>
  <c r="A45" i="15"/>
  <c r="A46" i="15"/>
  <c r="A47" i="15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E432" i="8" s="1"/>
  <c r="A513" i="27"/>
  <c r="A514" i="27"/>
  <c r="A515" i="27"/>
  <c r="F473" i="27"/>
  <c r="G473" i="27" s="1"/>
  <c r="H473" i="27" s="1"/>
  <c r="I473" i="27"/>
  <c r="K473" i="27"/>
  <c r="F474" i="27"/>
  <c r="G474" i="27" s="1"/>
  <c r="H474" i="27" s="1"/>
  <c r="I474" i="27"/>
  <c r="F475" i="27"/>
  <c r="G475" i="27" s="1"/>
  <c r="H475" i="27" s="1"/>
  <c r="I475" i="27"/>
  <c r="K475" i="27"/>
  <c r="F476" i="27"/>
  <c r="G476" i="27" s="1"/>
  <c r="H476" i="27" s="1"/>
  <c r="I476" i="27"/>
  <c r="F477" i="27"/>
  <c r="G477" i="27" s="1"/>
  <c r="H477" i="27" s="1"/>
  <c r="I477" i="27"/>
  <c r="K477" i="27"/>
  <c r="F478" i="27"/>
  <c r="G478" i="27" s="1"/>
  <c r="H478" i="27" s="1"/>
  <c r="I478" i="27"/>
  <c r="J478" i="27"/>
  <c r="K478" i="27"/>
  <c r="F479" i="27"/>
  <c r="G479" i="27" s="1"/>
  <c r="H479" i="27" s="1"/>
  <c r="I479" i="27"/>
  <c r="J479" i="27"/>
  <c r="K479" i="27"/>
  <c r="F480" i="27"/>
  <c r="J480" i="27" s="1"/>
  <c r="G480" i="27"/>
  <c r="H480" i="27" s="1"/>
  <c r="I480" i="27"/>
  <c r="K480" i="27"/>
  <c r="F481" i="27"/>
  <c r="G481" i="27" s="1"/>
  <c r="H481" i="27" s="1"/>
  <c r="I481" i="27"/>
  <c r="F482" i="27"/>
  <c r="G482" i="27" s="1"/>
  <c r="H482" i="27" s="1"/>
  <c r="I482" i="27"/>
  <c r="K482" i="27"/>
  <c r="F483" i="27"/>
  <c r="G483" i="27" s="1"/>
  <c r="H483" i="27" s="1"/>
  <c r="I483" i="27"/>
  <c r="F484" i="27"/>
  <c r="G484" i="27" s="1"/>
  <c r="H484" i="27" s="1"/>
  <c r="I484" i="27"/>
  <c r="J484" i="27"/>
  <c r="K484" i="27"/>
  <c r="F485" i="27"/>
  <c r="G485" i="27"/>
  <c r="H485" i="27" s="1"/>
  <c r="I485" i="27"/>
  <c r="J485" i="27"/>
  <c r="F486" i="27"/>
  <c r="G486" i="27"/>
  <c r="H486" i="27" s="1"/>
  <c r="I486" i="27"/>
  <c r="J486" i="27"/>
  <c r="K486" i="27"/>
  <c r="F487" i="27"/>
  <c r="J487" i="27" s="1"/>
  <c r="I487" i="27"/>
  <c r="F488" i="27"/>
  <c r="J488" i="27" s="1"/>
  <c r="G488" i="27"/>
  <c r="H488" i="27" s="1"/>
  <c r="I488" i="27"/>
  <c r="K488" i="27"/>
  <c r="F489" i="27"/>
  <c r="G489" i="27" s="1"/>
  <c r="H489" i="27" s="1"/>
  <c r="I489" i="27"/>
  <c r="F490" i="27"/>
  <c r="G490" i="27" s="1"/>
  <c r="H490" i="27" s="1"/>
  <c r="I490" i="27"/>
  <c r="K490" i="27"/>
  <c r="F491" i="27"/>
  <c r="G491" i="27" s="1"/>
  <c r="H491" i="27" s="1"/>
  <c r="I491" i="27"/>
  <c r="K491" i="27"/>
  <c r="F492" i="27"/>
  <c r="I492" i="27"/>
  <c r="F493" i="27"/>
  <c r="J493" i="27" s="1"/>
  <c r="G493" i="27"/>
  <c r="H493" i="27" s="1"/>
  <c r="I493" i="27"/>
  <c r="K493" i="27"/>
  <c r="F494" i="27"/>
  <c r="J494" i="27" s="1"/>
  <c r="G494" i="27"/>
  <c r="H494" i="27" s="1"/>
  <c r="I494" i="27"/>
  <c r="K494" i="27"/>
  <c r="F495" i="27"/>
  <c r="G495" i="27" s="1"/>
  <c r="H495" i="27" s="1"/>
  <c r="I495" i="27"/>
  <c r="K495" i="27"/>
  <c r="F496" i="27"/>
  <c r="G496" i="27" s="1"/>
  <c r="H496" i="27" s="1"/>
  <c r="I496" i="27"/>
  <c r="J496" i="27"/>
  <c r="F497" i="27"/>
  <c r="G497" i="27" s="1"/>
  <c r="H497" i="27" s="1"/>
  <c r="I497" i="27"/>
  <c r="J497" i="27"/>
  <c r="K497" i="27"/>
  <c r="F498" i="27"/>
  <c r="G498" i="27"/>
  <c r="H498" i="27" s="1"/>
  <c r="I498" i="27"/>
  <c r="J498" i="27"/>
  <c r="K498" i="27"/>
  <c r="F499" i="27"/>
  <c r="J499" i="27" s="1"/>
  <c r="G499" i="27"/>
  <c r="H499" i="27" s="1"/>
  <c r="I499" i="27"/>
  <c r="K499" i="27"/>
  <c r="F500" i="27"/>
  <c r="G500" i="27" s="1"/>
  <c r="H500" i="27" s="1"/>
  <c r="I500" i="27"/>
  <c r="F501" i="27"/>
  <c r="G501" i="27" s="1"/>
  <c r="H501" i="27" s="1"/>
  <c r="I501" i="27"/>
  <c r="K501" i="27"/>
  <c r="F502" i="27"/>
  <c r="I502" i="27"/>
  <c r="K502" i="27"/>
  <c r="F503" i="27"/>
  <c r="G503" i="27"/>
  <c r="H503" i="27" s="1"/>
  <c r="I503" i="27"/>
  <c r="J503" i="27"/>
  <c r="K503" i="27"/>
  <c r="F504" i="27"/>
  <c r="I504" i="27"/>
  <c r="F505" i="27"/>
  <c r="J505" i="27" s="1"/>
  <c r="I505" i="27"/>
  <c r="K505" i="27"/>
  <c r="F506" i="27"/>
  <c r="G506" i="27" s="1"/>
  <c r="H506" i="27" s="1"/>
  <c r="I506" i="27"/>
  <c r="K506" i="27"/>
  <c r="F507" i="27"/>
  <c r="G507" i="27" s="1"/>
  <c r="H507" i="27" s="1"/>
  <c r="I507" i="27"/>
  <c r="K507" i="27"/>
  <c r="F508" i="27"/>
  <c r="J508" i="27" s="1"/>
  <c r="I508" i="27"/>
  <c r="F509" i="27"/>
  <c r="J509" i="27" s="1"/>
  <c r="G509" i="27"/>
  <c r="H509" i="27" s="1"/>
  <c r="I509" i="27"/>
  <c r="K509" i="27"/>
  <c r="F510" i="27"/>
  <c r="J510" i="27" s="1"/>
  <c r="G510" i="27"/>
  <c r="H510" i="27" s="1"/>
  <c r="I510" i="27"/>
  <c r="K510" i="27"/>
  <c r="F511" i="27"/>
  <c r="G511" i="27" s="1"/>
  <c r="H511" i="27" s="1"/>
  <c r="I511" i="27"/>
  <c r="K511" i="27"/>
  <c r="F512" i="27"/>
  <c r="G512" i="27" s="1"/>
  <c r="H512" i="27" s="1"/>
  <c r="I512" i="27"/>
  <c r="J512" i="27"/>
  <c r="K512" i="27"/>
  <c r="F513" i="27"/>
  <c r="J513" i="27" s="1"/>
  <c r="G513" i="27"/>
  <c r="H513" i="27" s="1"/>
  <c r="I513" i="27"/>
  <c r="F514" i="27"/>
  <c r="J514" i="27" s="1"/>
  <c r="I514" i="27"/>
  <c r="K514" i="27"/>
  <c r="F515" i="27"/>
  <c r="J515" i="27" s="1"/>
  <c r="I515" i="27"/>
  <c r="K515" i="27"/>
  <c r="K39" i="15"/>
  <c r="L39" i="15"/>
  <c r="P39" i="15"/>
  <c r="V39" i="15"/>
  <c r="W39" i="15" s="1"/>
  <c r="X39" i="15"/>
  <c r="A39" i="15"/>
  <c r="U39" i="15" s="1"/>
  <c r="A40" i="15"/>
  <c r="G39" i="15"/>
  <c r="F39" i="15" s="1"/>
  <c r="H39" i="15"/>
  <c r="I39" i="15"/>
  <c r="F439" i="27"/>
  <c r="G439" i="27" s="1"/>
  <c r="H439" i="27" s="1"/>
  <c r="I439" i="27"/>
  <c r="K439" i="27"/>
  <c r="F440" i="27"/>
  <c r="J440" i="27" s="1"/>
  <c r="G440" i="27"/>
  <c r="H440" i="27" s="1"/>
  <c r="I440" i="27"/>
  <c r="F441" i="27"/>
  <c r="I441" i="27"/>
  <c r="K441" i="27"/>
  <c r="F442" i="27"/>
  <c r="G442" i="27" s="1"/>
  <c r="H442" i="27" s="1"/>
  <c r="I442" i="27"/>
  <c r="F443" i="27"/>
  <c r="G443" i="27" s="1"/>
  <c r="H443" i="27" s="1"/>
  <c r="I443" i="27"/>
  <c r="K443" i="27"/>
  <c r="F444" i="27"/>
  <c r="G444" i="27" s="1"/>
  <c r="H444" i="27" s="1"/>
  <c r="I444" i="27"/>
  <c r="J444" i="27"/>
  <c r="F445" i="27"/>
  <c r="G445" i="27" s="1"/>
  <c r="H445" i="27" s="1"/>
  <c r="I445" i="27"/>
  <c r="J445" i="27"/>
  <c r="K445" i="27"/>
  <c r="F446" i="27"/>
  <c r="G446" i="27" s="1"/>
  <c r="H446" i="27" s="1"/>
  <c r="I446" i="27"/>
  <c r="J446" i="27"/>
  <c r="F447" i="27"/>
  <c r="I447" i="27"/>
  <c r="K447" i="27"/>
  <c r="F448" i="27"/>
  <c r="I448" i="27"/>
  <c r="K448" i="27"/>
  <c r="F449" i="27"/>
  <c r="G449" i="27" s="1"/>
  <c r="H449" i="27" s="1"/>
  <c r="I449" i="27"/>
  <c r="F450" i="27"/>
  <c r="G450" i="27" s="1"/>
  <c r="H450" i="27" s="1"/>
  <c r="I450" i="27"/>
  <c r="K450" i="27"/>
  <c r="F451" i="27"/>
  <c r="I451" i="27"/>
  <c r="K451" i="27"/>
  <c r="F452" i="27"/>
  <c r="J452" i="27" s="1"/>
  <c r="I452" i="27"/>
  <c r="K452" i="27"/>
  <c r="F453" i="27"/>
  <c r="J453" i="27" s="1"/>
  <c r="I453" i="27"/>
  <c r="F454" i="27"/>
  <c r="J454" i="27" s="1"/>
  <c r="I454" i="27"/>
  <c r="K454" i="27"/>
  <c r="F455" i="27"/>
  <c r="G455" i="27" s="1"/>
  <c r="H455" i="27" s="1"/>
  <c r="I455" i="27"/>
  <c r="K455" i="27"/>
  <c r="F456" i="27"/>
  <c r="J456" i="27" s="1"/>
  <c r="G456" i="27"/>
  <c r="H456" i="27" s="1"/>
  <c r="I456" i="27"/>
  <c r="K456" i="27"/>
  <c r="F457" i="27"/>
  <c r="J457" i="27" s="1"/>
  <c r="I457" i="27"/>
  <c r="F458" i="27"/>
  <c r="J458" i="27" s="1"/>
  <c r="I458" i="27"/>
  <c r="F459" i="27"/>
  <c r="G459" i="27" s="1"/>
  <c r="H459" i="27" s="1"/>
  <c r="I459" i="27"/>
  <c r="K459" i="27"/>
  <c r="F460" i="27"/>
  <c r="G460" i="27" s="1"/>
  <c r="H460" i="27" s="1"/>
  <c r="I460" i="27"/>
  <c r="K460" i="27"/>
  <c r="F461" i="27"/>
  <c r="G461" i="27" s="1"/>
  <c r="H461" i="27" s="1"/>
  <c r="I461" i="27"/>
  <c r="F462" i="27"/>
  <c r="G462" i="27" s="1"/>
  <c r="H462" i="27" s="1"/>
  <c r="I462" i="27"/>
  <c r="K462" i="27"/>
  <c r="F463" i="27"/>
  <c r="J463" i="27" s="1"/>
  <c r="I463" i="27"/>
  <c r="K463" i="27"/>
  <c r="F464" i="27"/>
  <c r="G464" i="27" s="1"/>
  <c r="H464" i="27" s="1"/>
  <c r="R42" i="15" s="1"/>
  <c r="S42" i="15" s="1"/>
  <c r="I464" i="27"/>
  <c r="K464" i="27"/>
  <c r="F465" i="27"/>
  <c r="G465" i="27" s="1"/>
  <c r="H465" i="27" s="1"/>
  <c r="I465" i="27"/>
  <c r="F466" i="27"/>
  <c r="G466" i="27" s="1"/>
  <c r="H466" i="27" s="1"/>
  <c r="I466" i="27"/>
  <c r="K466" i="27"/>
  <c r="F467" i="27"/>
  <c r="G467" i="27" s="1"/>
  <c r="H467" i="27" s="1"/>
  <c r="I467" i="27"/>
  <c r="J467" i="27"/>
  <c r="K467" i="27"/>
  <c r="F468" i="27"/>
  <c r="I468" i="27"/>
  <c r="K468" i="27"/>
  <c r="F469" i="27"/>
  <c r="I469" i="27"/>
  <c r="K469" i="27"/>
  <c r="F470" i="27"/>
  <c r="G470" i="27" s="1"/>
  <c r="H470" i="27" s="1"/>
  <c r="I470" i="27"/>
  <c r="F471" i="27"/>
  <c r="G471" i="27" s="1"/>
  <c r="H471" i="27" s="1"/>
  <c r="I471" i="27"/>
  <c r="K471" i="27"/>
  <c r="F472" i="27"/>
  <c r="G472" i="27" s="1"/>
  <c r="H472" i="27" s="1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V40" i="15"/>
  <c r="W40" i="15" s="1"/>
  <c r="X40" i="15"/>
  <c r="G40" i="15"/>
  <c r="F40" i="15" s="1"/>
  <c r="H39" i="7" s="1"/>
  <c r="F39" i="17" s="1"/>
  <c r="H40" i="15"/>
  <c r="I40" i="15"/>
  <c r="A430" i="8"/>
  <c r="D430" i="8"/>
  <c r="A431" i="8"/>
  <c r="A432" i="8"/>
  <c r="D432" i="8"/>
  <c r="A433" i="8"/>
  <c r="A434" i="8"/>
  <c r="B434" i="8" s="1"/>
  <c r="A435" i="8"/>
  <c r="A436" i="8"/>
  <c r="C436" i="8" s="1"/>
  <c r="A437" i="8"/>
  <c r="A438" i="8"/>
  <c r="A439" i="8"/>
  <c r="D439" i="8" s="1"/>
  <c r="A440" i="8"/>
  <c r="A416" i="8"/>
  <c r="A417" i="8"/>
  <c r="E417" i="8" s="1"/>
  <c r="A418" i="8"/>
  <c r="A419" i="8"/>
  <c r="A420" i="8"/>
  <c r="B420" i="8" s="1"/>
  <c r="A421" i="8"/>
  <c r="A422" i="8"/>
  <c r="E422" i="8" s="1"/>
  <c r="A423" i="8"/>
  <c r="E423" i="8"/>
  <c r="A424" i="8"/>
  <c r="A425" i="8"/>
  <c r="A426" i="8"/>
  <c r="B426" i="8" s="1"/>
  <c r="A427" i="8"/>
  <c r="A428" i="8"/>
  <c r="A429" i="8"/>
  <c r="B429" i="8" s="1"/>
  <c r="D38" i="17"/>
  <c r="F410" i="27"/>
  <c r="G410" i="27" s="1"/>
  <c r="H410" i="27" s="1"/>
  <c r="I410" i="27"/>
  <c r="K410" i="27"/>
  <c r="F411" i="27"/>
  <c r="G411" i="27" s="1"/>
  <c r="H411" i="27" s="1"/>
  <c r="I411" i="27"/>
  <c r="K411" i="27"/>
  <c r="F412" i="27"/>
  <c r="G412" i="27" s="1"/>
  <c r="H412" i="27" s="1"/>
  <c r="I412" i="27"/>
  <c r="J412" i="27"/>
  <c r="K412" i="27"/>
  <c r="F413" i="27"/>
  <c r="J413" i="27" s="1"/>
  <c r="I413" i="27"/>
  <c r="K413" i="27"/>
  <c r="F414" i="27"/>
  <c r="G414" i="27" s="1"/>
  <c r="H414" i="27" s="1"/>
  <c r="I414" i="27"/>
  <c r="J414" i="27"/>
  <c r="K414" i="27"/>
  <c r="F415" i="27"/>
  <c r="G415" i="27" s="1"/>
  <c r="H415" i="27" s="1"/>
  <c r="I415" i="27"/>
  <c r="K415" i="27"/>
  <c r="F416" i="27"/>
  <c r="G416" i="27" s="1"/>
  <c r="H416" i="27" s="1"/>
  <c r="I416" i="27"/>
  <c r="K416" i="27"/>
  <c r="F417" i="27"/>
  <c r="J417" i="27" s="1"/>
  <c r="I417" i="27"/>
  <c r="K417" i="27"/>
  <c r="F418" i="27"/>
  <c r="G418" i="27" s="1"/>
  <c r="H418" i="27" s="1"/>
  <c r="I418" i="27"/>
  <c r="K418" i="27"/>
  <c r="F419" i="27"/>
  <c r="G419" i="27" s="1"/>
  <c r="H419" i="27" s="1"/>
  <c r="I419" i="27"/>
  <c r="K419" i="27"/>
  <c r="F420" i="27"/>
  <c r="G420" i="27" s="1"/>
  <c r="H420" i="27" s="1"/>
  <c r="I420" i="27"/>
  <c r="K420" i="27"/>
  <c r="F421" i="27"/>
  <c r="J421" i="27" s="1"/>
  <c r="I421" i="27"/>
  <c r="K421" i="27"/>
  <c r="F422" i="27"/>
  <c r="I422" i="27"/>
  <c r="K422" i="27"/>
  <c r="F423" i="27"/>
  <c r="G423" i="27" s="1"/>
  <c r="H423" i="27" s="1"/>
  <c r="I423" i="27"/>
  <c r="K423" i="27"/>
  <c r="F424" i="27"/>
  <c r="I424" i="27"/>
  <c r="F425" i="27"/>
  <c r="J425" i="27" s="1"/>
  <c r="I425" i="27"/>
  <c r="K425" i="27"/>
  <c r="F426" i="27"/>
  <c r="I426" i="27"/>
  <c r="K426" i="27"/>
  <c r="F427" i="27"/>
  <c r="G427" i="27" s="1"/>
  <c r="H427" i="27" s="1"/>
  <c r="I427" i="27"/>
  <c r="K427" i="27"/>
  <c r="F428" i="27"/>
  <c r="G428" i="27" s="1"/>
  <c r="H428" i="27" s="1"/>
  <c r="I428" i="27"/>
  <c r="K428" i="27"/>
  <c r="F429" i="27"/>
  <c r="J429" i="27" s="1"/>
  <c r="I429" i="27"/>
  <c r="F430" i="27"/>
  <c r="G430" i="27" s="1"/>
  <c r="H430" i="27" s="1"/>
  <c r="I430" i="27"/>
  <c r="K430" i="27"/>
  <c r="F431" i="27"/>
  <c r="G431" i="27" s="1"/>
  <c r="H431" i="27" s="1"/>
  <c r="I431" i="27"/>
  <c r="F432" i="27"/>
  <c r="J432" i="27" s="1"/>
  <c r="I432" i="27"/>
  <c r="K432" i="27"/>
  <c r="F433" i="27"/>
  <c r="J433" i="27" s="1"/>
  <c r="I433" i="27"/>
  <c r="F434" i="27"/>
  <c r="J434" i="27" s="1"/>
  <c r="G434" i="27"/>
  <c r="H434" i="27" s="1"/>
  <c r="I434" i="27"/>
  <c r="K434" i="27"/>
  <c r="F435" i="27"/>
  <c r="G435" i="27" s="1"/>
  <c r="H435" i="27" s="1"/>
  <c r="I435" i="27"/>
  <c r="K435" i="27"/>
  <c r="F436" i="27"/>
  <c r="J436" i="27" s="1"/>
  <c r="G436" i="27"/>
  <c r="H436" i="27" s="1"/>
  <c r="I436" i="27"/>
  <c r="K436" i="27"/>
  <c r="F437" i="27"/>
  <c r="J437" i="27" s="1"/>
  <c r="I437" i="27"/>
  <c r="K437" i="27"/>
  <c r="F438" i="27"/>
  <c r="J438" i="27" s="1"/>
  <c r="I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V38" i="15"/>
  <c r="W38" i="15" s="1"/>
  <c r="X38" i="15"/>
  <c r="A38" i="15"/>
  <c r="U38" i="15" s="1"/>
  <c r="B38" i="7" s="1"/>
  <c r="G38" i="15"/>
  <c r="F38" i="15" s="1"/>
  <c r="H38" i="15"/>
  <c r="I38" i="15"/>
  <c r="A401" i="8"/>
  <c r="B401" i="8" s="1"/>
  <c r="A402" i="8"/>
  <c r="A403" i="8"/>
  <c r="A404" i="8"/>
  <c r="B404" i="8" s="1"/>
  <c r="A405" i="8"/>
  <c r="A406" i="8"/>
  <c r="A407" i="8"/>
  <c r="A408" i="8"/>
  <c r="B408" i="8" s="1"/>
  <c r="A409" i="8"/>
  <c r="A410" i="8"/>
  <c r="A411" i="8"/>
  <c r="A412" i="8"/>
  <c r="B412" i="8" s="1"/>
  <c r="A413" i="8"/>
  <c r="A414" i="8"/>
  <c r="A415" i="8"/>
  <c r="A394" i="8"/>
  <c r="B394" i="8" s="1"/>
  <c r="A395" i="8"/>
  <c r="A396" i="8"/>
  <c r="A397" i="8"/>
  <c r="B397" i="8" s="1"/>
  <c r="A398" i="8"/>
  <c r="A399" i="8"/>
  <c r="A400" i="8"/>
  <c r="C400" i="8" s="1"/>
  <c r="A379" i="8"/>
  <c r="A380" i="8"/>
  <c r="A381" i="8"/>
  <c r="E381" i="8" s="1"/>
  <c r="A382" i="8"/>
  <c r="A383" i="8"/>
  <c r="A384" i="8"/>
  <c r="C384" i="8" s="1"/>
  <c r="A385" i="8"/>
  <c r="A386" i="8"/>
  <c r="B386" i="8" s="1"/>
  <c r="A387" i="8"/>
  <c r="A388" i="8"/>
  <c r="A389" i="8"/>
  <c r="A390" i="8"/>
  <c r="B390" i="8" s="1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E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G385" i="27" s="1"/>
  <c r="H385" i="27" s="1"/>
  <c r="I385" i="27"/>
  <c r="F386" i="27"/>
  <c r="G386" i="27" s="1"/>
  <c r="H386" i="27" s="1"/>
  <c r="I386" i="27"/>
  <c r="F387" i="27"/>
  <c r="G387" i="27" s="1"/>
  <c r="H387" i="27" s="1"/>
  <c r="I387" i="27"/>
  <c r="F388" i="27"/>
  <c r="G388" i="27" s="1"/>
  <c r="H388" i="27" s="1"/>
  <c r="I388" i="27"/>
  <c r="F389" i="27"/>
  <c r="G389" i="27" s="1"/>
  <c r="H389" i="27" s="1"/>
  <c r="I389" i="27"/>
  <c r="F390" i="27"/>
  <c r="G390" i="27" s="1"/>
  <c r="H390" i="27" s="1"/>
  <c r="I390" i="27"/>
  <c r="F391" i="27"/>
  <c r="G391" i="27" s="1"/>
  <c r="H391" i="27" s="1"/>
  <c r="I391" i="27"/>
  <c r="F392" i="27"/>
  <c r="G392" i="27" s="1"/>
  <c r="H392" i="27" s="1"/>
  <c r="I392" i="27"/>
  <c r="F393" i="27"/>
  <c r="G393" i="27" s="1"/>
  <c r="H393" i="27" s="1"/>
  <c r="I393" i="27"/>
  <c r="F394" i="27"/>
  <c r="G394" i="27" s="1"/>
  <c r="H394" i="27" s="1"/>
  <c r="I394" i="27"/>
  <c r="F395" i="27"/>
  <c r="G395" i="27" s="1"/>
  <c r="H395" i="27" s="1"/>
  <c r="I395" i="27"/>
  <c r="F396" i="27"/>
  <c r="G396" i="27" s="1"/>
  <c r="H396" i="27" s="1"/>
  <c r="I396" i="27"/>
  <c r="F397" i="27"/>
  <c r="G397" i="27" s="1"/>
  <c r="H397" i="27" s="1"/>
  <c r="I397" i="27"/>
  <c r="F398" i="27"/>
  <c r="J398" i="27" s="1"/>
  <c r="I398" i="27"/>
  <c r="F399" i="27"/>
  <c r="J399" i="27" s="1"/>
  <c r="I399" i="27"/>
  <c r="F400" i="27"/>
  <c r="G400" i="27" s="1"/>
  <c r="H400" i="27" s="1"/>
  <c r="I400" i="27"/>
  <c r="F401" i="27"/>
  <c r="G401" i="27" s="1"/>
  <c r="H401" i="27" s="1"/>
  <c r="I401" i="27"/>
  <c r="F402" i="27"/>
  <c r="G402" i="27" s="1"/>
  <c r="H402" i="27" s="1"/>
  <c r="I402" i="27"/>
  <c r="F403" i="27"/>
  <c r="G403" i="27" s="1"/>
  <c r="H403" i="27" s="1"/>
  <c r="I403" i="27"/>
  <c r="F404" i="27"/>
  <c r="G404" i="27" s="1"/>
  <c r="H404" i="27" s="1"/>
  <c r="I404" i="27"/>
  <c r="F405" i="27"/>
  <c r="G405" i="27" s="1"/>
  <c r="H405" i="27" s="1"/>
  <c r="I405" i="27"/>
  <c r="F406" i="27"/>
  <c r="G406" i="27" s="1"/>
  <c r="H406" i="27" s="1"/>
  <c r="I406" i="27"/>
  <c r="F407" i="27"/>
  <c r="G407" i="27" s="1"/>
  <c r="H407" i="27" s="1"/>
  <c r="I407" i="27"/>
  <c r="F408" i="27"/>
  <c r="G408" i="27" s="1"/>
  <c r="H408" i="27" s="1"/>
  <c r="I408" i="27"/>
  <c r="F409" i="27"/>
  <c r="G409" i="27" s="1"/>
  <c r="H409" i="27" s="1"/>
  <c r="I409" i="27"/>
  <c r="P62" i="15"/>
  <c r="K37" i="15"/>
  <c r="L37" i="15"/>
  <c r="P37" i="15"/>
  <c r="V37" i="15"/>
  <c r="W37" i="15" s="1"/>
  <c r="X37" i="15"/>
  <c r="G37" i="15"/>
  <c r="F37" i="15" s="1"/>
  <c r="H37" i="7" s="1"/>
  <c r="F37" i="17" s="1"/>
  <c r="H37" i="15"/>
  <c r="I37" i="15"/>
  <c r="A37" i="15"/>
  <c r="U37" i="15" s="1"/>
  <c r="B37" i="7" s="1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G373" i="27" s="1"/>
  <c r="H373" i="27" s="1"/>
  <c r="I373" i="27"/>
  <c r="F374" i="27"/>
  <c r="G374" i="27" s="1"/>
  <c r="H374" i="27" s="1"/>
  <c r="I374" i="27"/>
  <c r="F375" i="27"/>
  <c r="J375" i="27" s="1"/>
  <c r="I375" i="27"/>
  <c r="F376" i="27"/>
  <c r="G376" i="27" s="1"/>
  <c r="H376" i="27" s="1"/>
  <c r="I376" i="27"/>
  <c r="F377" i="27"/>
  <c r="G377" i="27" s="1"/>
  <c r="H377" i="27" s="1"/>
  <c r="I377" i="27"/>
  <c r="F378" i="27"/>
  <c r="G378" i="27" s="1"/>
  <c r="H378" i="27" s="1"/>
  <c r="I378" i="27"/>
  <c r="F379" i="27"/>
  <c r="G379" i="27" s="1"/>
  <c r="H379" i="27" s="1"/>
  <c r="I379" i="27"/>
  <c r="F380" i="27"/>
  <c r="G380" i="27" s="1"/>
  <c r="H380" i="27" s="1"/>
  <c r="I380" i="27"/>
  <c r="F381" i="27"/>
  <c r="G381" i="27" s="1"/>
  <c r="H381" i="27" s="1"/>
  <c r="I381" i="27"/>
  <c r="F382" i="27"/>
  <c r="G382" i="27" s="1"/>
  <c r="H382" i="27" s="1"/>
  <c r="I382" i="27"/>
  <c r="F383" i="27"/>
  <c r="G383" i="27" s="1"/>
  <c r="H383" i="27" s="1"/>
  <c r="I383" i="27"/>
  <c r="F384" i="27"/>
  <c r="G384" i="27" s="1"/>
  <c r="H384" i="27" s="1"/>
  <c r="I384" i="27"/>
  <c r="P35" i="15"/>
  <c r="V35" i="15"/>
  <c r="W35" i="15"/>
  <c r="X35" i="15"/>
  <c r="P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U36" i="15" s="1"/>
  <c r="B36" i="7" s="1"/>
  <c r="D34" i="17"/>
  <c r="D35" i="17"/>
  <c r="A367" i="8"/>
  <c r="A368" i="8"/>
  <c r="C368" i="8" s="1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E354" i="8" s="1"/>
  <c r="A355" i="8"/>
  <c r="A356" i="8"/>
  <c r="A357" i="8"/>
  <c r="A358" i="8"/>
  <c r="A359" i="8"/>
  <c r="A360" i="8"/>
  <c r="A361" i="8"/>
  <c r="A362" i="8"/>
  <c r="D362" i="8" s="1"/>
  <c r="A363" i="8"/>
  <c r="A364" i="8"/>
  <c r="A365" i="8"/>
  <c r="A366" i="8"/>
  <c r="D366" i="8" s="1"/>
  <c r="F353" i="27"/>
  <c r="G353" i="27" s="1"/>
  <c r="H353" i="27" s="1"/>
  <c r="I353" i="27"/>
  <c r="K353" i="27"/>
  <c r="F354" i="27"/>
  <c r="J354" i="27" s="1"/>
  <c r="I354" i="27"/>
  <c r="K354" i="27"/>
  <c r="F355" i="27"/>
  <c r="J355" i="27" s="1"/>
  <c r="I355" i="27"/>
  <c r="K355" i="27"/>
  <c r="F356" i="27"/>
  <c r="G356" i="27" s="1"/>
  <c r="H356" i="27" s="1"/>
  <c r="I356" i="27"/>
  <c r="K356" i="27"/>
  <c r="F357" i="27"/>
  <c r="J357" i="27" s="1"/>
  <c r="I357" i="27"/>
  <c r="K357" i="27"/>
  <c r="F358" i="27"/>
  <c r="J358" i="27" s="1"/>
  <c r="I358" i="27"/>
  <c r="K358" i="27"/>
  <c r="F359" i="27"/>
  <c r="J359" i="27" s="1"/>
  <c r="I359" i="27"/>
  <c r="K359" i="27"/>
  <c r="F360" i="27"/>
  <c r="G360" i="27" s="1"/>
  <c r="H360" i="27" s="1"/>
  <c r="I360" i="27"/>
  <c r="K360" i="27"/>
  <c r="F361" i="27"/>
  <c r="J361" i="27" s="1"/>
  <c r="I361" i="27"/>
  <c r="K361" i="27"/>
  <c r="F362" i="27"/>
  <c r="J362" i="27" s="1"/>
  <c r="I362" i="27"/>
  <c r="K362" i="27"/>
  <c r="F363" i="27"/>
  <c r="J363" i="27" s="1"/>
  <c r="I363" i="27"/>
  <c r="K363" i="27"/>
  <c r="F364" i="27"/>
  <c r="G364" i="27" s="1"/>
  <c r="H364" i="27" s="1"/>
  <c r="I364" i="27"/>
  <c r="K364" i="27"/>
  <c r="F365" i="27"/>
  <c r="J365" i="27" s="1"/>
  <c r="I365" i="27"/>
  <c r="K365" i="27"/>
  <c r="F366" i="27"/>
  <c r="J366" i="27" s="1"/>
  <c r="I366" i="27"/>
  <c r="F367" i="27"/>
  <c r="J367" i="27" s="1"/>
  <c r="I367" i="27"/>
  <c r="K367" i="27"/>
  <c r="F368" i="27"/>
  <c r="G368" i="27" s="1"/>
  <c r="H368" i="27" s="1"/>
  <c r="I368" i="27"/>
  <c r="K368" i="27"/>
  <c r="F369" i="27"/>
  <c r="J369" i="27" s="1"/>
  <c r="I369" i="27"/>
  <c r="K369" i="27"/>
  <c r="F370" i="27"/>
  <c r="J370" i="27" s="1"/>
  <c r="I370" i="27"/>
  <c r="K370" i="27"/>
  <c r="F371" i="27"/>
  <c r="J371" i="27" s="1"/>
  <c r="I371" i="27"/>
  <c r="F372" i="27"/>
  <c r="G372" i="27" s="1"/>
  <c r="H372" i="27" s="1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U35" i="15" s="1"/>
  <c r="B35" i="7" s="1"/>
  <c r="G35" i="15"/>
  <c r="F35" i="15" s="1"/>
  <c r="H35" i="15"/>
  <c r="I35" i="15"/>
  <c r="A232" i="24"/>
  <c r="A168" i="23"/>
  <c r="A168" i="1"/>
  <c r="B168" i="1" s="1"/>
  <c r="D168" i="1"/>
  <c r="E168" i="1"/>
  <c r="H168" i="1"/>
  <c r="I168" i="1"/>
  <c r="A169" i="1"/>
  <c r="D169" i="1" s="1"/>
  <c r="B169" i="1"/>
  <c r="C169" i="1"/>
  <c r="E169" i="1"/>
  <c r="F169" i="1"/>
  <c r="G169" i="1"/>
  <c r="I169" i="1"/>
  <c r="J169" i="1"/>
  <c r="A170" i="1"/>
  <c r="B170" i="1" s="1"/>
  <c r="D170" i="1"/>
  <c r="E170" i="1"/>
  <c r="H170" i="1"/>
  <c r="I170" i="1"/>
  <c r="A171" i="1"/>
  <c r="D171" i="1" s="1"/>
  <c r="B171" i="1"/>
  <c r="C171" i="1"/>
  <c r="E171" i="1"/>
  <c r="F171" i="1"/>
  <c r="G171" i="1"/>
  <c r="I171" i="1"/>
  <c r="J171" i="1"/>
  <c r="A172" i="1"/>
  <c r="B172" i="1" s="1"/>
  <c r="D172" i="1"/>
  <c r="E172" i="1"/>
  <c r="H172" i="1"/>
  <c r="I172" i="1"/>
  <c r="A173" i="1"/>
  <c r="D173" i="1" s="1"/>
  <c r="B173" i="1"/>
  <c r="C173" i="1"/>
  <c r="E173" i="1"/>
  <c r="F173" i="1"/>
  <c r="G173" i="1"/>
  <c r="I173" i="1"/>
  <c r="J173" i="1"/>
  <c r="A174" i="1"/>
  <c r="B174" i="1" s="1"/>
  <c r="D174" i="1"/>
  <c r="E174" i="1"/>
  <c r="H174" i="1"/>
  <c r="I174" i="1"/>
  <c r="A175" i="1"/>
  <c r="D175" i="1" s="1"/>
  <c r="B175" i="1"/>
  <c r="C175" i="1"/>
  <c r="E175" i="1"/>
  <c r="F175" i="1"/>
  <c r="G175" i="1"/>
  <c r="I175" i="1"/>
  <c r="J175" i="1"/>
  <c r="A176" i="1"/>
  <c r="B176" i="1" s="1"/>
  <c r="D176" i="1"/>
  <c r="E176" i="1"/>
  <c r="H176" i="1"/>
  <c r="I176" i="1"/>
  <c r="A177" i="1"/>
  <c r="D177" i="1" s="1"/>
  <c r="B177" i="1"/>
  <c r="C177" i="1"/>
  <c r="E177" i="1"/>
  <c r="F177" i="1"/>
  <c r="G177" i="1"/>
  <c r="I177" i="1"/>
  <c r="J177" i="1"/>
  <c r="A178" i="1"/>
  <c r="B178" i="1" s="1"/>
  <c r="D178" i="1"/>
  <c r="E178" i="1"/>
  <c r="H178" i="1"/>
  <c r="I178" i="1"/>
  <c r="A179" i="1"/>
  <c r="D179" i="1" s="1"/>
  <c r="B179" i="1"/>
  <c r="C179" i="1"/>
  <c r="E179" i="1"/>
  <c r="F179" i="1"/>
  <c r="G179" i="1"/>
  <c r="I179" i="1"/>
  <c r="J179" i="1"/>
  <c r="A180" i="1"/>
  <c r="B180" i="1" s="1"/>
  <c r="D180" i="1"/>
  <c r="E180" i="1"/>
  <c r="H180" i="1"/>
  <c r="I180" i="1"/>
  <c r="A181" i="1"/>
  <c r="D181" i="1" s="1"/>
  <c r="B181" i="1"/>
  <c r="C181" i="1"/>
  <c r="E181" i="1"/>
  <c r="F181" i="1"/>
  <c r="G181" i="1"/>
  <c r="I181" i="1"/>
  <c r="J181" i="1"/>
  <c r="A182" i="1"/>
  <c r="B182" i="1" s="1"/>
  <c r="D182" i="1"/>
  <c r="E182" i="1"/>
  <c r="H182" i="1"/>
  <c r="I182" i="1"/>
  <c r="A183" i="1"/>
  <c r="D183" i="1" s="1"/>
  <c r="B183" i="1"/>
  <c r="C183" i="1"/>
  <c r="E183" i="1"/>
  <c r="F183" i="1"/>
  <c r="G183" i="1"/>
  <c r="I183" i="1"/>
  <c r="J183" i="1"/>
  <c r="A184" i="1"/>
  <c r="B184" i="1" s="1"/>
  <c r="D184" i="1"/>
  <c r="E184" i="1"/>
  <c r="H184" i="1"/>
  <c r="I184" i="1"/>
  <c r="A185" i="1"/>
  <c r="D185" i="1" s="1"/>
  <c r="B185" i="1"/>
  <c r="C185" i="1"/>
  <c r="E185" i="1"/>
  <c r="F185" i="1"/>
  <c r="G185" i="1"/>
  <c r="I185" i="1"/>
  <c r="J185" i="1"/>
  <c r="A186" i="1"/>
  <c r="B186" i="1" s="1"/>
  <c r="D186" i="1"/>
  <c r="E186" i="1"/>
  <c r="H186" i="1"/>
  <c r="I186" i="1"/>
  <c r="A187" i="1"/>
  <c r="D187" i="1" s="1"/>
  <c r="B187" i="1"/>
  <c r="C187" i="1"/>
  <c r="E187" i="1"/>
  <c r="F187" i="1"/>
  <c r="G187" i="1"/>
  <c r="I187" i="1"/>
  <c r="J187" i="1"/>
  <c r="A188" i="1"/>
  <c r="B188" i="1" s="1"/>
  <c r="D188" i="1"/>
  <c r="E188" i="1"/>
  <c r="H188" i="1"/>
  <c r="I188" i="1"/>
  <c r="A189" i="1"/>
  <c r="D189" i="1" s="1"/>
  <c r="B189" i="1"/>
  <c r="C189" i="1"/>
  <c r="E189" i="1"/>
  <c r="F189" i="1"/>
  <c r="G189" i="1"/>
  <c r="I189" i="1"/>
  <c r="J189" i="1"/>
  <c r="A190" i="1"/>
  <c r="B190" i="1" s="1"/>
  <c r="D190" i="1"/>
  <c r="E190" i="1"/>
  <c r="H190" i="1"/>
  <c r="I190" i="1"/>
  <c r="A191" i="1"/>
  <c r="D191" i="1" s="1"/>
  <c r="B191" i="1"/>
  <c r="C191" i="1"/>
  <c r="E191" i="1"/>
  <c r="F191" i="1"/>
  <c r="G191" i="1"/>
  <c r="I191" i="1"/>
  <c r="J191" i="1"/>
  <c r="A192" i="1"/>
  <c r="B192" i="1" s="1"/>
  <c r="D192" i="1"/>
  <c r="E192" i="1"/>
  <c r="H192" i="1"/>
  <c r="I192" i="1"/>
  <c r="A193" i="1"/>
  <c r="D193" i="1" s="1"/>
  <c r="B193" i="1"/>
  <c r="C193" i="1"/>
  <c r="E193" i="1"/>
  <c r="F193" i="1"/>
  <c r="G193" i="1"/>
  <c r="I193" i="1"/>
  <c r="J193" i="1"/>
  <c r="A194" i="1"/>
  <c r="B194" i="1" s="1"/>
  <c r="D194" i="1"/>
  <c r="E194" i="1"/>
  <c r="H194" i="1"/>
  <c r="I194" i="1"/>
  <c r="A195" i="1"/>
  <c r="D195" i="1" s="1"/>
  <c r="B195" i="1"/>
  <c r="C195" i="1"/>
  <c r="E195" i="1"/>
  <c r="F195" i="1"/>
  <c r="G195" i="1"/>
  <c r="I195" i="1"/>
  <c r="J195" i="1"/>
  <c r="A196" i="1"/>
  <c r="B196" i="1" s="1"/>
  <c r="D196" i="1"/>
  <c r="E196" i="1"/>
  <c r="H196" i="1"/>
  <c r="I196" i="1"/>
  <c r="A197" i="1"/>
  <c r="D197" i="1" s="1"/>
  <c r="B197" i="1"/>
  <c r="C197" i="1"/>
  <c r="E197" i="1"/>
  <c r="F197" i="1"/>
  <c r="G197" i="1"/>
  <c r="I197" i="1"/>
  <c r="J197" i="1"/>
  <c r="A198" i="1"/>
  <c r="B198" i="1" s="1"/>
  <c r="D198" i="1"/>
  <c r="E198" i="1"/>
  <c r="H198" i="1"/>
  <c r="I198" i="1"/>
  <c r="A199" i="1"/>
  <c r="D199" i="1" s="1"/>
  <c r="B199" i="1"/>
  <c r="C199" i="1"/>
  <c r="E199" i="1"/>
  <c r="F199" i="1"/>
  <c r="G199" i="1"/>
  <c r="I199" i="1"/>
  <c r="J199" i="1"/>
  <c r="J168" i="23"/>
  <c r="K168" i="23"/>
  <c r="L168" i="23"/>
  <c r="N168" i="23" s="1"/>
  <c r="M168" i="23"/>
  <c r="U168" i="23"/>
  <c r="W168" i="23"/>
  <c r="X168" i="23" s="1"/>
  <c r="C168" i="23"/>
  <c r="D168" i="23"/>
  <c r="B168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U34" i="15" s="1"/>
  <c r="B34" i="7" s="1"/>
  <c r="P34" i="15"/>
  <c r="V34" i="15"/>
  <c r="W34" i="15"/>
  <c r="X34" i="15"/>
  <c r="K34" i="15"/>
  <c r="L34" i="15"/>
  <c r="G34" i="15"/>
  <c r="I34" i="7" s="1"/>
  <c r="G34" i="17" s="1"/>
  <c r="H34" i="15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U33" i="15" s="1"/>
  <c r="B33" i="7" s="1"/>
  <c r="K33" i="15"/>
  <c r="L33" i="15"/>
  <c r="P33" i="15"/>
  <c r="K33" i="7" s="1"/>
  <c r="V33" i="15"/>
  <c r="W33" i="15" s="1"/>
  <c r="X33" i="15"/>
  <c r="F33" i="15"/>
  <c r="H33" i="7" s="1"/>
  <c r="F33" i="17" s="1"/>
  <c r="G33" i="15"/>
  <c r="H33" i="15"/>
  <c r="I33" i="15"/>
  <c r="A34" i="16"/>
  <c r="A35" i="16"/>
  <c r="A36" i="16"/>
  <c r="A37" i="16"/>
  <c r="A38" i="16"/>
  <c r="A39" i="16"/>
  <c r="A40" i="16"/>
  <c r="A41" i="16"/>
  <c r="A42" i="16"/>
  <c r="C42" i="16"/>
  <c r="A43" i="16"/>
  <c r="A44" i="16"/>
  <c r="C44" i="16"/>
  <c r="A45" i="16"/>
  <c r="A46" i="16"/>
  <c r="C46" i="16"/>
  <c r="A47" i="16"/>
  <c r="A48" i="16"/>
  <c r="C48" i="16"/>
  <c r="A49" i="16"/>
  <c r="A50" i="16"/>
  <c r="C50" i="16"/>
  <c r="A51" i="16"/>
  <c r="A52" i="16"/>
  <c r="B52" i="16"/>
  <c r="C52" i="16"/>
  <c r="D52" i="16"/>
  <c r="E52" i="16"/>
  <c r="F52" i="16" s="1"/>
  <c r="H52" i="16"/>
  <c r="A53" i="16"/>
  <c r="B53" i="16"/>
  <c r="C53" i="16"/>
  <c r="D53" i="16"/>
  <c r="E53" i="16"/>
  <c r="F53" i="16" s="1"/>
  <c r="H53" i="16"/>
  <c r="A54" i="16"/>
  <c r="B54" i="16"/>
  <c r="C54" i="16"/>
  <c r="D54" i="16"/>
  <c r="E54" i="16"/>
  <c r="F54" i="16" s="1"/>
  <c r="H54" i="16"/>
  <c r="A55" i="16"/>
  <c r="B55" i="16"/>
  <c r="C55" i="16"/>
  <c r="D55" i="16"/>
  <c r="E55" i="16"/>
  <c r="F55" i="16" s="1"/>
  <c r="H55" i="16"/>
  <c r="A56" i="16"/>
  <c r="B56" i="16"/>
  <c r="C56" i="16"/>
  <c r="D56" i="16"/>
  <c r="E56" i="16"/>
  <c r="F56" i="16" s="1"/>
  <c r="H56" i="16"/>
  <c r="A57" i="16"/>
  <c r="B57" i="16"/>
  <c r="C57" i="16"/>
  <c r="D57" i="16"/>
  <c r="E57" i="16"/>
  <c r="F57" i="16" s="1"/>
  <c r="H57" i="16"/>
  <c r="A58" i="16"/>
  <c r="B58" i="16"/>
  <c r="C58" i="16"/>
  <c r="D58" i="16"/>
  <c r="E58" i="16"/>
  <c r="F58" i="16" s="1"/>
  <c r="H58" i="16"/>
  <c r="A59" i="16"/>
  <c r="B59" i="16"/>
  <c r="C59" i="16"/>
  <c r="D59" i="16"/>
  <c r="E59" i="16"/>
  <c r="F59" i="16" s="1"/>
  <c r="H59" i="16"/>
  <c r="A60" i="16"/>
  <c r="B60" i="16"/>
  <c r="C60" i="16"/>
  <c r="D60" i="16"/>
  <c r="E60" i="16"/>
  <c r="F60" i="16" s="1"/>
  <c r="H60" i="16"/>
  <c r="A61" i="16"/>
  <c r="B61" i="16"/>
  <c r="C61" i="16"/>
  <c r="D61" i="16"/>
  <c r="E61" i="16"/>
  <c r="F61" i="16" s="1"/>
  <c r="H61" i="16"/>
  <c r="D32" i="17"/>
  <c r="A325" i="8"/>
  <c r="C325" i="8" s="1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K440" i="27" s="1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E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G34" i="7"/>
  <c r="J34" i="7"/>
  <c r="H34" i="17" s="1"/>
  <c r="K34" i="7"/>
  <c r="L34" i="7"/>
  <c r="C35" i="7"/>
  <c r="B35" i="17" s="1"/>
  <c r="D35" i="7"/>
  <c r="E35" i="7"/>
  <c r="I35" i="17" s="1"/>
  <c r="F35" i="7"/>
  <c r="C35" i="17" s="1"/>
  <c r="E35" i="17" s="1"/>
  <c r="H35" i="7"/>
  <c r="F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E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H38" i="7"/>
  <c r="F38" i="17" s="1"/>
  <c r="I38" i="7"/>
  <c r="G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E39" i="17" s="1"/>
  <c r="I39" i="7"/>
  <c r="G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E40" i="17" s="1"/>
  <c r="G40" i="7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R54" i="15" l="1"/>
  <c r="S54" i="15" s="1"/>
  <c r="B680" i="8"/>
  <c r="C680" i="8"/>
  <c r="D680" i="8"/>
  <c r="B668" i="8"/>
  <c r="C668" i="8"/>
  <c r="D668" i="8"/>
  <c r="J492" i="27"/>
  <c r="B696" i="8"/>
  <c r="C696" i="8"/>
  <c r="D696" i="8"/>
  <c r="G448" i="27"/>
  <c r="H448" i="27" s="1"/>
  <c r="J448" i="27"/>
  <c r="G587" i="27"/>
  <c r="H587" i="27" s="1"/>
  <c r="R64" i="15" s="1"/>
  <c r="S64" i="15" s="1"/>
  <c r="J587" i="27"/>
  <c r="G579" i="27"/>
  <c r="H579" i="27" s="1"/>
  <c r="J579" i="27"/>
  <c r="G571" i="27"/>
  <c r="H571" i="27" s="1"/>
  <c r="J571" i="27"/>
  <c r="G563" i="27"/>
  <c r="H563" i="27" s="1"/>
  <c r="R58" i="15" s="1"/>
  <c r="S58" i="15" s="1"/>
  <c r="J563" i="27"/>
  <c r="G559" i="27"/>
  <c r="H559" i="27" s="1"/>
  <c r="R56" i="15" s="1"/>
  <c r="S56" i="15" s="1"/>
  <c r="J559" i="27"/>
  <c r="G547" i="27"/>
  <c r="H547" i="27" s="1"/>
  <c r="R52" i="15" s="1"/>
  <c r="S52" i="15" s="1"/>
  <c r="J547" i="27"/>
  <c r="G535" i="27"/>
  <c r="H535" i="27" s="1"/>
  <c r="J535" i="27"/>
  <c r="G531" i="27"/>
  <c r="H531" i="27" s="1"/>
  <c r="J531" i="27"/>
  <c r="G527" i="27"/>
  <c r="H527" i="27" s="1"/>
  <c r="J527" i="27"/>
  <c r="G523" i="27"/>
  <c r="H523" i="27" s="1"/>
  <c r="J523" i="27"/>
  <c r="G519" i="27"/>
  <c r="H519" i="27" s="1"/>
  <c r="J519" i="27"/>
  <c r="D693" i="8"/>
  <c r="C693" i="8"/>
  <c r="E693" i="8"/>
  <c r="D677" i="8"/>
  <c r="C677" i="8"/>
  <c r="E677" i="8"/>
  <c r="D665" i="8"/>
  <c r="C665" i="8"/>
  <c r="E665" i="8"/>
  <c r="J451" i="27"/>
  <c r="G451" i="27"/>
  <c r="H451" i="27" s="1"/>
  <c r="J504" i="27"/>
  <c r="G504" i="27"/>
  <c r="H504" i="27" s="1"/>
  <c r="G502" i="27"/>
  <c r="H502" i="27" s="1"/>
  <c r="R46" i="15" s="1"/>
  <c r="J502" i="27"/>
  <c r="G583" i="27"/>
  <c r="H583" i="27" s="1"/>
  <c r="J583" i="27"/>
  <c r="G575" i="27"/>
  <c r="H575" i="27" s="1"/>
  <c r="J575" i="27"/>
  <c r="G567" i="27"/>
  <c r="H567" i="27" s="1"/>
  <c r="J567" i="27"/>
  <c r="G555" i="27"/>
  <c r="H555" i="27" s="1"/>
  <c r="J555" i="27"/>
  <c r="G551" i="27"/>
  <c r="H551" i="27" s="1"/>
  <c r="J551" i="27"/>
  <c r="G543" i="27"/>
  <c r="H543" i="27" s="1"/>
  <c r="J543" i="27"/>
  <c r="G539" i="27"/>
  <c r="H539" i="27" s="1"/>
  <c r="J539" i="27"/>
  <c r="G438" i="27"/>
  <c r="H438" i="27" s="1"/>
  <c r="G422" i="27"/>
  <c r="H422" i="27" s="1"/>
  <c r="J422" i="27"/>
  <c r="J468" i="27"/>
  <c r="G468" i="27"/>
  <c r="H468" i="27" s="1"/>
  <c r="G453" i="27"/>
  <c r="H453" i="27" s="1"/>
  <c r="J441" i="27"/>
  <c r="G441" i="27"/>
  <c r="H441" i="27" s="1"/>
  <c r="G515" i="27"/>
  <c r="H515" i="27" s="1"/>
  <c r="G514" i="27"/>
  <c r="H514" i="27" s="1"/>
  <c r="R48" i="15" s="1"/>
  <c r="S48" i="15" s="1"/>
  <c r="J507" i="27"/>
  <c r="G505" i="27"/>
  <c r="H505" i="27" s="1"/>
  <c r="J491" i="27"/>
  <c r="J483" i="27"/>
  <c r="B671" i="8"/>
  <c r="E671" i="8"/>
  <c r="B659" i="8"/>
  <c r="E659" i="8"/>
  <c r="G447" i="27"/>
  <c r="H447" i="27" s="1"/>
  <c r="J447" i="27"/>
  <c r="J428" i="27"/>
  <c r="G426" i="27"/>
  <c r="H426" i="27" s="1"/>
  <c r="J426" i="27"/>
  <c r="J420" i="27"/>
  <c r="J469" i="27"/>
  <c r="G469" i="27"/>
  <c r="H469" i="27" s="1"/>
  <c r="G454" i="27"/>
  <c r="H454" i="27" s="1"/>
  <c r="G508" i="27"/>
  <c r="H508" i="27" s="1"/>
  <c r="G492" i="27"/>
  <c r="H492" i="27" s="1"/>
  <c r="R45" i="15" s="1"/>
  <c r="S45" i="15" s="1"/>
  <c r="G487" i="27"/>
  <c r="H487" i="27" s="1"/>
  <c r="R44" i="15" s="1"/>
  <c r="S44" i="15" s="1"/>
  <c r="C698" i="8"/>
  <c r="B698" i="8"/>
  <c r="D698" i="8"/>
  <c r="E698" i="8"/>
  <c r="E696" i="8"/>
  <c r="C682" i="8"/>
  <c r="B682" i="8"/>
  <c r="D682" i="8"/>
  <c r="E682" i="8"/>
  <c r="E680" i="8"/>
  <c r="C670" i="8"/>
  <c r="B670" i="8"/>
  <c r="D670" i="8"/>
  <c r="E670" i="8"/>
  <c r="E668" i="8"/>
  <c r="G585" i="27"/>
  <c r="H585" i="27" s="1"/>
  <c r="G581" i="27"/>
  <c r="H581" i="27" s="1"/>
  <c r="G577" i="27"/>
  <c r="H577" i="27" s="1"/>
  <c r="R62" i="15" s="1"/>
  <c r="S62" i="15" s="1"/>
  <c r="G573" i="27"/>
  <c r="H573" i="27" s="1"/>
  <c r="R61" i="15" s="1"/>
  <c r="S61" i="15" s="1"/>
  <c r="G569" i="27"/>
  <c r="H569" i="27" s="1"/>
  <c r="R60" i="15" s="1"/>
  <c r="S60" i="15" s="1"/>
  <c r="G565" i="27"/>
  <c r="H565" i="27" s="1"/>
  <c r="R59" i="15" s="1"/>
  <c r="S59" i="15" s="1"/>
  <c r="G561" i="27"/>
  <c r="H561" i="27" s="1"/>
  <c r="R57" i="15" s="1"/>
  <c r="S57" i="15" s="1"/>
  <c r="G557" i="27"/>
  <c r="H557" i="27" s="1"/>
  <c r="R55" i="15" s="1"/>
  <c r="S55" i="15" s="1"/>
  <c r="G553" i="27"/>
  <c r="H553" i="27" s="1"/>
  <c r="G549" i="27"/>
  <c r="H549" i="27" s="1"/>
  <c r="G545" i="27"/>
  <c r="H545" i="27" s="1"/>
  <c r="R51" i="15" s="1"/>
  <c r="S51" i="15" s="1"/>
  <c r="G541" i="27"/>
  <c r="H541" i="27" s="1"/>
  <c r="G537" i="27"/>
  <c r="H537" i="27" s="1"/>
  <c r="G533" i="27"/>
  <c r="H533" i="27" s="1"/>
  <c r="G529" i="27"/>
  <c r="H529" i="27" s="1"/>
  <c r="G525" i="27"/>
  <c r="H525" i="27" s="1"/>
  <c r="R49" i="15" s="1"/>
  <c r="G521" i="27"/>
  <c r="H521" i="27" s="1"/>
  <c r="G517" i="27"/>
  <c r="H517" i="27" s="1"/>
  <c r="C701" i="8"/>
  <c r="B690" i="8"/>
  <c r="B688" i="8"/>
  <c r="C685" i="8"/>
  <c r="B674" i="8"/>
  <c r="B672" i="8"/>
  <c r="B662" i="8"/>
  <c r="B660" i="8"/>
  <c r="E658" i="8"/>
  <c r="E655" i="8"/>
  <c r="B654" i="8"/>
  <c r="B652" i="8"/>
  <c r="C649" i="8"/>
  <c r="C641" i="8"/>
  <c r="E635" i="8"/>
  <c r="B634" i="8"/>
  <c r="B632" i="8"/>
  <c r="C627" i="8"/>
  <c r="B571" i="8"/>
  <c r="D571" i="8"/>
  <c r="B527" i="8"/>
  <c r="C527" i="8"/>
  <c r="C524" i="8"/>
  <c r="E524" i="8"/>
  <c r="C522" i="8"/>
  <c r="E522" i="8"/>
  <c r="C515" i="8"/>
  <c r="D515" i="8"/>
  <c r="C509" i="8"/>
  <c r="D509" i="8"/>
  <c r="E509" i="8"/>
  <c r="C507" i="8"/>
  <c r="D507" i="8"/>
  <c r="B503" i="8"/>
  <c r="C503" i="8"/>
  <c r="C489" i="8"/>
  <c r="B489" i="8"/>
  <c r="D489" i="8"/>
  <c r="D470" i="8"/>
  <c r="E470" i="8"/>
  <c r="D658" i="8"/>
  <c r="E593" i="8"/>
  <c r="E585" i="8"/>
  <c r="B579" i="8"/>
  <c r="D579" i="8"/>
  <c r="D569" i="8"/>
  <c r="E569" i="8"/>
  <c r="D565" i="8"/>
  <c r="B565" i="8"/>
  <c r="B556" i="8"/>
  <c r="C556" i="8"/>
  <c r="D548" i="8"/>
  <c r="C548" i="8"/>
  <c r="C537" i="8"/>
  <c r="B537" i="8"/>
  <c r="D537" i="8"/>
  <c r="B511" i="8"/>
  <c r="C511" i="8"/>
  <c r="C508" i="8"/>
  <c r="E508" i="8"/>
  <c r="C506" i="8"/>
  <c r="E506" i="8"/>
  <c r="C499" i="8"/>
  <c r="D499" i="8"/>
  <c r="C493" i="8"/>
  <c r="D493" i="8"/>
  <c r="E493" i="8"/>
  <c r="C491" i="8"/>
  <c r="D491" i="8"/>
  <c r="B487" i="8"/>
  <c r="C487" i="8"/>
  <c r="C481" i="8"/>
  <c r="B481" i="8"/>
  <c r="D481" i="8"/>
  <c r="C461" i="8"/>
  <c r="B461" i="8"/>
  <c r="D461" i="8"/>
  <c r="D458" i="8"/>
  <c r="E458" i="8"/>
  <c r="D450" i="8"/>
  <c r="C450" i="8"/>
  <c r="E450" i="8"/>
  <c r="D694" i="8"/>
  <c r="E690" i="8"/>
  <c r="E689" i="8"/>
  <c r="D678" i="8"/>
  <c r="E674" i="8"/>
  <c r="E673" i="8"/>
  <c r="D666" i="8"/>
  <c r="E662" i="8"/>
  <c r="E661" i="8"/>
  <c r="B658" i="8"/>
  <c r="E654" i="8"/>
  <c r="E653" i="8"/>
  <c r="D652" i="8"/>
  <c r="D646" i="8"/>
  <c r="C644" i="8"/>
  <c r="E634" i="8"/>
  <c r="E633" i="8"/>
  <c r="D632" i="8"/>
  <c r="E626" i="8"/>
  <c r="C624" i="8"/>
  <c r="C616" i="8"/>
  <c r="C612" i="8"/>
  <c r="D604" i="8"/>
  <c r="E603" i="8"/>
  <c r="C593" i="8"/>
  <c r="D592" i="8"/>
  <c r="E591" i="8"/>
  <c r="C585" i="8"/>
  <c r="D584" i="8"/>
  <c r="E583" i="8"/>
  <c r="D577" i="8"/>
  <c r="E577" i="8"/>
  <c r="D573" i="8"/>
  <c r="B573" i="8"/>
  <c r="E564" i="8"/>
  <c r="B559" i="8"/>
  <c r="E559" i="8"/>
  <c r="B551" i="8"/>
  <c r="C551" i="8"/>
  <c r="C541" i="8"/>
  <c r="D541" i="8"/>
  <c r="E541" i="8"/>
  <c r="C539" i="8"/>
  <c r="D539" i="8"/>
  <c r="B535" i="8"/>
  <c r="C535" i="8"/>
  <c r="E527" i="8"/>
  <c r="C521" i="8"/>
  <c r="B521" i="8"/>
  <c r="D521" i="8"/>
  <c r="E515" i="8"/>
  <c r="E507" i="8"/>
  <c r="E503" i="8"/>
  <c r="B495" i="8"/>
  <c r="C495" i="8"/>
  <c r="C492" i="8"/>
  <c r="E492" i="8"/>
  <c r="C490" i="8"/>
  <c r="E490" i="8"/>
  <c r="C483" i="8"/>
  <c r="D483" i="8"/>
  <c r="B475" i="8"/>
  <c r="C475" i="8"/>
  <c r="C469" i="8"/>
  <c r="D469" i="8"/>
  <c r="E469" i="8"/>
  <c r="C463" i="8"/>
  <c r="D463" i="8"/>
  <c r="C449" i="8"/>
  <c r="B449" i="8"/>
  <c r="D449" i="8"/>
  <c r="E449" i="8"/>
  <c r="B443" i="8"/>
  <c r="C443" i="8"/>
  <c r="D443" i="8"/>
  <c r="D654" i="8"/>
  <c r="C653" i="8"/>
  <c r="E650" i="8"/>
  <c r="E649" i="8"/>
  <c r="E647" i="8"/>
  <c r="B646" i="8"/>
  <c r="E642" i="8"/>
  <c r="E641" i="8"/>
  <c r="D634" i="8"/>
  <c r="C633" i="8"/>
  <c r="E627" i="8"/>
  <c r="B626" i="8"/>
  <c r="D622" i="8"/>
  <c r="E609" i="8"/>
  <c r="D607" i="8"/>
  <c r="C605" i="8"/>
  <c r="D603" i="8"/>
  <c r="E599" i="8"/>
  <c r="B593" i="8"/>
  <c r="D591" i="8"/>
  <c r="E589" i="8"/>
  <c r="B585" i="8"/>
  <c r="D583" i="8"/>
  <c r="E581" i="8"/>
  <c r="E572" i="8"/>
  <c r="E571" i="8"/>
  <c r="C569" i="8"/>
  <c r="E567" i="8"/>
  <c r="E565" i="8"/>
  <c r="D564" i="8"/>
  <c r="D561" i="8"/>
  <c r="C561" i="8"/>
  <c r="E561" i="8"/>
  <c r="E556" i="8"/>
  <c r="E542" i="8"/>
  <c r="C540" i="8"/>
  <c r="E540" i="8"/>
  <c r="C538" i="8"/>
  <c r="E538" i="8"/>
  <c r="C531" i="8"/>
  <c r="D531" i="8"/>
  <c r="D527" i="8"/>
  <c r="C525" i="8"/>
  <c r="D525" i="8"/>
  <c r="E525" i="8"/>
  <c r="C523" i="8"/>
  <c r="D523" i="8"/>
  <c r="B519" i="8"/>
  <c r="C519" i="8"/>
  <c r="B515" i="8"/>
  <c r="E511" i="8"/>
  <c r="B509" i="8"/>
  <c r="B507" i="8"/>
  <c r="C505" i="8"/>
  <c r="B505" i="8"/>
  <c r="D505" i="8"/>
  <c r="D503" i="8"/>
  <c r="E499" i="8"/>
  <c r="E491" i="8"/>
  <c r="E489" i="8"/>
  <c r="E487" i="8"/>
  <c r="D482" i="8"/>
  <c r="C482" i="8"/>
  <c r="E482" i="8"/>
  <c r="C470" i="8"/>
  <c r="D462" i="8"/>
  <c r="C462" i="8"/>
  <c r="E462" i="8"/>
  <c r="C457" i="8"/>
  <c r="D457" i="8"/>
  <c r="E457" i="8"/>
  <c r="B455" i="8"/>
  <c r="C455" i="8"/>
  <c r="D563" i="8"/>
  <c r="B557" i="8"/>
  <c r="D555" i="8"/>
  <c r="C550" i="8"/>
  <c r="B533" i="8"/>
  <c r="B517" i="8"/>
  <c r="B501" i="8"/>
  <c r="B485" i="8"/>
  <c r="C474" i="8"/>
  <c r="B473" i="8"/>
  <c r="C454" i="8"/>
  <c r="B453" i="8"/>
  <c r="D451" i="8"/>
  <c r="C442" i="8"/>
  <c r="B441" i="8"/>
  <c r="E703" i="8"/>
  <c r="E699" i="8"/>
  <c r="E687" i="8"/>
  <c r="E679" i="8"/>
  <c r="B532" i="8"/>
  <c r="D532" i="8"/>
  <c r="C532" i="8"/>
  <c r="E532" i="8"/>
  <c r="B500" i="8"/>
  <c r="D500" i="8"/>
  <c r="C500" i="8"/>
  <c r="E500" i="8"/>
  <c r="D703" i="8"/>
  <c r="B701" i="8"/>
  <c r="D699" i="8"/>
  <c r="B697" i="8"/>
  <c r="D695" i="8"/>
  <c r="B693" i="8"/>
  <c r="D691" i="8"/>
  <c r="B689" i="8"/>
  <c r="D687" i="8"/>
  <c r="B685" i="8"/>
  <c r="D683" i="8"/>
  <c r="B681" i="8"/>
  <c r="D679" i="8"/>
  <c r="B677" i="8"/>
  <c r="D675" i="8"/>
  <c r="B673" i="8"/>
  <c r="D671" i="8"/>
  <c r="B669" i="8"/>
  <c r="D667" i="8"/>
  <c r="B665" i="8"/>
  <c r="D663" i="8"/>
  <c r="B661" i="8"/>
  <c r="D659" i="8"/>
  <c r="B657" i="8"/>
  <c r="D655" i="8"/>
  <c r="B653" i="8"/>
  <c r="D651" i="8"/>
  <c r="B649" i="8"/>
  <c r="D647" i="8"/>
  <c r="B645" i="8"/>
  <c r="D643" i="8"/>
  <c r="B641" i="8"/>
  <c r="D639" i="8"/>
  <c r="B637" i="8"/>
  <c r="D635" i="8"/>
  <c r="B633" i="8"/>
  <c r="D631" i="8"/>
  <c r="E630" i="8"/>
  <c r="E629" i="8"/>
  <c r="C623" i="8"/>
  <c r="B622" i="8"/>
  <c r="B621" i="8"/>
  <c r="E615" i="8"/>
  <c r="E614" i="8"/>
  <c r="E613" i="8"/>
  <c r="C607" i="8"/>
  <c r="B606" i="8"/>
  <c r="B605" i="8"/>
  <c r="C601" i="8"/>
  <c r="D601" i="8"/>
  <c r="B594" i="8"/>
  <c r="C594" i="8"/>
  <c r="D594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E691" i="8"/>
  <c r="E683" i="8"/>
  <c r="E675" i="8"/>
  <c r="E667" i="8"/>
  <c r="E639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D630" i="8"/>
  <c r="C629" i="8"/>
  <c r="D615" i="8"/>
  <c r="D614" i="8"/>
  <c r="C613" i="8"/>
  <c r="B602" i="8"/>
  <c r="C602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E695" i="8"/>
  <c r="E663" i="8"/>
  <c r="E651" i="8"/>
  <c r="B598" i="8"/>
  <c r="C598" i="8"/>
  <c r="D598" i="8"/>
  <c r="B516" i="8"/>
  <c r="D516" i="8"/>
  <c r="C516" i="8"/>
  <c r="E516" i="8"/>
  <c r="B630" i="8"/>
  <c r="B629" i="8"/>
  <c r="D627" i="8"/>
  <c r="D626" i="8"/>
  <c r="C625" i="8"/>
  <c r="E623" i="8"/>
  <c r="E622" i="8"/>
  <c r="E621" i="8"/>
  <c r="C615" i="8"/>
  <c r="B614" i="8"/>
  <c r="B613" i="8"/>
  <c r="D611" i="8"/>
  <c r="D610" i="8"/>
  <c r="C609" i="8"/>
  <c r="E607" i="8"/>
  <c r="E606" i="8"/>
  <c r="E605" i="8"/>
  <c r="E601" i="8"/>
  <c r="E598" i="8"/>
  <c r="B590" i="8"/>
  <c r="C590" i="8"/>
  <c r="D590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95" i="8"/>
  <c r="C591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D597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J472" i="27"/>
  <c r="J464" i="27"/>
  <c r="J462" i="27"/>
  <c r="J461" i="27"/>
  <c r="J459" i="27"/>
  <c r="J511" i="27"/>
  <c r="J506" i="27"/>
  <c r="J501" i="27"/>
  <c r="J500" i="27"/>
  <c r="J495" i="27"/>
  <c r="J490" i="27"/>
  <c r="J489" i="27"/>
  <c r="J482" i="27"/>
  <c r="J481" i="27"/>
  <c r="J477" i="27"/>
  <c r="J476" i="27"/>
  <c r="J474" i="27"/>
  <c r="J388" i="27"/>
  <c r="J424" i="27"/>
  <c r="J416" i="27"/>
  <c r="J475" i="27"/>
  <c r="J473" i="27"/>
  <c r="G432" i="27"/>
  <c r="H432" i="27" s="1"/>
  <c r="J418" i="27"/>
  <c r="J439" i="27"/>
  <c r="E43" i="16"/>
  <c r="F43" i="16" s="1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G399" i="27"/>
  <c r="H399" i="27" s="1"/>
  <c r="D385" i="8"/>
  <c r="D411" i="8"/>
  <c r="E410" i="8"/>
  <c r="J430" i="27"/>
  <c r="E427" i="8"/>
  <c r="D440" i="8"/>
  <c r="J471" i="27"/>
  <c r="J470" i="27"/>
  <c r="J466" i="27"/>
  <c r="J465" i="27"/>
  <c r="G463" i="27"/>
  <c r="H463" i="27" s="1"/>
  <c r="J460" i="27"/>
  <c r="G458" i="27"/>
  <c r="H458" i="27" s="1"/>
  <c r="G457" i="27"/>
  <c r="H457" i="27" s="1"/>
  <c r="J455" i="27"/>
  <c r="G452" i="27"/>
  <c r="H452" i="27" s="1"/>
  <c r="J450" i="27"/>
  <c r="J449" i="27"/>
  <c r="J443" i="27"/>
  <c r="J442" i="27"/>
  <c r="J378" i="27"/>
  <c r="G375" i="27"/>
  <c r="H375" i="27" s="1"/>
  <c r="J385" i="27"/>
  <c r="B385" i="8"/>
  <c r="E400" i="8"/>
  <c r="C411" i="8"/>
  <c r="D410" i="8"/>
  <c r="G424" i="27"/>
  <c r="H424" i="27" s="1"/>
  <c r="R40" i="15" s="1"/>
  <c r="S40" i="15" s="1"/>
  <c r="D427" i="8"/>
  <c r="C426" i="8"/>
  <c r="C422" i="8"/>
  <c r="E419" i="8"/>
  <c r="E418" i="8"/>
  <c r="C440" i="8"/>
  <c r="E434" i="8"/>
  <c r="E411" i="8"/>
  <c r="E440" i="8"/>
  <c r="G365" i="27"/>
  <c r="H365" i="27" s="1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J379" i="27"/>
  <c r="J393" i="27"/>
  <c r="D384" i="8"/>
  <c r="C380" i="8"/>
  <c r="E398" i="8"/>
  <c r="G437" i="27"/>
  <c r="H437" i="27" s="1"/>
  <c r="J435" i="27"/>
  <c r="G433" i="27"/>
  <c r="H433" i="27" s="1"/>
  <c r="J431" i="27"/>
  <c r="G429" i="27"/>
  <c r="H429" i="27" s="1"/>
  <c r="J427" i="27"/>
  <c r="G425" i="27"/>
  <c r="H425" i="27" s="1"/>
  <c r="J423" i="27"/>
  <c r="G421" i="27"/>
  <c r="H421" i="27" s="1"/>
  <c r="J419" i="27"/>
  <c r="G417" i="27"/>
  <c r="H417" i="27" s="1"/>
  <c r="J415" i="27"/>
  <c r="G413" i="27"/>
  <c r="H413" i="27" s="1"/>
  <c r="J411" i="27"/>
  <c r="E428" i="8"/>
  <c r="D426" i="8"/>
  <c r="D425" i="8"/>
  <c r="E420" i="8"/>
  <c r="D418" i="8"/>
  <c r="D417" i="8"/>
  <c r="E438" i="8"/>
  <c r="B436" i="8"/>
  <c r="C431" i="8"/>
  <c r="B430" i="8"/>
  <c r="J407" i="27"/>
  <c r="E399" i="8"/>
  <c r="J410" i="27"/>
  <c r="E429" i="8"/>
  <c r="E421" i="8"/>
  <c r="E439" i="8"/>
  <c r="D438" i="8"/>
  <c r="G398" i="27"/>
  <c r="H398" i="27" s="1"/>
  <c r="R39" i="15" s="1"/>
  <c r="S39" i="15" s="1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J382" i="27"/>
  <c r="J405" i="27"/>
  <c r="J394" i="27"/>
  <c r="J386" i="27"/>
  <c r="D393" i="8"/>
  <c r="E391" i="8"/>
  <c r="E379" i="8"/>
  <c r="D413" i="8"/>
  <c r="D405" i="8"/>
  <c r="D403" i="8"/>
  <c r="J383" i="27"/>
  <c r="J409" i="27"/>
  <c r="J406" i="27"/>
  <c r="J395" i="27"/>
  <c r="J387" i="27"/>
  <c r="E415" i="8"/>
  <c r="D406" i="8"/>
  <c r="E401" i="8"/>
  <c r="G361" i="27"/>
  <c r="H361" i="27" s="1"/>
  <c r="J384" i="27"/>
  <c r="J403" i="27"/>
  <c r="J402" i="27"/>
  <c r="J401" i="27"/>
  <c r="J396" i="27"/>
  <c r="J391" i="27"/>
  <c r="J390" i="27"/>
  <c r="J389" i="27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G357" i="27"/>
  <c r="H357" i="27" s="1"/>
  <c r="J374" i="27"/>
  <c r="J397" i="27"/>
  <c r="C392" i="8"/>
  <c r="C389" i="8"/>
  <c r="D388" i="8"/>
  <c r="D387" i="8"/>
  <c r="E383" i="8"/>
  <c r="B396" i="8"/>
  <c r="C395" i="8"/>
  <c r="D394" i="8"/>
  <c r="C415" i="8"/>
  <c r="D414" i="8"/>
  <c r="E409" i="8"/>
  <c r="E389" i="8"/>
  <c r="G369" i="27"/>
  <c r="H369" i="27" s="1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J404" i="27"/>
  <c r="J400" i="27"/>
  <c r="J392" i="27"/>
  <c r="J408" i="27"/>
  <c r="J353" i="27"/>
  <c r="D368" i="8"/>
  <c r="G371" i="27"/>
  <c r="H371" i="27" s="1"/>
  <c r="G370" i="27"/>
  <c r="H370" i="27" s="1"/>
  <c r="G367" i="27"/>
  <c r="H367" i="27" s="1"/>
  <c r="G366" i="27"/>
  <c r="H366" i="27" s="1"/>
  <c r="G363" i="27"/>
  <c r="H363" i="27" s="1"/>
  <c r="G362" i="27"/>
  <c r="H362" i="27" s="1"/>
  <c r="G359" i="27"/>
  <c r="H359" i="27" s="1"/>
  <c r="G358" i="27"/>
  <c r="H358" i="27" s="1"/>
  <c r="G355" i="27"/>
  <c r="H355" i="27" s="1"/>
  <c r="G354" i="27"/>
  <c r="H354" i="27" s="1"/>
  <c r="J381" i="27"/>
  <c r="J377" i="27"/>
  <c r="J373" i="27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J376" i="27"/>
  <c r="J380" i="27"/>
  <c r="E373" i="8"/>
  <c r="J372" i="27"/>
  <c r="J368" i="27"/>
  <c r="J364" i="27"/>
  <c r="J360" i="27"/>
  <c r="J356" i="27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B3" i="8"/>
  <c r="C3" i="8"/>
  <c r="D3" i="8"/>
  <c r="E3" i="8"/>
  <c r="D36" i="16"/>
  <c r="G35" i="7"/>
  <c r="G198" i="1"/>
  <c r="C198" i="1"/>
  <c r="G196" i="1"/>
  <c r="C196" i="1"/>
  <c r="G194" i="1"/>
  <c r="C194" i="1"/>
  <c r="G192" i="1"/>
  <c r="C192" i="1"/>
  <c r="G190" i="1"/>
  <c r="C190" i="1"/>
  <c r="G188" i="1"/>
  <c r="C188" i="1"/>
  <c r="G186" i="1"/>
  <c r="C186" i="1"/>
  <c r="G184" i="1"/>
  <c r="C184" i="1"/>
  <c r="G182" i="1"/>
  <c r="C182" i="1"/>
  <c r="G180" i="1"/>
  <c r="C180" i="1"/>
  <c r="G178" i="1"/>
  <c r="C178" i="1"/>
  <c r="G176" i="1"/>
  <c r="C176" i="1"/>
  <c r="G174" i="1"/>
  <c r="C174" i="1"/>
  <c r="G172" i="1"/>
  <c r="C172" i="1"/>
  <c r="G170" i="1"/>
  <c r="C170" i="1"/>
  <c r="G168" i="1"/>
  <c r="C168" i="1"/>
  <c r="H199" i="1"/>
  <c r="J198" i="1"/>
  <c r="F198" i="1"/>
  <c r="H197" i="1"/>
  <c r="J196" i="1"/>
  <c r="F196" i="1"/>
  <c r="H195" i="1"/>
  <c r="J194" i="1"/>
  <c r="F194" i="1"/>
  <c r="H193" i="1"/>
  <c r="J192" i="1"/>
  <c r="F192" i="1"/>
  <c r="H191" i="1"/>
  <c r="J190" i="1"/>
  <c r="F190" i="1"/>
  <c r="H189" i="1"/>
  <c r="J188" i="1"/>
  <c r="F188" i="1"/>
  <c r="H187" i="1"/>
  <c r="J186" i="1"/>
  <c r="F186" i="1"/>
  <c r="H185" i="1"/>
  <c r="J184" i="1"/>
  <c r="F184" i="1"/>
  <c r="H183" i="1"/>
  <c r="J182" i="1"/>
  <c r="F182" i="1"/>
  <c r="H181" i="1"/>
  <c r="J180" i="1"/>
  <c r="F180" i="1"/>
  <c r="H179" i="1"/>
  <c r="J178" i="1"/>
  <c r="F178" i="1"/>
  <c r="H177" i="1"/>
  <c r="J176" i="1"/>
  <c r="F176" i="1"/>
  <c r="H175" i="1"/>
  <c r="J174" i="1"/>
  <c r="F174" i="1"/>
  <c r="H173" i="1"/>
  <c r="J172" i="1"/>
  <c r="F172" i="1"/>
  <c r="H171" i="1"/>
  <c r="J170" i="1"/>
  <c r="F170" i="1"/>
  <c r="H169" i="1"/>
  <c r="J168" i="1"/>
  <c r="F168" i="1"/>
  <c r="G61" i="16"/>
  <c r="G60" i="16"/>
  <c r="G59" i="16"/>
  <c r="G58" i="16"/>
  <c r="G57" i="16"/>
  <c r="G56" i="16"/>
  <c r="G55" i="16"/>
  <c r="G54" i="16"/>
  <c r="G53" i="16"/>
  <c r="G52" i="16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86" i="24"/>
  <c r="A187" i="24"/>
  <c r="A188" i="24"/>
  <c r="A189" i="24"/>
  <c r="A190" i="24"/>
  <c r="A191" i="24"/>
  <c r="A192" i="24"/>
  <c r="A193" i="24"/>
  <c r="A201" i="24"/>
  <c r="A202" i="24"/>
  <c r="A203" i="24"/>
  <c r="A204" i="24"/>
  <c r="A205" i="24"/>
  <c r="A206" i="24"/>
  <c r="A207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1" i="24"/>
  <c r="A234" i="24"/>
  <c r="A278" i="24"/>
  <c r="A279" i="24"/>
  <c r="A280" i="24"/>
  <c r="A281" i="24"/>
  <c r="A282" i="24"/>
  <c r="A283" i="24"/>
  <c r="A284" i="24"/>
  <c r="A65" i="24"/>
  <c r="A66" i="24"/>
  <c r="A77" i="24"/>
  <c r="A78" i="24"/>
  <c r="A79" i="24"/>
  <c r="A80" i="24"/>
  <c r="A81" i="24"/>
  <c r="A94" i="24"/>
  <c r="A95" i="24"/>
  <c r="A96" i="24"/>
  <c r="A105" i="24"/>
  <c r="A106" i="24"/>
  <c r="A107" i="24"/>
  <c r="A108" i="24"/>
  <c r="A162" i="24"/>
  <c r="A235" i="24"/>
  <c r="A236" i="24"/>
  <c r="A237" i="24"/>
  <c r="A238" i="24"/>
  <c r="A239" i="24"/>
  <c r="A240" i="24"/>
  <c r="A241" i="24"/>
  <c r="A43" i="24"/>
  <c r="A89" i="24"/>
  <c r="A111" i="24"/>
  <c r="A208" i="24"/>
  <c r="A233" i="24"/>
  <c r="A285" i="24"/>
  <c r="A47" i="24"/>
  <c r="A194" i="24"/>
  <c r="A230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90" i="24"/>
  <c r="A91" i="24"/>
  <c r="A92" i="24"/>
  <c r="A93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58" i="24"/>
  <c r="A159" i="24"/>
  <c r="A160" i="24"/>
  <c r="A161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195" i="24"/>
  <c r="A196" i="24"/>
  <c r="A197" i="24"/>
  <c r="A198" i="24"/>
  <c r="A199" i="24"/>
  <c r="A200" i="24"/>
  <c r="A68" i="24"/>
  <c r="A69" i="24"/>
  <c r="A70" i="24"/>
  <c r="A71" i="24"/>
  <c r="A72" i="24"/>
  <c r="A73" i="24"/>
  <c r="A74" i="24"/>
  <c r="A75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64" i="24"/>
  <c r="A165" i="24"/>
  <c r="A166" i="24"/>
  <c r="A167" i="24"/>
  <c r="A168" i="24"/>
  <c r="A169" i="24"/>
  <c r="A170" i="24"/>
  <c r="A185" i="24"/>
  <c r="A174" i="24"/>
  <c r="A175" i="24"/>
  <c r="A176" i="24"/>
  <c r="A177" i="24"/>
  <c r="A178" i="24"/>
  <c r="A179" i="24"/>
  <c r="A180" i="24"/>
  <c r="A181" i="24"/>
  <c r="A182" i="24"/>
  <c r="A183" i="24"/>
  <c r="A184" i="24"/>
  <c r="P171" i="23"/>
  <c r="Q171" i="23"/>
  <c r="A171" i="23"/>
  <c r="U171" i="23"/>
  <c r="W171" i="23"/>
  <c r="X171" i="23" s="1"/>
  <c r="J171" i="23"/>
  <c r="K171" i="23"/>
  <c r="M171" i="23" s="1"/>
  <c r="L171" i="23"/>
  <c r="N171" i="23" s="1"/>
  <c r="C171" i="23"/>
  <c r="D171" i="23"/>
  <c r="B171" i="23"/>
  <c r="W170" i="23"/>
  <c r="X170" i="23" s="1"/>
  <c r="P170" i="23"/>
  <c r="Q170" i="23"/>
  <c r="C170" i="23"/>
  <c r="J170" i="23"/>
  <c r="K170" i="23"/>
  <c r="M170" i="23" s="1"/>
  <c r="L170" i="23"/>
  <c r="N170" i="23" s="1"/>
  <c r="U170" i="23"/>
  <c r="D170" i="23"/>
  <c r="B170" i="23"/>
  <c r="A170" i="23"/>
  <c r="S49" i="15" l="1"/>
  <c r="E50" i="16"/>
  <c r="S46" i="15"/>
  <c r="E47" i="16"/>
  <c r="F47" i="16" s="1"/>
  <c r="R50" i="15"/>
  <c r="S50" i="15" s="1"/>
  <c r="R38" i="15"/>
  <c r="S38" i="15" s="1"/>
  <c r="R43" i="15"/>
  <c r="S43" i="15" s="1"/>
  <c r="R47" i="15"/>
  <c r="S47" i="15" s="1"/>
  <c r="R41" i="15"/>
  <c r="S41" i="15" s="1"/>
  <c r="R53" i="15"/>
  <c r="S53" i="15" s="1"/>
  <c r="R63" i="15"/>
  <c r="S63" i="15" s="1"/>
  <c r="E44" i="16"/>
  <c r="G43" i="16"/>
  <c r="E46" i="16"/>
  <c r="E48" i="16"/>
  <c r="E49" i="16"/>
  <c r="E45" i="16"/>
  <c r="F31" i="15"/>
  <c r="H31" i="7" s="1"/>
  <c r="F31" i="17" s="1"/>
  <c r="I31" i="7"/>
  <c r="G31" i="17" s="1"/>
  <c r="B39" i="7"/>
  <c r="B40" i="7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B5" i="8"/>
  <c r="C5" i="8"/>
  <c r="D5" i="8"/>
  <c r="E5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B8" i="8"/>
  <c r="C8" i="8"/>
  <c r="D8" i="8"/>
  <c r="E8" i="8"/>
  <c r="B4" i="8"/>
  <c r="C4" i="8"/>
  <c r="D4" i="8"/>
  <c r="E4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B7" i="8"/>
  <c r="C7" i="8"/>
  <c r="D7" i="8"/>
  <c r="E7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B6" i="8"/>
  <c r="C6" i="8"/>
  <c r="D6" i="8"/>
  <c r="E6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5" i="35"/>
  <c r="R6" i="35"/>
  <c r="R7" i="35"/>
  <c r="R8" i="35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4" i="35"/>
  <c r="G47" i="16" l="1"/>
  <c r="E51" i="16"/>
  <c r="G51" i="16" s="1"/>
  <c r="F50" i="16"/>
  <c r="G50" i="16"/>
  <c r="F44" i="16"/>
  <c r="G44" i="16"/>
  <c r="E42" i="16"/>
  <c r="F42" i="16" s="1"/>
  <c r="F51" i="16"/>
  <c r="F48" i="16"/>
  <c r="G48" i="16"/>
  <c r="F46" i="16"/>
  <c r="G46" i="16"/>
  <c r="F45" i="16"/>
  <c r="G45" i="16"/>
  <c r="F49" i="16"/>
  <c r="G49" i="16"/>
  <c r="E40" i="16"/>
  <c r="F40" i="16" s="1"/>
  <c r="E41" i="16"/>
  <c r="E39" i="16"/>
  <c r="S7" i="35"/>
  <c r="S10" i="35"/>
  <c r="G42" i="16" l="1"/>
  <c r="G40" i="16"/>
  <c r="F41" i="16"/>
  <c r="G41" i="16"/>
  <c r="F39" i="16"/>
  <c r="G39" i="16"/>
  <c r="A10" i="35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3" i="24"/>
  <c r="A172" i="24"/>
  <c r="A171" i="24"/>
  <c r="A16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10" i="24"/>
  <c r="A104" i="24"/>
  <c r="A103" i="24"/>
  <c r="A102" i="24"/>
  <c r="A101" i="24"/>
  <c r="A100" i="24"/>
  <c r="A99" i="24"/>
  <c r="A98" i="24"/>
  <c r="A97" i="24"/>
  <c r="A88" i="24"/>
  <c r="A87" i="24"/>
  <c r="A86" i="24"/>
  <c r="A85" i="24"/>
  <c r="A84" i="24"/>
  <c r="A83" i="24"/>
  <c r="A82" i="24"/>
  <c r="A67" i="24"/>
  <c r="A48" i="24"/>
  <c r="A109" i="24"/>
  <c r="A76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I302" i="27"/>
  <c r="F302" i="27"/>
  <c r="I301" i="27"/>
  <c r="F301" i="27"/>
  <c r="K300" i="27"/>
  <c r="I300" i="27"/>
  <c r="F300" i="27"/>
  <c r="K299" i="27"/>
  <c r="I299" i="27"/>
  <c r="F299" i="27"/>
  <c r="K298" i="27"/>
  <c r="I298" i="27"/>
  <c r="F298" i="27"/>
  <c r="K297" i="27"/>
  <c r="I297" i="27"/>
  <c r="F297" i="27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U64" i="15"/>
  <c r="L64" i="15"/>
  <c r="K64" i="15"/>
  <c r="I64" i="15"/>
  <c r="H64" i="15"/>
  <c r="G64" i="15"/>
  <c r="X63" i="15"/>
  <c r="V63" i="15"/>
  <c r="W63" i="15" s="1"/>
  <c r="U63" i="15"/>
  <c r="P63" i="15"/>
  <c r="L63" i="15"/>
  <c r="K63" i="15"/>
  <c r="I63" i="15"/>
  <c r="H63" i="15"/>
  <c r="G63" i="15"/>
  <c r="X62" i="15"/>
  <c r="V62" i="15"/>
  <c r="W62" i="15" s="1"/>
  <c r="U62" i="15"/>
  <c r="L62" i="15"/>
  <c r="K62" i="15"/>
  <c r="I62" i="15"/>
  <c r="H62" i="15"/>
  <c r="G62" i="15"/>
  <c r="X61" i="15"/>
  <c r="V61" i="15"/>
  <c r="W61" i="15" s="1"/>
  <c r="G51" i="7" s="1"/>
  <c r="U61" i="15"/>
  <c r="B51" i="7" s="1"/>
  <c r="P61" i="15"/>
  <c r="L61" i="15"/>
  <c r="K61" i="15"/>
  <c r="I61" i="15"/>
  <c r="H61" i="15"/>
  <c r="J51" i="7" s="1"/>
  <c r="G61" i="15"/>
  <c r="I51" i="7" s="1"/>
  <c r="X60" i="15"/>
  <c r="V60" i="15"/>
  <c r="W60" i="15" s="1"/>
  <c r="G50" i="7" s="1"/>
  <c r="U60" i="15"/>
  <c r="B50" i="7" s="1"/>
  <c r="P60" i="15"/>
  <c r="L60" i="15"/>
  <c r="K60" i="15"/>
  <c r="I60" i="15"/>
  <c r="H60" i="15"/>
  <c r="J50" i="7" s="1"/>
  <c r="H50" i="17" s="1"/>
  <c r="G60" i="15"/>
  <c r="I50" i="7" s="1"/>
  <c r="G50" i="17" s="1"/>
  <c r="X59" i="15"/>
  <c r="V59" i="15"/>
  <c r="W59" i="15" s="1"/>
  <c r="G49" i="7" s="1"/>
  <c r="U59" i="15"/>
  <c r="B49" i="7" s="1"/>
  <c r="P59" i="15"/>
  <c r="K49" i="7" s="1"/>
  <c r="L59" i="15"/>
  <c r="K59" i="15"/>
  <c r="I59" i="15"/>
  <c r="H59" i="15"/>
  <c r="J49" i="7" s="1"/>
  <c r="H49" i="17" s="1"/>
  <c r="G59" i="15"/>
  <c r="I49" i="7" s="1"/>
  <c r="G49" i="17" s="1"/>
  <c r="X58" i="15"/>
  <c r="V58" i="15"/>
  <c r="W58" i="15" s="1"/>
  <c r="G48" i="7" s="1"/>
  <c r="U58" i="15"/>
  <c r="B48" i="7" s="1"/>
  <c r="P58" i="15"/>
  <c r="K48" i="7" s="1"/>
  <c r="L58" i="15"/>
  <c r="K58" i="15"/>
  <c r="I58" i="15"/>
  <c r="H58" i="15"/>
  <c r="J48" i="7" s="1"/>
  <c r="H48" i="17" s="1"/>
  <c r="G58" i="15"/>
  <c r="I48" i="7" s="1"/>
  <c r="G48" i="17" s="1"/>
  <c r="X57" i="15"/>
  <c r="V57" i="15"/>
  <c r="W57" i="15" s="1"/>
  <c r="G47" i="7" s="1"/>
  <c r="U57" i="15"/>
  <c r="B47" i="7" s="1"/>
  <c r="P57" i="15"/>
  <c r="K47" i="7" s="1"/>
  <c r="L57" i="15"/>
  <c r="K57" i="15"/>
  <c r="I57" i="15"/>
  <c r="H57" i="15"/>
  <c r="J47" i="7" s="1"/>
  <c r="H47" i="17" s="1"/>
  <c r="G57" i="15"/>
  <c r="I47" i="7" s="1"/>
  <c r="G47" i="17" s="1"/>
  <c r="X56" i="15"/>
  <c r="V56" i="15"/>
  <c r="W56" i="15" s="1"/>
  <c r="G46" i="7" s="1"/>
  <c r="U56" i="15"/>
  <c r="B46" i="7" s="1"/>
  <c r="P56" i="15"/>
  <c r="K46" i="7" s="1"/>
  <c r="L56" i="15"/>
  <c r="K56" i="15"/>
  <c r="I56" i="15"/>
  <c r="H56" i="15"/>
  <c r="J46" i="7" s="1"/>
  <c r="H46" i="17" s="1"/>
  <c r="G56" i="15"/>
  <c r="I46" i="7" s="1"/>
  <c r="G46" i="17" s="1"/>
  <c r="X55" i="15"/>
  <c r="V55" i="15"/>
  <c r="W55" i="15" s="1"/>
  <c r="G45" i="7" s="1"/>
  <c r="U55" i="15"/>
  <c r="B45" i="7" s="1"/>
  <c r="P55" i="15"/>
  <c r="K45" i="7" s="1"/>
  <c r="L55" i="15"/>
  <c r="K55" i="15"/>
  <c r="I55" i="15"/>
  <c r="H55" i="15"/>
  <c r="J45" i="7" s="1"/>
  <c r="H45" i="17" s="1"/>
  <c r="G55" i="15"/>
  <c r="I45" i="7" s="1"/>
  <c r="G45" i="17" s="1"/>
  <c r="X54" i="15"/>
  <c r="V54" i="15"/>
  <c r="W54" i="15" s="1"/>
  <c r="G44" i="7" s="1"/>
  <c r="U54" i="15"/>
  <c r="B44" i="7" s="1"/>
  <c r="P54" i="15"/>
  <c r="K44" i="7" s="1"/>
  <c r="L54" i="15"/>
  <c r="K54" i="15"/>
  <c r="I54" i="15"/>
  <c r="H54" i="15"/>
  <c r="J44" i="7" s="1"/>
  <c r="H44" i="17" s="1"/>
  <c r="G54" i="15"/>
  <c r="I44" i="7" s="1"/>
  <c r="G44" i="17" s="1"/>
  <c r="X53" i="15"/>
  <c r="V53" i="15"/>
  <c r="W53" i="15" s="1"/>
  <c r="G43" i="7" s="1"/>
  <c r="U53" i="15"/>
  <c r="B43" i="7" s="1"/>
  <c r="P53" i="15"/>
  <c r="K43" i="7" s="1"/>
  <c r="L53" i="15"/>
  <c r="K53" i="15"/>
  <c r="I53" i="15"/>
  <c r="H53" i="15"/>
  <c r="J43" i="7" s="1"/>
  <c r="H43" i="17" s="1"/>
  <c r="G53" i="15"/>
  <c r="I43" i="7" s="1"/>
  <c r="G43" i="17" s="1"/>
  <c r="X52" i="15"/>
  <c r="V52" i="15"/>
  <c r="W52" i="15" s="1"/>
  <c r="G42" i="7" s="1"/>
  <c r="U52" i="15"/>
  <c r="B42" i="7" s="1"/>
  <c r="P52" i="15"/>
  <c r="K42" i="7" s="1"/>
  <c r="L52" i="15"/>
  <c r="K52" i="15"/>
  <c r="I52" i="15"/>
  <c r="H52" i="15"/>
  <c r="J42" i="7" s="1"/>
  <c r="H42" i="17" s="1"/>
  <c r="G52" i="15"/>
  <c r="I42" i="7" s="1"/>
  <c r="G42" i="17" s="1"/>
  <c r="X51" i="15"/>
  <c r="V51" i="15"/>
  <c r="W51" i="15" s="1"/>
  <c r="G41" i="7" s="1"/>
  <c r="U51" i="15"/>
  <c r="B41" i="7" s="1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K243" i="27" s="1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F5" i="15"/>
  <c r="H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3" i="23"/>
  <c r="X183" i="23" s="1"/>
  <c r="U183" i="23"/>
  <c r="Q183" i="23"/>
  <c r="P183" i="23"/>
  <c r="H183" i="23"/>
  <c r="D183" i="23"/>
  <c r="C183" i="23"/>
  <c r="B183" i="23"/>
  <c r="A183" i="23"/>
  <c r="W182" i="23"/>
  <c r="X182" i="23" s="1"/>
  <c r="U182" i="23"/>
  <c r="Q182" i="23"/>
  <c r="P182" i="23"/>
  <c r="H182" i="23"/>
  <c r="D182" i="23"/>
  <c r="C182" i="23"/>
  <c r="B182" i="23"/>
  <c r="A182" i="23"/>
  <c r="W181" i="23"/>
  <c r="X181" i="23" s="1"/>
  <c r="U181" i="23"/>
  <c r="Q181" i="23"/>
  <c r="P181" i="23"/>
  <c r="H181" i="23"/>
  <c r="D181" i="23"/>
  <c r="C181" i="23"/>
  <c r="B181" i="23"/>
  <c r="A181" i="23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69" i="23"/>
  <c r="X169" i="23" s="1"/>
  <c r="U169" i="23"/>
  <c r="Q169" i="23"/>
  <c r="P169" i="23"/>
  <c r="H169" i="23"/>
  <c r="D169" i="23"/>
  <c r="C169" i="23"/>
  <c r="B169" i="23"/>
  <c r="A169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H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H7" i="23"/>
  <c r="W7" i="23"/>
  <c r="X7" i="23" s="1"/>
  <c r="U4" i="23"/>
  <c r="Q4" i="23"/>
  <c r="P4" i="23"/>
  <c r="H4" i="23"/>
  <c r="D4" i="23"/>
  <c r="C4" i="23"/>
  <c r="B4" i="23"/>
  <c r="A4" i="23"/>
  <c r="AH6" i="23"/>
  <c r="W6" i="23"/>
  <c r="X6" i="23" s="1"/>
  <c r="U7" i="23"/>
  <c r="Q7" i="23"/>
  <c r="P7" i="23"/>
  <c r="H7" i="23"/>
  <c r="D7" i="23"/>
  <c r="C7" i="23"/>
  <c r="B7" i="23"/>
  <c r="A7" i="23"/>
  <c r="AH5" i="23"/>
  <c r="W5" i="23"/>
  <c r="X5" i="23" s="1"/>
  <c r="U6" i="23"/>
  <c r="Q6" i="23"/>
  <c r="P6" i="23"/>
  <c r="H6" i="23"/>
  <c r="D6" i="23"/>
  <c r="C6" i="23"/>
  <c r="B6" i="23"/>
  <c r="A6" i="23"/>
  <c r="AH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H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I10" i="25"/>
  <c r="L177" i="23" s="1"/>
  <c r="N177" i="23" s="1"/>
  <c r="H10" i="25"/>
  <c r="D10" i="25"/>
  <c r="E10" i="25" s="1"/>
  <c r="O9" i="25"/>
  <c r="N9" i="25"/>
  <c r="H9" i="25"/>
  <c r="D9" i="25"/>
  <c r="E9" i="25" s="1"/>
  <c r="O8" i="25"/>
  <c r="N8" i="25"/>
  <c r="H8" i="25"/>
  <c r="E8" i="25"/>
  <c r="D8" i="25"/>
  <c r="O7" i="25"/>
  <c r="N7" i="25"/>
  <c r="J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J168" i="31"/>
  <c r="L168" i="31" s="1"/>
  <c r="I168" i="31"/>
  <c r="G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R70" i="3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K65" i="3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K49" i="3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Z39" i="31"/>
  <c r="Y39" i="31"/>
  <c r="S39" i="3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Z31" i="31"/>
  <c r="Y31" i="3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I27" i="31"/>
  <c r="G27" i="31" s="1"/>
  <c r="J27" i="31" s="1"/>
  <c r="L27" i="31" s="1"/>
  <c r="D27" i="31"/>
  <c r="Y26" i="31"/>
  <c r="Z26" i="31" s="1"/>
  <c r="I26" i="31"/>
  <c r="K26" i="31" s="1"/>
  <c r="D26" i="31"/>
  <c r="Y25" i="31"/>
  <c r="S25" i="31" s="1"/>
  <c r="I25" i="31"/>
  <c r="G25" i="31" s="1"/>
  <c r="J25" i="31" s="1"/>
  <c r="L25" i="31" s="1"/>
  <c r="D25" i="31"/>
  <c r="Y24" i="31"/>
  <c r="S24" i="31" s="1"/>
  <c r="I24" i="31"/>
  <c r="K24" i="31" s="1"/>
  <c r="D24" i="31"/>
  <c r="Y23" i="31"/>
  <c r="Z23" i="31" s="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K184" i="27" l="1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J345" i="27"/>
  <c r="J348" i="27"/>
  <c r="G350" i="27"/>
  <c r="H350" i="27" s="1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G348" i="27"/>
  <c r="H348" i="27" s="1"/>
  <c r="J350" i="27"/>
  <c r="J330" i="27"/>
  <c r="J334" i="27"/>
  <c r="J338" i="27"/>
  <c r="J344" i="27"/>
  <c r="J347" i="27"/>
  <c r="J351" i="27"/>
  <c r="J326" i="27"/>
  <c r="G324" i="27"/>
  <c r="H324" i="27" s="1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G305" i="27"/>
  <c r="H305" i="27" s="1"/>
  <c r="J309" i="27"/>
  <c r="J316" i="27"/>
  <c r="J313" i="27"/>
  <c r="J303" i="27"/>
  <c r="J322" i="27"/>
  <c r="J305" i="27"/>
  <c r="J304" i="27"/>
  <c r="J317" i="27"/>
  <c r="G320" i="27"/>
  <c r="H320" i="27" s="1"/>
  <c r="J308" i="27"/>
  <c r="J307" i="27"/>
  <c r="J306" i="27"/>
  <c r="G321" i="27"/>
  <c r="H321" i="27" s="1"/>
  <c r="J323" i="27"/>
  <c r="J321" i="27"/>
  <c r="T26" i="15"/>
  <c r="T30" i="15"/>
  <c r="H14" i="17"/>
  <c r="H9" i="17"/>
  <c r="H16" i="17"/>
  <c r="F19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M27" i="23" s="1"/>
  <c r="K25" i="23"/>
  <c r="M25" i="23" s="1"/>
  <c r="K17" i="23"/>
  <c r="M17" i="23" s="1"/>
  <c r="I8" i="25"/>
  <c r="L163" i="23" s="1"/>
  <c r="N163" i="23" s="1"/>
  <c r="K178" i="23"/>
  <c r="M178" i="23" s="1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M117" i="23" s="1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M116" i="23" s="1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M21" i="23" s="1"/>
  <c r="K119" i="23"/>
  <c r="M119" i="23" s="1"/>
  <c r="K121" i="23"/>
  <c r="M121" i="23" s="1"/>
  <c r="K131" i="23"/>
  <c r="M131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9" i="23"/>
  <c r="M169" i="23" s="1"/>
  <c r="K167" i="23"/>
  <c r="M167" i="23" s="1"/>
  <c r="K166" i="23"/>
  <c r="M166" i="23" s="1"/>
  <c r="K165" i="23"/>
  <c r="M165" i="23" s="1"/>
  <c r="K164" i="23"/>
  <c r="M164" i="23" s="1"/>
  <c r="I94" i="31"/>
  <c r="I90" i="31"/>
  <c r="I86" i="31"/>
  <c r="I82" i="31"/>
  <c r="I78" i="31"/>
  <c r="K183" i="23"/>
  <c r="M183" i="23" s="1"/>
  <c r="K182" i="23"/>
  <c r="M182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5" i="23"/>
  <c r="M55" i="23" s="1"/>
  <c r="K67" i="23"/>
  <c r="M67" i="23" s="1"/>
  <c r="K87" i="23"/>
  <c r="M87" i="23" s="1"/>
  <c r="K91" i="23"/>
  <c r="M91" i="23" s="1"/>
  <c r="K103" i="23"/>
  <c r="M103" i="23" s="1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K98" i="23"/>
  <c r="M98" i="23" s="1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E121" i="1" s="1"/>
  <c r="L123" i="23"/>
  <c r="N123" i="23" s="1"/>
  <c r="J125" i="23"/>
  <c r="E125" i="1" s="1"/>
  <c r="L127" i="23"/>
  <c r="N127" i="23" s="1"/>
  <c r="J129" i="23"/>
  <c r="E129" i="1" s="1"/>
  <c r="L131" i="23"/>
  <c r="N131" i="23" s="1"/>
  <c r="K134" i="23"/>
  <c r="M134" i="23" s="1"/>
  <c r="K138" i="23"/>
  <c r="M138" i="23" s="1"/>
  <c r="L139" i="23"/>
  <c r="N139" i="23" s="1"/>
  <c r="L145" i="23"/>
  <c r="N145" i="23" s="1"/>
  <c r="L147" i="23"/>
  <c r="N147" i="23" s="1"/>
  <c r="L153" i="23"/>
  <c r="N153" i="23" s="1"/>
  <c r="L155" i="23"/>
  <c r="N155" i="23" s="1"/>
  <c r="L161" i="23"/>
  <c r="N161" i="23" s="1"/>
  <c r="L172" i="23"/>
  <c r="N172" i="23" s="1"/>
  <c r="L174" i="23"/>
  <c r="N174" i="23" s="1"/>
  <c r="L176" i="23"/>
  <c r="N176" i="23" s="1"/>
  <c r="L178" i="23"/>
  <c r="N178" i="23" s="1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M79" i="23" s="1"/>
  <c r="K83" i="23"/>
  <c r="M83" i="23" s="1"/>
  <c r="L124" i="23"/>
  <c r="N124" i="23" s="1"/>
  <c r="L128" i="23"/>
  <c r="N128" i="23" s="1"/>
  <c r="L136" i="23"/>
  <c r="N136" i="23" s="1"/>
  <c r="J5" i="23"/>
  <c r="E4" i="1" s="1"/>
  <c r="J6" i="23"/>
  <c r="E6" i="1" s="1"/>
  <c r="K14" i="23"/>
  <c r="M14" i="23" s="1"/>
  <c r="K16" i="23"/>
  <c r="M16" i="23" s="1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M41" i="23" s="1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M89" i="23" s="1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L118" i="23"/>
  <c r="N118" i="23" s="1"/>
  <c r="J120" i="23"/>
  <c r="E120" i="1" s="1"/>
  <c r="L122" i="23"/>
  <c r="N122" i="23" s="1"/>
  <c r="J124" i="23"/>
  <c r="L126" i="23"/>
  <c r="N126" i="23" s="1"/>
  <c r="J128" i="23"/>
  <c r="E128" i="1" s="1"/>
  <c r="L130" i="23"/>
  <c r="N130" i="23" s="1"/>
  <c r="K133" i="23"/>
  <c r="M133" i="23" s="1"/>
  <c r="L134" i="23"/>
  <c r="N134" i="23" s="1"/>
  <c r="J173" i="23"/>
  <c r="J175" i="23"/>
  <c r="J177" i="23"/>
  <c r="T10" i="15"/>
  <c r="F12" i="15"/>
  <c r="H9" i="7" s="1"/>
  <c r="U12" i="15"/>
  <c r="B9" i="7" s="1"/>
  <c r="T18" i="15"/>
  <c r="K95" i="23"/>
  <c r="M95" i="23" s="1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81" i="23"/>
  <c r="M181" i="23" s="1"/>
  <c r="K180" i="23"/>
  <c r="M180" i="23" s="1"/>
  <c r="K179" i="23"/>
  <c r="M179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M155" i="23" s="1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M143" i="23" s="1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M36" i="23" s="1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M80" i="23" s="1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L125" i="23"/>
  <c r="N125" i="23" s="1"/>
  <c r="J127" i="23"/>
  <c r="L129" i="23"/>
  <c r="N129" i="23" s="1"/>
  <c r="K132" i="23"/>
  <c r="M132" i="23" s="1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3" i="23"/>
  <c r="N173" i="23" s="1"/>
  <c r="L175" i="23"/>
  <c r="N175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258" i="27"/>
  <c r="H258" i="27" s="1"/>
  <c r="G226" i="27"/>
  <c r="H226" i="27" s="1"/>
  <c r="G291" i="27"/>
  <c r="H291" i="27" s="1"/>
  <c r="G243" i="27"/>
  <c r="H243" i="27" s="1"/>
  <c r="G227" i="27"/>
  <c r="H227" i="27" s="1"/>
  <c r="G211" i="27"/>
  <c r="H211" i="27" s="1"/>
  <c r="G199" i="27"/>
  <c r="H199" i="27" s="1"/>
  <c r="G171" i="27"/>
  <c r="H171" i="27" s="1"/>
  <c r="G127" i="27"/>
  <c r="H127" i="27" s="1"/>
  <c r="G103" i="27"/>
  <c r="H103" i="27" s="1"/>
  <c r="G71" i="27"/>
  <c r="H71" i="27" s="1"/>
  <c r="G55" i="27"/>
  <c r="H55" i="27" s="1"/>
  <c r="G39" i="27"/>
  <c r="H39" i="27" s="1"/>
  <c r="G35" i="27"/>
  <c r="H35" i="27" s="1"/>
  <c r="G31" i="27"/>
  <c r="H31" i="27" s="1"/>
  <c r="G23" i="27"/>
  <c r="H23" i="27" s="1"/>
  <c r="G3" i="27"/>
  <c r="H3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G129" i="1"/>
  <c r="C127" i="1"/>
  <c r="G125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G121" i="1"/>
  <c r="C119" i="1"/>
  <c r="C115" i="1"/>
  <c r="G113" i="1"/>
  <c r="C109" i="1"/>
  <c r="F108" i="1"/>
  <c r="J104" i="1"/>
  <c r="B104" i="1"/>
  <c r="D103" i="1"/>
  <c r="C101" i="1"/>
  <c r="F100" i="1"/>
  <c r="G97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G12" i="1"/>
  <c r="B12" i="1"/>
  <c r="J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B64" i="1"/>
  <c r="J60" i="1"/>
  <c r="C57" i="1"/>
  <c r="B56" i="1"/>
  <c r="J52" i="1"/>
  <c r="C49" i="1"/>
  <c r="B48" i="1"/>
  <c r="J44" i="1"/>
  <c r="C41" i="1"/>
  <c r="B40" i="1"/>
  <c r="J36" i="1"/>
  <c r="C33" i="1"/>
  <c r="B32" i="1"/>
  <c r="J28" i="1"/>
  <c r="C25" i="1"/>
  <c r="B24" i="1"/>
  <c r="J20" i="1"/>
  <c r="C17" i="1"/>
  <c r="B16" i="1"/>
  <c r="J12" i="1"/>
  <c r="C9" i="1"/>
  <c r="G8" i="1"/>
  <c r="B8" i="1"/>
  <c r="J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G114" i="27"/>
  <c r="H114" i="27" s="1"/>
  <c r="J115" i="27"/>
  <c r="J122" i="27"/>
  <c r="J125" i="27"/>
  <c r="J127" i="27"/>
  <c r="J134" i="27"/>
  <c r="J137" i="27"/>
  <c r="J139" i="27"/>
  <c r="G144" i="27"/>
  <c r="H144" i="27" s="1"/>
  <c r="J150" i="27"/>
  <c r="J153" i="27"/>
  <c r="J155" i="27"/>
  <c r="J162" i="27"/>
  <c r="J165" i="27"/>
  <c r="J167" i="27"/>
  <c r="G173" i="27"/>
  <c r="H173" i="27" s="1"/>
  <c r="J179" i="27"/>
  <c r="J190" i="27"/>
  <c r="J193" i="27"/>
  <c r="J195" i="27"/>
  <c r="G200" i="27"/>
  <c r="H200" i="27" s="1"/>
  <c r="G201" i="27"/>
  <c r="H201" i="27" s="1"/>
  <c r="J205" i="27"/>
  <c r="G206" i="27"/>
  <c r="H206" i="27" s="1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G42" i="27"/>
  <c r="H42" i="27" s="1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G122" i="27"/>
  <c r="H122" i="27" s="1"/>
  <c r="J123" i="27"/>
  <c r="J133" i="27"/>
  <c r="G134" i="27"/>
  <c r="H134" i="27" s="1"/>
  <c r="J135" i="27"/>
  <c r="J146" i="27"/>
  <c r="J149" i="27"/>
  <c r="J151" i="27"/>
  <c r="J158" i="27"/>
  <c r="J161" i="27"/>
  <c r="J163" i="27"/>
  <c r="J174" i="27"/>
  <c r="J177" i="27"/>
  <c r="J186" i="27"/>
  <c r="J189" i="27"/>
  <c r="G190" i="27"/>
  <c r="H190" i="27" s="1"/>
  <c r="J191" i="27"/>
  <c r="G197" i="27"/>
  <c r="H197" i="27" s="1"/>
  <c r="J202" i="27"/>
  <c r="G209" i="27"/>
  <c r="H209" i="27" s="1"/>
  <c r="J213" i="27"/>
  <c r="J215" i="27"/>
  <c r="J222" i="27"/>
  <c r="J227" i="27"/>
  <c r="J250" i="27"/>
  <c r="J251" i="27"/>
  <c r="J254" i="27"/>
  <c r="J255" i="27"/>
  <c r="J258" i="27"/>
  <c r="K172" i="23"/>
  <c r="M172" i="23" s="1"/>
  <c r="K173" i="23"/>
  <c r="M173" i="23" s="1"/>
  <c r="K174" i="23"/>
  <c r="M174" i="23" s="1"/>
  <c r="K175" i="23"/>
  <c r="M175" i="23" s="1"/>
  <c r="K176" i="23"/>
  <c r="M176" i="23" s="1"/>
  <c r="K177" i="23"/>
  <c r="M177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G45" i="27"/>
  <c r="H45" i="27" s="1"/>
  <c r="J50" i="27"/>
  <c r="J53" i="27"/>
  <c r="G54" i="27"/>
  <c r="H54" i="27" s="1"/>
  <c r="J55" i="27"/>
  <c r="J66" i="27"/>
  <c r="J69" i="27"/>
  <c r="J71" i="27"/>
  <c r="G82" i="27"/>
  <c r="H82" i="27" s="1"/>
  <c r="J83" i="27"/>
  <c r="J94" i="27"/>
  <c r="J106" i="27"/>
  <c r="G112" i="27"/>
  <c r="H112" i="27" s="1"/>
  <c r="J118" i="27"/>
  <c r="J121" i="27"/>
  <c r="G124" i="27"/>
  <c r="H124" i="27" s="1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G193" i="27"/>
  <c r="H193" i="27" s="1"/>
  <c r="J198" i="27"/>
  <c r="J201" i="27"/>
  <c r="J203" i="27"/>
  <c r="J210" i="27"/>
  <c r="J221" i="27"/>
  <c r="G222" i="27"/>
  <c r="H222" i="27" s="1"/>
  <c r="J223" i="27"/>
  <c r="J226" i="27"/>
  <c r="G241" i="27"/>
  <c r="H241" i="27" s="1"/>
  <c r="J242" i="27"/>
  <c r="J243" i="27"/>
  <c r="G244" i="27"/>
  <c r="H244" i="27" s="1"/>
  <c r="G245" i="27"/>
  <c r="H245" i="27" s="1"/>
  <c r="J246" i="27"/>
  <c r="J247" i="27"/>
  <c r="G29" i="17"/>
  <c r="F28" i="15"/>
  <c r="H29" i="7" s="1"/>
  <c r="L81" i="28"/>
  <c r="L94" i="28"/>
  <c r="L110" i="28"/>
  <c r="G5" i="27"/>
  <c r="H5" i="27" s="1"/>
  <c r="J10" i="27"/>
  <c r="G22" i="27"/>
  <c r="H22" i="27" s="1"/>
  <c r="J23" i="27"/>
  <c r="G28" i="27"/>
  <c r="H28" i="27" s="1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G142" i="27"/>
  <c r="H142" i="27" s="1"/>
  <c r="J143" i="27"/>
  <c r="J154" i="27"/>
  <c r="J166" i="27"/>
  <c r="J169" i="27"/>
  <c r="G170" i="27"/>
  <c r="H170" i="27" s="1"/>
  <c r="J171" i="27"/>
  <c r="J178" i="27"/>
  <c r="J181" i="27"/>
  <c r="J183" i="27"/>
  <c r="J194" i="27"/>
  <c r="J197" i="27"/>
  <c r="G198" i="27"/>
  <c r="H198" i="27" s="1"/>
  <c r="J199" i="27"/>
  <c r="G204" i="27"/>
  <c r="H204" i="27" s="1"/>
  <c r="J206" i="27"/>
  <c r="J209" i="27"/>
  <c r="J211" i="27"/>
  <c r="J218" i="27"/>
  <c r="J239" i="27"/>
  <c r="J262" i="27"/>
  <c r="J263" i="27"/>
  <c r="J266" i="27"/>
  <c r="J267" i="27"/>
  <c r="J270" i="27"/>
  <c r="J271" i="27"/>
  <c r="G273" i="27"/>
  <c r="H273" i="27" s="1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D14" i="1"/>
  <c r="F14" i="1"/>
  <c r="J15" i="1"/>
  <c r="F15" i="1"/>
  <c r="B15" i="1"/>
  <c r="C18" i="1"/>
  <c r="I18" i="1"/>
  <c r="D19" i="1"/>
  <c r="I19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G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C82" i="1"/>
  <c r="I82" i="1"/>
  <c r="J87" i="1"/>
  <c r="D90" i="1"/>
  <c r="C90" i="1"/>
  <c r="I90" i="1"/>
  <c r="J95" i="1"/>
  <c r="D98" i="1"/>
  <c r="G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B22" i="1"/>
  <c r="G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G37" i="1"/>
  <c r="B38" i="1"/>
  <c r="C39" i="1"/>
  <c r="D44" i="1"/>
  <c r="F44" i="1"/>
  <c r="J45" i="1"/>
  <c r="F45" i="1"/>
  <c r="B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C80" i="1"/>
  <c r="I80" i="1"/>
  <c r="B82" i="1"/>
  <c r="J82" i="1"/>
  <c r="J85" i="1"/>
  <c r="D88" i="1"/>
  <c r="C88" i="1"/>
  <c r="I88" i="1"/>
  <c r="B90" i="1"/>
  <c r="J90" i="1"/>
  <c r="J93" i="1"/>
  <c r="D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H18" i="1"/>
  <c r="D18" i="1"/>
  <c r="F18" i="1"/>
  <c r="J19" i="1"/>
  <c r="F19" i="1"/>
  <c r="B19" i="1"/>
  <c r="G19" i="1"/>
  <c r="H26" i="1"/>
  <c r="D26" i="1"/>
  <c r="F26" i="1"/>
  <c r="J27" i="1"/>
  <c r="F27" i="1"/>
  <c r="B27" i="1"/>
  <c r="G27" i="1"/>
  <c r="D34" i="1"/>
  <c r="F34" i="1"/>
  <c r="J35" i="1"/>
  <c r="F35" i="1"/>
  <c r="B35" i="1"/>
  <c r="G35" i="1"/>
  <c r="D42" i="1"/>
  <c r="F42" i="1"/>
  <c r="J43" i="1"/>
  <c r="F43" i="1"/>
  <c r="B43" i="1"/>
  <c r="D50" i="1"/>
  <c r="F50" i="1"/>
  <c r="J51" i="1"/>
  <c r="F51" i="1"/>
  <c r="B51" i="1"/>
  <c r="G51" i="1"/>
  <c r="D58" i="1"/>
  <c r="F58" i="1"/>
  <c r="J59" i="1"/>
  <c r="F59" i="1"/>
  <c r="B59" i="1"/>
  <c r="D66" i="1"/>
  <c r="F66" i="1"/>
  <c r="J67" i="1"/>
  <c r="F67" i="1"/>
  <c r="B67" i="1"/>
  <c r="D74" i="1"/>
  <c r="F74" i="1"/>
  <c r="J75" i="1"/>
  <c r="F75" i="1"/>
  <c r="B75" i="1"/>
  <c r="G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C102" i="1"/>
  <c r="I102" i="1"/>
  <c r="J107" i="1"/>
  <c r="J110" i="1"/>
  <c r="I110" i="1"/>
  <c r="D110" i="1"/>
  <c r="G110" i="1"/>
  <c r="C110" i="1"/>
  <c r="D111" i="1"/>
  <c r="J111" i="1"/>
  <c r="F111" i="1"/>
  <c r="B111" i="1"/>
  <c r="G111" i="1"/>
  <c r="G124" i="1"/>
  <c r="G136" i="1"/>
  <c r="G144" i="1"/>
  <c r="G148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A92" i="16"/>
  <c r="A70" i="16"/>
  <c r="D67" i="16"/>
  <c r="A62" i="16"/>
  <c r="H32" i="16"/>
  <c r="D32" i="16"/>
  <c r="A72" i="16"/>
  <c r="D69" i="16"/>
  <c r="A64" i="16"/>
  <c r="A74" i="16"/>
  <c r="D63" i="16"/>
  <c r="C32" i="16"/>
  <c r="D73" i="16"/>
  <c r="A68" i="16"/>
  <c r="H101" i="16"/>
  <c r="D71" i="16"/>
  <c r="A32" i="16"/>
  <c r="A96" i="16"/>
  <c r="A66" i="16"/>
  <c r="D65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G17" i="1"/>
  <c r="B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C27" i="1"/>
  <c r="C28" i="1"/>
  <c r="I28" i="1"/>
  <c r="D29" i="1"/>
  <c r="I29" i="1"/>
  <c r="J30" i="1"/>
  <c r="D32" i="1"/>
  <c r="F32" i="1"/>
  <c r="J33" i="1"/>
  <c r="F33" i="1"/>
  <c r="B33" i="1"/>
  <c r="B34" i="1"/>
  <c r="G34" i="1"/>
  <c r="C35" i="1"/>
  <c r="C36" i="1"/>
  <c r="I36" i="1"/>
  <c r="D37" i="1"/>
  <c r="I37" i="1"/>
  <c r="J38" i="1"/>
  <c r="D40" i="1"/>
  <c r="F40" i="1"/>
  <c r="J41" i="1"/>
  <c r="F41" i="1"/>
  <c r="B41" i="1"/>
  <c r="B42" i="1"/>
  <c r="C43" i="1"/>
  <c r="C44" i="1"/>
  <c r="I44" i="1"/>
  <c r="D45" i="1"/>
  <c r="I45" i="1"/>
  <c r="J46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J54" i="1"/>
  <c r="D56" i="1"/>
  <c r="F56" i="1"/>
  <c r="J57" i="1"/>
  <c r="F57" i="1"/>
  <c r="B57" i="1"/>
  <c r="B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G66" i="1"/>
  <c r="C67" i="1"/>
  <c r="C68" i="1"/>
  <c r="I68" i="1"/>
  <c r="D69" i="1"/>
  <c r="I69" i="1"/>
  <c r="J70" i="1"/>
  <c r="D72" i="1"/>
  <c r="F72" i="1"/>
  <c r="J73" i="1"/>
  <c r="F73" i="1"/>
  <c r="B73" i="1"/>
  <c r="G73" i="1"/>
  <c r="B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E116" i="1"/>
  <c r="C116" i="1"/>
  <c r="G116" i="1"/>
  <c r="J120" i="1"/>
  <c r="F120" i="1"/>
  <c r="B120" i="1"/>
  <c r="H120" i="1"/>
  <c r="D120" i="1"/>
  <c r="C120" i="1"/>
  <c r="D115" i="1"/>
  <c r="J115" i="1"/>
  <c r="F115" i="1"/>
  <c r="B115" i="1"/>
  <c r="I115" i="1"/>
  <c r="D119" i="1"/>
  <c r="J119" i="1"/>
  <c r="F119" i="1"/>
  <c r="B119" i="1"/>
  <c r="I119" i="1"/>
  <c r="H123" i="1"/>
  <c r="D123" i="1"/>
  <c r="J123" i="1"/>
  <c r="F123" i="1"/>
  <c r="B123" i="1"/>
  <c r="I123" i="1"/>
  <c r="D127" i="1"/>
  <c r="J127" i="1"/>
  <c r="F127" i="1"/>
  <c r="B127" i="1"/>
  <c r="I127" i="1"/>
  <c r="H131" i="1"/>
  <c r="D131" i="1"/>
  <c r="J131" i="1"/>
  <c r="F131" i="1"/>
  <c r="B131" i="1"/>
  <c r="I131" i="1"/>
  <c r="D135" i="1"/>
  <c r="J135" i="1"/>
  <c r="F135" i="1"/>
  <c r="B135" i="1"/>
  <c r="I135" i="1"/>
  <c r="H139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24" i="1"/>
  <c r="F124" i="1"/>
  <c r="B124" i="1"/>
  <c r="H124" i="1"/>
  <c r="D124" i="1"/>
  <c r="I124" i="1"/>
  <c r="J128" i="1"/>
  <c r="F128" i="1"/>
  <c r="B128" i="1"/>
  <c r="H128" i="1"/>
  <c r="D128" i="1"/>
  <c r="I128" i="1"/>
  <c r="J132" i="1"/>
  <c r="F132" i="1"/>
  <c r="B132" i="1"/>
  <c r="D132" i="1"/>
  <c r="I132" i="1"/>
  <c r="J136" i="1"/>
  <c r="F136" i="1"/>
  <c r="B136" i="1"/>
  <c r="H136" i="1"/>
  <c r="D136" i="1"/>
  <c r="I136" i="1"/>
  <c r="J140" i="1"/>
  <c r="F140" i="1"/>
  <c r="B140" i="1"/>
  <c r="D140" i="1"/>
  <c r="I140" i="1"/>
  <c r="J144" i="1"/>
  <c r="F144" i="1"/>
  <c r="B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G153" i="1"/>
  <c r="C153" i="1"/>
  <c r="J153" i="1"/>
  <c r="F153" i="1"/>
  <c r="B153" i="1"/>
  <c r="D157" i="1"/>
  <c r="G157" i="1"/>
  <c r="C157" i="1"/>
  <c r="J157" i="1"/>
  <c r="F157" i="1"/>
  <c r="B157" i="1"/>
  <c r="D161" i="1"/>
  <c r="G161" i="1"/>
  <c r="C161" i="1"/>
  <c r="J161" i="1"/>
  <c r="F161" i="1"/>
  <c r="B161" i="1"/>
  <c r="D165" i="1"/>
  <c r="C165" i="1"/>
  <c r="J165" i="1"/>
  <c r="F165" i="1"/>
  <c r="B165" i="1"/>
  <c r="I79" i="1"/>
  <c r="I81" i="1"/>
  <c r="I83" i="1"/>
  <c r="I85" i="1"/>
  <c r="I87" i="1"/>
  <c r="I89" i="1"/>
  <c r="I91" i="1"/>
  <c r="I93" i="1"/>
  <c r="I95" i="1"/>
  <c r="E97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D117" i="1"/>
  <c r="J117" i="1"/>
  <c r="F117" i="1"/>
  <c r="B117" i="1"/>
  <c r="I117" i="1"/>
  <c r="E119" i="1"/>
  <c r="D121" i="1"/>
  <c r="J121" i="1"/>
  <c r="F121" i="1"/>
  <c r="B121" i="1"/>
  <c r="I121" i="1"/>
  <c r="E123" i="1"/>
  <c r="C124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H145" i="1"/>
  <c r="D145" i="1"/>
  <c r="J145" i="1"/>
  <c r="F145" i="1"/>
  <c r="B145" i="1"/>
  <c r="I145" i="1"/>
  <c r="C148" i="1"/>
  <c r="J152" i="1"/>
  <c r="J156" i="1"/>
  <c r="J160" i="1"/>
  <c r="J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G115" i="1"/>
  <c r="C117" i="1"/>
  <c r="J118" i="1"/>
  <c r="F118" i="1"/>
  <c r="B118" i="1"/>
  <c r="H118" i="1"/>
  <c r="D118" i="1"/>
  <c r="I118" i="1"/>
  <c r="G119" i="1"/>
  <c r="C121" i="1"/>
  <c r="J122" i="1"/>
  <c r="F122" i="1"/>
  <c r="B122" i="1"/>
  <c r="D122" i="1"/>
  <c r="I122" i="1"/>
  <c r="G123" i="1"/>
  <c r="E124" i="1"/>
  <c r="C125" i="1"/>
  <c r="J126" i="1"/>
  <c r="F126" i="1"/>
  <c r="B126" i="1"/>
  <c r="H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D134" i="1"/>
  <c r="I134" i="1"/>
  <c r="G135" i="1"/>
  <c r="C137" i="1"/>
  <c r="J138" i="1"/>
  <c r="F138" i="1"/>
  <c r="B138" i="1"/>
  <c r="D138" i="1"/>
  <c r="I138" i="1"/>
  <c r="C141" i="1"/>
  <c r="J142" i="1"/>
  <c r="F142" i="1"/>
  <c r="B142" i="1"/>
  <c r="H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H155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G167" i="1"/>
  <c r="C167" i="1"/>
  <c r="J167" i="1"/>
  <c r="F167" i="1"/>
  <c r="B167" i="1"/>
  <c r="D150" i="1"/>
  <c r="D152" i="1"/>
  <c r="H152" i="1"/>
  <c r="D154" i="1"/>
  <c r="D156" i="1"/>
  <c r="D158" i="1"/>
  <c r="H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G307" i="27" l="1"/>
  <c r="H307" i="27" s="1"/>
  <c r="G347" i="27"/>
  <c r="H347" i="27" s="1"/>
  <c r="H134" i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H161" i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R35" i="15" s="1"/>
  <c r="S35" i="15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H150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H163" i="1"/>
  <c r="H147" i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H97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R34" i="15" s="1"/>
  <c r="S34" i="15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F4" i="17"/>
  <c r="L157" i="23"/>
  <c r="L149" i="23"/>
  <c r="N149" i="23" s="1"/>
  <c r="L141" i="23"/>
  <c r="K189" i="31"/>
  <c r="J131" i="23"/>
  <c r="E131" i="1" s="1"/>
  <c r="J176" i="23"/>
  <c r="J174" i="23"/>
  <c r="J130" i="23"/>
  <c r="E130" i="1" s="1"/>
  <c r="J172" i="23"/>
  <c r="J122" i="23"/>
  <c r="E122" i="1" s="1"/>
  <c r="J178" i="23"/>
  <c r="J126" i="23"/>
  <c r="E126" i="1" s="1"/>
  <c r="J118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49" i="1"/>
  <c r="H132" i="1"/>
  <c r="H135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G69" i="16"/>
  <c r="F69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81" i="23"/>
  <c r="J179" i="23"/>
  <c r="J40" i="23"/>
  <c r="E40" i="1" s="1"/>
  <c r="J180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3" i="23"/>
  <c r="L41" i="23"/>
  <c r="L182" i="23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67" i="16"/>
  <c r="F67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9" i="23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9" i="23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3" i="23"/>
  <c r="J182" i="23"/>
  <c r="J41" i="23"/>
  <c r="E41" i="1" s="1"/>
  <c r="K82" i="31"/>
  <c r="G82" i="31"/>
  <c r="J82" i="31" s="1"/>
  <c r="L82" i="31" s="1"/>
  <c r="E22" i="6"/>
  <c r="I22" i="4"/>
  <c r="G63" i="16"/>
  <c r="F63" i="16"/>
  <c r="G71" i="16"/>
  <c r="F71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1" i="23"/>
  <c r="L179" i="23"/>
  <c r="L38" i="23"/>
  <c r="L180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R33" i="15" l="1"/>
  <c r="S33" i="15" s="1"/>
  <c r="R32" i="15"/>
  <c r="S32" i="15" s="1"/>
  <c r="R37" i="15"/>
  <c r="S37" i="15" s="1"/>
  <c r="R36" i="15"/>
  <c r="S36" i="15" s="1"/>
  <c r="R3" i="15"/>
  <c r="H162" i="1"/>
  <c r="H15" i="1"/>
  <c r="M55" i="7"/>
  <c r="N55" i="7" s="1"/>
  <c r="R30" i="15"/>
  <c r="S30" i="15" s="1"/>
  <c r="M25" i="7" s="1"/>
  <c r="N25" i="7" s="1"/>
  <c r="R25" i="15"/>
  <c r="E26" i="16" s="1"/>
  <c r="M57" i="7"/>
  <c r="N57" i="7" s="1"/>
  <c r="M56" i="7"/>
  <c r="N56" i="7" s="1"/>
  <c r="M52" i="7"/>
  <c r="N52" i="7" s="1"/>
  <c r="R31" i="15"/>
  <c r="S31" i="15" s="1"/>
  <c r="M31" i="7" s="1"/>
  <c r="N31" i="7" s="1"/>
  <c r="R21" i="15"/>
  <c r="S21" i="15" s="1"/>
  <c r="M30" i="7" s="1"/>
  <c r="N30" i="7" s="1"/>
  <c r="M64" i="7"/>
  <c r="N64" i="7" s="1"/>
  <c r="H16" i="1"/>
  <c r="H154" i="1"/>
  <c r="M58" i="7"/>
  <c r="N58" i="7" s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M54" i="7"/>
  <c r="N54" i="7" s="1"/>
  <c r="S3" i="15"/>
  <c r="R8" i="15"/>
  <c r="S8" i="15" s="1"/>
  <c r="AA8" i="15" s="1"/>
  <c r="M63" i="7"/>
  <c r="N63" i="7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M61" i="7"/>
  <c r="N61" i="7" s="1"/>
  <c r="R20" i="15"/>
  <c r="S20" i="15" s="1"/>
  <c r="M4" i="7" s="1"/>
  <c r="N4" i="7" s="1"/>
  <c r="M59" i="7"/>
  <c r="N5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M62" i="7"/>
  <c r="N62" i="7" s="1"/>
  <c r="H140" i="1"/>
  <c r="R9" i="15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M17" i="7" s="1"/>
  <c r="N17" i="7" s="1"/>
  <c r="R29" i="15"/>
  <c r="S29" i="15" s="1"/>
  <c r="M26" i="7" s="1"/>
  <c r="N26" i="7" s="1"/>
  <c r="M60" i="7"/>
  <c r="N60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M53" i="7"/>
  <c r="N53" i="7" s="1"/>
  <c r="M3" i="18"/>
  <c r="O3" i="18"/>
  <c r="P3" i="18"/>
  <c r="R13" i="15"/>
  <c r="E14" i="16" s="1"/>
  <c r="R10" i="15"/>
  <c r="M4" i="18"/>
  <c r="H7" i="1"/>
  <c r="N183" i="23"/>
  <c r="R32" i="31"/>
  <c r="Q33" i="31"/>
  <c r="N40" i="23"/>
  <c r="H40" i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N6" i="23"/>
  <c r="H5" i="1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N182" i="23"/>
  <c r="N38" i="23"/>
  <c r="H38" i="1"/>
  <c r="N11" i="23"/>
  <c r="H11" i="1"/>
  <c r="N179" i="23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81" i="23"/>
  <c r="N9" i="23"/>
  <c r="H9" i="1"/>
  <c r="N180" i="23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9" i="23"/>
  <c r="Q83" i="31"/>
  <c r="R82" i="31"/>
  <c r="G6" i="18"/>
  <c r="N5" i="18" s="1"/>
  <c r="O4" i="18"/>
  <c r="N4" i="18"/>
  <c r="R55" i="31"/>
  <c r="Q56" i="31"/>
  <c r="N41" i="23"/>
  <c r="H41" i="1"/>
  <c r="M49" i="7" l="1"/>
  <c r="N49" i="7" s="1"/>
  <c r="M51" i="7"/>
  <c r="N51" i="7" s="1"/>
  <c r="M48" i="7"/>
  <c r="N48" i="7" s="1"/>
  <c r="M50" i="7"/>
  <c r="N50" i="7" s="1"/>
  <c r="E38" i="16"/>
  <c r="M36" i="7"/>
  <c r="N36" i="7" s="1"/>
  <c r="E37" i="16"/>
  <c r="E36" i="16"/>
  <c r="G36" i="16" s="1"/>
  <c r="E31" i="16"/>
  <c r="F31" i="16" s="1"/>
  <c r="M34" i="7"/>
  <c r="N34" i="7" s="1"/>
  <c r="E35" i="16"/>
  <c r="M47" i="7"/>
  <c r="N47" i="7" s="1"/>
  <c r="M33" i="7"/>
  <c r="N33" i="7" s="1"/>
  <c r="E34" i="16"/>
  <c r="M46" i="7"/>
  <c r="N46" i="7" s="1"/>
  <c r="M37" i="7"/>
  <c r="N37" i="7" s="1"/>
  <c r="M43" i="7"/>
  <c r="N43" i="7" s="1"/>
  <c r="S25" i="15"/>
  <c r="M28" i="7" s="1"/>
  <c r="N28" i="7" s="1"/>
  <c r="S23" i="15"/>
  <c r="M21" i="7" s="1"/>
  <c r="N21" i="7" s="1"/>
  <c r="M39" i="7"/>
  <c r="N39" i="7" s="1"/>
  <c r="E32" i="16"/>
  <c r="F32" i="16" s="1"/>
  <c r="M40" i="7"/>
  <c r="N40" i="7" s="1"/>
  <c r="E33" i="16"/>
  <c r="M32" i="7"/>
  <c r="N32" i="7" s="1"/>
  <c r="M45" i="7"/>
  <c r="N45" i="7" s="1"/>
  <c r="M41" i="7"/>
  <c r="N41" i="7" s="1"/>
  <c r="M38" i="7"/>
  <c r="N38" i="7" s="1"/>
  <c r="M42" i="7"/>
  <c r="N42" i="7" s="1"/>
  <c r="M35" i="7"/>
  <c r="N35" i="7" s="1"/>
  <c r="M44" i="7"/>
  <c r="N44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F38" i="16" l="1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V4" i="23"/>
  <c r="V5" i="23" l="1"/>
  <c r="V6" i="23" s="1"/>
  <c r="V7" i="23" l="1"/>
  <c r="V8" i="23" l="1"/>
  <c r="V12" i="23" s="1"/>
  <c r="V14" i="23" s="1"/>
  <c r="V18" i="23" l="1"/>
  <c r="V19" i="23" l="1"/>
  <c r="V20" i="23" l="1"/>
  <c r="V21" i="23" s="1"/>
  <c r="V27" i="23" l="1"/>
  <c r="V28" i="23" s="1"/>
  <c r="V29" i="23" l="1"/>
  <c r="V30" i="23" s="1"/>
  <c r="V33" i="23" s="1"/>
  <c r="V37" i="23" s="1"/>
  <c r="V38" i="23" l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9" i="23" l="1"/>
  <c r="V168" i="23"/>
  <c r="V170" i="23" l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V182" i="23" s="1"/>
  <c r="V183" i="23" s="1"/>
  <c r="W1" i="23" s="1"/>
</calcChain>
</file>

<file path=xl/sharedStrings.xml><?xml version="1.0" encoding="utf-8"?>
<sst xmlns="http://schemas.openxmlformats.org/spreadsheetml/2006/main" count="4241" uniqueCount="1356">
  <si>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</si>
  <si>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</si>
  <si>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</si>
  <si>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</si>
  <si>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</si>
  <si>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</si>
  <si>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</si>
  <si>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</si>
  <si>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</si>
  <si>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</si>
  <si>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</si>
  <si>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</si>
  <si>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</si>
  <si>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</si>
  <si>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</si>
  <si>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</si>
  <si>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</si>
  <si>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</si>
  <si>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</si>
  <si>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</si>
  <si>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</si>
  <si>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</si>
  <si>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</si>
  <si>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</si>
  <si>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</si>
  <si>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</si>
  <si>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</si>
  <si>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</si>
  <si>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</si>
  <si>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</si>
  <si>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</si>
  <si>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</si>
  <si>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</si>
  <si>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</si>
  <si>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</si>
  <si>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</si>
  <si>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</si>
  <si>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</si>
  <si>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</si>
  <si>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</si>
  <si>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</si>
  <si>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</si>
  <si>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</si>
  <si>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</si>
  <si>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</si>
  <si>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</si>
  <si>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</si>
  <si>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</si>
  <si>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</si>
  <si>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</si>
  <si>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</si>
  <si>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</si>
  <si>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</si>
  <si>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</si>
  <si>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</si>
  <si>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</si>
  <si>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</si>
  <si>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</si>
  <si>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</si>
  <si>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</si>
  <si>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</si>
  <si>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</si>
  <si>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</si>
  <si>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</si>
  <si>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</si>
  <si>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</si>
  <si>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</si>
  <si>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</si>
  <si>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</si>
  <si>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</si>
  <si>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</si>
  <si>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</si>
  <si>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</si>
  <si>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</si>
  <si>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</si>
  <si>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</si>
  <si>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</si>
  <si>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</si>
  <si>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</si>
  <si>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</si>
  <si>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</si>
  <si>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</si>
  <si>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</si>
  <si>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</si>
  <si>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</si>
  <si>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</si>
  <si>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</si>
  <si>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</si>
  <si>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</si>
  <si>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</si>
  <si>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</si>
  <si>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</si>
  <si>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</si>
  <si>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</si>
  <si>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</si>
  <si>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</si>
  <si>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</si>
  <si>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</si>
  <si>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</si>
  <si>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</si>
  <si>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</si>
  <si>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</si>
  <si>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</si>
  <si>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</si>
  <si>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</si>
  <si>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</si>
  <si>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</si>
  <si>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</si>
  <si>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</si>
  <si>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</si>
  <si>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</si>
  <si>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</si>
  <si>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</si>
  <si>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</si>
  <si>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</si>
  <si>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</si>
  <si>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</si>
  <si>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</si>
  <si>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</si>
  <si>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</si>
  <si>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</si>
  <si>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</si>
  <si>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</si>
  <si>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</si>
  <si>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</si>
  <si>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</si>
  <si>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</si>
  <si>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</si>
  <si>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</si>
  <si>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</si>
  <si>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</si>
  <si>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</si>
  <si>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</si>
  <si>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</si>
  <si>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</si>
  <si>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</si>
  <si>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</si>
  <si>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</si>
  <si>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</si>
  <si>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</si>
  <si>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</si>
  <si>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</si>
  <si>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</si>
  <si>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</si>
  <si>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</si>
  <si>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</si>
  <si>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</si>
  <si>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</si>
  <si>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</si>
  <si>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</si>
  <si>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</si>
  <si>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</si>
  <si>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</si>
  <si>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</si>
  <si>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</si>
  <si>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</si>
  <si>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</si>
  <si>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</si>
  <si>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</si>
  <si>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</si>
  <si>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</si>
  <si>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</si>
  <si>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</si>
  <si>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</si>
  <si>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</si>
  <si>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</si>
  <si>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</si>
  <si>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</si>
  <si>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</si>
  <si>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</si>
  <si>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</si>
  <si>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</si>
  <si>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</si>
  <si>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</si>
  <si>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</si>
  <si>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</si>
  <si>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</si>
  <si>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</si>
  <si>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</si>
  <si>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</si>
  <si>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</si>
  <si>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</si>
  <si>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</si>
  <si>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</si>
  <si>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</si>
  <si>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</si>
  <si>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</si>
  <si>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</si>
  <si>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</si>
  <si>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</si>
  <si>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</si>
  <si>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</si>
  <si>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</si>
  <si>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</si>
  <si>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</si>
  <si>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</si>
  <si>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</si>
  <si>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</si>
  <si>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</si>
  <si>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</si>
  <si>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</si>
  <si>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</si>
  <si>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</si>
  <si>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</si>
  <si>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</si>
  <si>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</si>
  <si>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</si>
  <si>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</si>
  <si>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</si>
  <si>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</si>
  <si>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</si>
  <si>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</si>
  <si>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</si>
  <si>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</si>
  <si>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</si>
  <si>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</si>
  <si>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</si>
  <si>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</si>
  <si>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</si>
  <si>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</si>
  <si>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</si>
  <si>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</si>
  <si>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</si>
  <si>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</si>
  <si>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</si>
  <si>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</si>
  <si>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</si>
  <si>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</si>
  <si>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</si>
  <si>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</si>
  <si>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</si>
  <si>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</si>
  <si>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</si>
  <si>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</si>
  <si>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</si>
  <si>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</si>
  <si>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</si>
  <si>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</si>
  <si>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</si>
  <si>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</si>
  <si>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</si>
  <si>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</si>
  <si>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</si>
  <si>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</si>
  <si>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</si>
  <si>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</si>
  <si>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</si>
  <si>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</si>
  <si>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</si>
  <si>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</si>
  <si>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</si>
  <si>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</si>
  <si>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</si>
  <si>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</si>
  <si>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</si>
  <si>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</si>
  <si>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</si>
  <si>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</si>
  <si>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</si>
  <si>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</si>
  <si>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</si>
  <si>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</si>
  <si>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</si>
  <si>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</si>
  <si>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</si>
  <si>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</si>
  <si>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</si>
  <si>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</si>
  <si>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</si>
  <si>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</si>
  <si>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</si>
  <si>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</si>
  <si>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</si>
  <si>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</si>
  <si>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</si>
  <si>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</si>
  <si>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</si>
  <si>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</si>
  <si>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</si>
  <si>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</si>
  <si>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</si>
  <si>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</si>
  <si>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</si>
  <si>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</si>
  <si>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</si>
  <si>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</si>
  <si>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</si>
  <si>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</si>
  <si>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</si>
  <si>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</si>
  <si>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</si>
  <si>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</si>
  <si>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</si>
  <si>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</si>
  <si>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</si>
  <si>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</si>
  <si>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</si>
  <si>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</si>
  <si>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</si>
  <si>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</si>
  <si>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</si>
  <si>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</si>
  <si>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</si>
  <si>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</si>
  <si>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</si>
  <si>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</si>
  <si>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</si>
  <si>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</si>
  <si>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</si>
  <si>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</si>
  <si>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</si>
  <si>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</si>
  <si>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</si>
  <si>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</si>
  <si>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</si>
  <si>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</si>
  <si>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</si>
  <si>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</si>
  <si>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</si>
  <si>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</si>
  <si>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</si>
  <si>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</si>
  <si>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</si>
  <si>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</si>
  <si>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</si>
  <si>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</si>
  <si>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</si>
  <si>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</si>
  <si>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</si>
  <si>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</si>
  <si>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</si>
  <si>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</si>
  <si>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</si>
  <si>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</si>
  <si>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</si>
  <si>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</si>
  <si>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</si>
  <si>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</si>
  <si>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</si>
  <si>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</si>
  <si>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</si>
  <si>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</si>
  <si>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</si>
  <si>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</si>
  <si>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</si>
  <si>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</si>
  <si>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</si>
  <si>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</si>
  <si>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</si>
  <si>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</si>
  <si>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</si>
  <si>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</si>
  <si>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</si>
  <si>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</si>
  <si>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</si>
  <si>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</si>
  <si>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</si>
  <si>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</si>
  <si>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</si>
  <si>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</si>
  <si>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</si>
  <si>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</si>
  <si>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</si>
  <si>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</si>
  <si>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</si>
  <si>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</si>
  <si>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</si>
  <si>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</si>
  <si>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</si>
  <si>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</si>
  <si>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</si>
  <si>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</si>
  <si>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</si>
  <si>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</si>
  <si>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</si>
  <si>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</si>
  <si>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</si>
  <si>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</si>
  <si>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</si>
  <si>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</si>
  <si>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</si>
  <si>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</si>
  <si>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</si>
  <si>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</si>
  <si>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</si>
  <si>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</si>
  <si>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</si>
  <si>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</si>
  <si>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</si>
  <si>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</si>
  <si>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</si>
  <si>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</si>
  <si>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</si>
  <si>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</si>
  <si>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</si>
  <si>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</si>
  <si>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</si>
  <si>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</si>
  <si>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</si>
  <si>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</si>
  <si>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</si>
  <si>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</si>
  <si>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</si>
  <si>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</si>
  <si>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</si>
  <si>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</si>
  <si>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</si>
  <si>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</si>
  <si>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</si>
  <si>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</si>
  <si>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</si>
  <si>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</si>
  <si>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</si>
  <si>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</si>
  <si>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</si>
  <si>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</si>
  <si>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</si>
  <si>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</si>
  <si>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</si>
  <si>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</si>
  <si>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</si>
  <si>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</si>
  <si>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</si>
  <si>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</si>
  <si>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</si>
  <si>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</si>
  <si>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</si>
  <si>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</si>
  <si>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</si>
  <si>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</si>
  <si>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</si>
  <si>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</si>
  <si>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</si>
  <si>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</si>
  <si>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</si>
  <si>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</si>
  <si>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</si>
  <si>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</si>
  <si>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</si>
  <si>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</si>
  <si>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</si>
  <si>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</si>
  <si>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</si>
  <si>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</si>
  <si>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</si>
  <si>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</si>
  <si>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</si>
  <si>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</si>
  <si>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</si>
  <si>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</si>
  <si>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</si>
  <si>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</si>
  <si>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</si>
  <si>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</si>
  <si>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</si>
  <si>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</si>
  <si>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</si>
  <si>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</si>
  <si>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</si>
  <si>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</si>
  <si>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</si>
  <si>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</si>
  <si>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</si>
  <si>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</si>
  <si>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</si>
  <si>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</si>
  <si>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</si>
  <si>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</si>
  <si>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</si>
  <si>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</si>
  <si>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</si>
  <si>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</si>
  <si>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</si>
  <si>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</si>
  <si>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</si>
  <si>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</si>
  <si>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</si>
  <si>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</si>
  <si>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</si>
  <si>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</si>
  <si>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</si>
  <si>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</si>
  <si>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</si>
  <si>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</si>
  <si>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</si>
  <si>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</si>
  <si>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</si>
  <si>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</si>
  <si>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</si>
  <si>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</si>
  <si>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</si>
  <si>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</si>
  <si>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</si>
  <si>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</si>
  <si>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</si>
  <si>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</si>
  <si>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</si>
  <si>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</si>
  <si>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</si>
  <si>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</si>
  <si>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</si>
  <si>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</si>
  <si>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</si>
  <si>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</si>
  <si>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</si>
  <si>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</si>
  <si>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</si>
  <si>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</si>
  <si>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</si>
  <si>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</si>
  <si>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</si>
  <si>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</si>
  <si>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</si>
  <si>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</si>
  <si>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</si>
  <si>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</si>
  <si>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</si>
  <si>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</si>
  <si>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</si>
  <si>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</si>
  <si>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</si>
  <si>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</si>
  <si>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</si>
  <si>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</si>
  <si>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</si>
  <si>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</si>
  <si>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</si>
  <si>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</si>
  <si>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</si>
  <si>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</si>
  <si>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</si>
  <si>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</si>
  <si>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</si>
  <si>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</si>
  <si>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</si>
  <si>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</si>
  <si>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</si>
  <si>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</si>
  <si>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</si>
  <si>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</si>
  <si>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</si>
  <si>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</si>
  <si>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</si>
  <si>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</si>
  <si>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</si>
  <si>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</si>
  <si>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</si>
  <si>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</si>
  <si>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</si>
  <si>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</si>
  <si>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</si>
  <si>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</si>
  <si>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</si>
  <si>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</si>
  <si>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</si>
  <si>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</si>
  <si>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</si>
  <si>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</si>
  <si>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</si>
  <si>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</si>
  <si>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</si>
  <si>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</si>
  <si>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</si>
  <si>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</si>
  <si>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</si>
  <si>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</si>
  <si>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</si>
  <si>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</si>
  <si>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</si>
  <si>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</si>
  <si>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</si>
  <si>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</si>
  <si>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</si>
  <si>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</si>
  <si>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</si>
  <si>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</si>
  <si>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</si>
  <si>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</si>
  <si>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</si>
  <si>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</si>
  <si>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</si>
  <si>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</si>
  <si>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</si>
  <si>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</si>
  <si>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</si>
  <si>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</si>
  <si>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</si>
  <si>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</si>
  <si>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</si>
  <si>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</si>
  <si>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</si>
  <si>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</si>
  <si>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</si>
  <si>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</si>
  <si>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</si>
  <si>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</si>
  <si>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</si>
  <si>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</si>
  <si>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</si>
  <si>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</si>
  <si>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</si>
  <si>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</si>
  <si>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</si>
  <si>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</si>
  <si>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</si>
  <si>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</si>
  <si>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</si>
  <si>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</si>
  <si>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</si>
  <si>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</si>
  <si>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</si>
  <si>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</si>
  <si>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</si>
  <si>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</si>
  <si>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</si>
  <si>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</si>
  <si>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</si>
  <si>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</si>
  <si>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</si>
  <si>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</si>
  <si>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</si>
  <si>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</si>
  <si>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</si>
  <si>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</si>
  <si>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</si>
  <si>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</si>
  <si>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</si>
  <si>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</si>
  <si>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</si>
  <si>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</si>
  <si>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</si>
  <si>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</si>
  <si>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</si>
  <si>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</si>
  <si>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</si>
  <si>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</si>
  <si>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</si>
  <si>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</si>
  <si>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</si>
  <si>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</si>
  <si>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</si>
  <si>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</si>
  <si>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</si>
  <si>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</si>
  <si>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</si>
  <si>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</si>
  <si>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</si>
  <si>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</si>
  <si>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</si>
  <si>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</si>
  <si>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</si>
  <si>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</si>
  <si>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</si>
  <si>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</si>
  <si>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</si>
  <si>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</si>
  <si>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</si>
  <si>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</si>
  <si>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</si>
  <si>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</si>
  <si>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</si>
  <si>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</si>
  <si>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</si>
  <si>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</si>
  <si>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</si>
  <si>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</si>
  <si>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</si>
  <si>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</si>
  <si>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</si>
  <si>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</si>
  <si>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</si>
  <si>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</si>
  <si>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</si>
  <si>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</si>
  <si>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</si>
  <si>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</si>
  <si>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</si>
  <si>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</si>
  <si>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</si>
  <si>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</si>
  <si>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</si>
  <si>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</si>
  <si>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</si>
  <si>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</si>
  <si>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</si>
  <si>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</si>
  <si>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</si>
  <si>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</si>
  <si>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</si>
  <si>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</si>
  <si>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</si>
  <si>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</si>
  <si>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</si>
  <si>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</si>
  <si>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</si>
  <si>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</si>
  <si>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</si>
  <si>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</si>
  <si>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</si>
  <si>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</si>
  <si>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</si>
  <si>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</si>
  <si>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</si>
  <si>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</si>
  <si>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</si>
  <si>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</si>
  <si>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</si>
  <si>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</si>
  <si>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</si>
  <si>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</si>
  <si>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</si>
  <si>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</si>
  <si>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</si>
  <si>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</si>
  <si>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</si>
  <si>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</si>
  <si>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</si>
  <si>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</si>
  <si>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</si>
  <si>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</si>
  <si>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</si>
  <si>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</si>
  <si>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</si>
  <si>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</si>
  <si>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</si>
  <si>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</si>
  <si>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</si>
  <si>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</si>
  <si>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</si>
  <si>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</si>
  <si>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</si>
  <si>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</si>
  <si>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</si>
  <si>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</si>
  <si>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</si>
  <si>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</si>
  <si>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</si>
  <si>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</si>
  <si>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</si>
  <si>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</si>
  <si>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</si>
  <si>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</si>
  <si>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</si>
  <si>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</si>
  <si>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</si>
  <si>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</si>
  <si>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</si>
  <si>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</si>
  <si>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</si>
  <si>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</si>
  <si>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</si>
  <si>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</si>
  <si>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</si>
  <si>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</si>
  <si>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</si>
  <si>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</si>
  <si>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</si>
  <si>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</si>
  <si>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</si>
  <si>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</si>
  <si>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</si>
  <si>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</si>
  <si>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</si>
  <si>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</si>
  <si>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</si>
  <si>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</si>
  <si>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</si>
  <si>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</si>
  <si>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</si>
  <si>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</si>
  <si>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</si>
  <si>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</si>
  <si>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</si>
  <si>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</si>
  <si>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</si>
  <si>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</si>
  <si>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</si>
  <si>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</si>
  <si>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</si>
  <si>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</si>
  <si>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</si>
  <si>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</si>
  <si>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</si>
  <si>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</si>
  <si>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</si>
  <si>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</si>
  <si>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</si>
  <si>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</si>
  <si>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</si>
  <si>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</si>
  <si>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</si>
  <si>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</si>
  <si>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</si>
  <si>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</si>
  <si>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</si>
  <si>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</si>
  <si>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</si>
  <si>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</si>
  <si>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</si>
  <si>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</si>
  <si>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</si>
  <si>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</si>
  <si>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</si>
  <si>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</si>
  <si>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</si>
  <si>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</si>
  <si>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</si>
  <si>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</si>
  <si>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</si>
  <si>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</si>
  <si>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</si>
  <si>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</si>
  <si>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</si>
  <si>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</si>
  <si>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</si>
  <si>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</si>
  <si>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</si>
  <si>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</si>
  <si>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</si>
  <si>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</si>
  <si>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</si>
  <si>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</si>
  <si>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</si>
  <si>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</si>
  <si>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</si>
  <si>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</si>
  <si>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</si>
  <si>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</si>
  <si>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</si>
  <si>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</si>
  <si>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</si>
  <si>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</si>
  <si>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</si>
  <si>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</si>
  <si>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</si>
  <si>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</si>
  <si>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</si>
  <si>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</si>
  <si>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</si>
  <si>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</si>
  <si>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</si>
  <si>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</si>
  <si>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</si>
  <si>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</si>
  <si>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</si>
  <si>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</si>
  <si>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</si>
  <si>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</si>
  <si>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</si>
  <si>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</si>
  <si>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</si>
  <si>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</si>
  <si>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</si>
  <si>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</si>
  <si>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</si>
  <si>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</si>
  <si>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</si>
  <si>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</si>
  <si>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</si>
  <si>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</si>
  <si>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</si>
  <si>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</si>
  <si>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</si>
  <si>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</si>
  <si>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</si>
  <si>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</si>
  <si>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</si>
  <si>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</si>
  <si>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</si>
  <si>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</si>
  <si>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</si>
  <si>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</si>
  <si>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</si>
  <si>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</si>
  <si>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</si>
  <si>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</si>
  <si>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</si>
  <si>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</si>
  <si>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</si>
  <si>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</si>
  <si>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</si>
  <si>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</si>
  <si>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</si>
  <si>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</si>
  <si>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</si>
  <si>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</si>
  <si>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</si>
  <si>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</si>
  <si>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</si>
  <si>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</si>
  <si>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</si>
  <si>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</si>
  <si>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</si>
  <si>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</si>
  <si>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</si>
  <si>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</si>
  <si>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</si>
  <si>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</si>
  <si>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</si>
  <si>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</si>
  <si>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</si>
  <si>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</si>
  <si>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</si>
  <si>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</si>
  <si>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</si>
  <si>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</si>
  <si>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</si>
  <si>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</si>
  <si>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</si>
  <si>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</si>
  <si>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</si>
  <si>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</si>
  <si>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</si>
  <si>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</si>
  <si>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</si>
  <si>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</si>
  <si>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</si>
  <si>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</si>
  <si>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</si>
  <si>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</si>
  <si>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</si>
  <si>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</si>
  <si>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</si>
  <si>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</si>
  <si>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</si>
  <si>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</si>
  <si>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</si>
  <si>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</si>
  <si>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</si>
  <si>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</si>
  <si>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</si>
  <si>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</si>
  <si>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</si>
  <si>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</si>
  <si>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</si>
  <si>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</si>
  <si>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</si>
  <si>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</si>
  <si>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</si>
  <si>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</si>
  <si>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</si>
  <si>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</si>
  <si>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</si>
  <si>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</si>
  <si>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</si>
  <si>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</si>
  <si>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</si>
  <si>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</si>
  <si>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</si>
  <si>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</si>
  <si>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</si>
  <si>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</si>
  <si>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</si>
  <si>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</si>
  <si>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</si>
  <si>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</si>
  <si>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</si>
  <si>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</si>
  <si>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</si>
  <si>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</si>
  <si>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</si>
  <si>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</si>
  <si>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</si>
  <si>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</si>
  <si>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</si>
  <si>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</si>
  <si>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</si>
  <si>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</si>
  <si>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</si>
  <si>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</si>
  <si>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</si>
  <si>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</si>
  <si>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</si>
  <si>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</si>
  <si>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</si>
  <si>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</si>
  <si>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</si>
  <si>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</si>
  <si>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</si>
  <si>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</si>
  <si>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</si>
  <si>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</si>
  <si>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</si>
  <si>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</si>
  <si>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</si>
  <si>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</si>
  <si>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</si>
  <si>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</si>
  <si>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</si>
  <si>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</si>
  <si>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</si>
  <si>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</si>
  <si>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</si>
  <si>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</si>
  <si>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</si>
  <si>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</si>
  <si>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</si>
  <si>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</si>
  <si>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</si>
  <si>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</si>
  <si>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</si>
  <si>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</si>
  <si>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</si>
  <si>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</si>
  <si>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</si>
  <si>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</si>
  <si>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</si>
  <si>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</si>
  <si>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</si>
  <si>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</si>
  <si>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</si>
  <si>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</si>
  <si>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</si>
  <si>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</si>
  <si>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</si>
  <si>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</si>
  <si>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</si>
  <si>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</si>
  <si>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</si>
  <si>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</si>
  <si>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</si>
  <si>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</si>
  <si>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</si>
  <si>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</si>
  <si>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</si>
  <si>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</si>
  <si>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</si>
  <si>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</si>
  <si>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</si>
  <si>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</si>
  <si>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</si>
  <si>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</si>
  <si>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</si>
  <si>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</si>
  <si>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</si>
  <si>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</si>
  <si>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</si>
  <si>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</si>
  <si>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</si>
  <si>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</si>
  <si>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</si>
  <si>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</si>
  <si>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</si>
  <si>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</si>
  <si>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</si>
  <si>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</si>
  <si>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</si>
  <si>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</si>
  <si>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</si>
  <si>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</si>
  <si>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</si>
  <si>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</si>
  <si>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</si>
  <si>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</si>
  <si>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</si>
  <si>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</si>
  <si>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</si>
  <si>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</si>
  <si>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</si>
  <si>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</si>
  <si>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</si>
  <si>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</si>
  <si>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</si>
  <si>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</si>
  <si>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</si>
  <si>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</si>
  <si>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</si>
  <si>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</si>
  <si>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</si>
  <si>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</si>
  <si>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</si>
  <si>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</si>
  <si>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</si>
  <si>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</si>
  <si>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</si>
  <si>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</si>
  <si>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</si>
  <si>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</si>
  <si>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</si>
  <si>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</si>
  <si>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</si>
  <si>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</si>
  <si>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</si>
  <si>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</si>
  <si>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</si>
  <si>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</si>
  <si>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</si>
  <si>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</si>
  <si>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</si>
  <si>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</si>
  <si>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</si>
  <si>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</si>
  <si>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</si>
  <si>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</si>
  <si>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</si>
  <si>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</si>
  <si>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</si>
  <si>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</si>
  <si>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</si>
  <si>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</si>
  <si>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</si>
  <si>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</si>
  <si>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</si>
  <si>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</si>
  <si>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</si>
  <si>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</si>
  <si>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</si>
  <si>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</si>
  <si>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</si>
  <si>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</si>
  <si>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</si>
  <si>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</si>
  <si>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</si>
  <si>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</si>
  <si>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</si>
  <si>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</si>
  <si>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</si>
  <si>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</si>
  <si>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</si>
  <si>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</si>
  <si>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</si>
  <si>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</si>
  <si>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</si>
  <si>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</si>
  <si>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</si>
  <si>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</si>
  <si>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</si>
  <si>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</si>
  <si>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</si>
  <si>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</si>
  <si>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</si>
  <si>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</si>
  <si>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</si>
  <si>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</si>
  <si>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</si>
  <si>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</si>
  <si>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</si>
  <si>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</si>
  <si>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</si>
  <si>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</si>
  <si>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</si>
  <si>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</si>
  <si>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</si>
  <si>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</si>
  <si>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</si>
  <si>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</si>
  <si>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</si>
  <si>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</si>
  <si>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</si>
  <si>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</si>
  <si>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</si>
  <si>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</si>
  <si>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</si>
  <si>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</si>
  <si>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</si>
  <si>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</si>
  <si>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</si>
  <si>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</si>
  <si>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</si>
  <si>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</si>
  <si>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</si>
  <si>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</si>
  <si>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</si>
  <si>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</si>
  <si>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</si>
  <si>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</si>
  <si>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</si>
  <si>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</si>
  <si>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</si>
  <si>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</si>
  <si>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</si>
  <si>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</si>
  <si>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</si>
  <si>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</si>
  <si>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</si>
  <si>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</si>
  <si>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</si>
  <si>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</si>
  <si>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</si>
  <si>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</si>
  <si>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</si>
  <si>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</si>
  <si>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</si>
  <si>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</si>
  <si>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</si>
  <si>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</si>
  <si>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</si>
  <si>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</si>
  <si>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</si>
  <si>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</si>
  <si>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</si>
  <si>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</si>
  <si>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</si>
  <si>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</si>
  <si>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</si>
  <si>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</si>
  <si>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</si>
  <si>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</si>
  <si>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</si>
  <si>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</si>
  <si>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</si>
  <si>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</si>
  <si>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</si>
  <si>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</si>
  <si>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</si>
  <si>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</si>
  <si>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</si>
  <si>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</si>
  <si>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</si>
  <si>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</si>
  <si>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</si>
  <si>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</si>
  <si>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</si>
  <si>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</si>
  <si>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</si>
  <si>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</si>
  <si>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</si>
  <si>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</si>
  <si>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</si>
  <si>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</si>
  <si>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</si>
  <si>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</si>
  <si>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</si>
  <si>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</si>
  <si>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</si>
  <si>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</si>
  <si>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</si>
  <si>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</si>
  <si>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</si>
  <si>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</si>
  <si>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</si>
  <si>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</si>
  <si>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</si>
  <si>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</si>
  <si>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</si>
  <si>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</si>
  <si>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</si>
  <si>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</si>
  <si>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</si>
  <si>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</si>
  <si>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</si>
  <si>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</si>
  <si>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</si>
  <si>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</si>
  <si>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</si>
  <si>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</si>
  <si>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</si>
  <si>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</si>
  <si>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</si>
  <si>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</si>
  <si>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</si>
  <si>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</si>
  <si>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</si>
  <si>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</si>
  <si>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</si>
  <si>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</si>
  <si>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</si>
  <si>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</si>
  <si>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</si>
  <si>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</si>
  <si>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</si>
  <si>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</si>
  <si>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</si>
  <si>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</si>
  <si>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</si>
  <si>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</si>
  <si>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</si>
  <si>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</si>
  <si>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</si>
  <si>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</si>
  <si>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</si>
  <si>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</si>
  <si>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</si>
  <si>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</si>
  <si>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</si>
  <si>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</si>
  <si>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</si>
  <si>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</si>
  <si>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</si>
  <si>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</si>
  <si>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</si>
  <si>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</si>
  <si>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</si>
  <si>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</si>
  <si>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</si>
  <si>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</si>
  <si>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</si>
  <si>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</si>
  <si>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</si>
  <si>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特性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</si>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</sst>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topLeftCell="A25"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84" t="s">
        <v>0</v>
      </c>
      <c r="B1" s="184"/>
      <c r="C1" s="184"/>
      <c r="D1" s="184"/>
      <c r="F1" s="185" t="s">
        <v>1</v>
      </c>
      <c r="G1" s="185"/>
      <c r="J1" s="184" t="s">
        <v>2</v>
      </c>
      <c r="K1" s="184"/>
      <c r="L1" s="184"/>
      <c r="M1" s="184"/>
      <c r="N1" s="184"/>
      <c r="Q1" s="185" t="s">
        <v>3</v>
      </c>
      <c r="R1" s="185"/>
      <c r="S1" s="185"/>
      <c r="T1" s="185"/>
      <c r="U1" s="185"/>
      <c r="V1" s="185"/>
      <c r="W1" s="185"/>
      <c r="X1" s="18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84" t="s">
        <v>42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21"/>
      <c r="P16" s="121"/>
      <c r="Q16" s="185" t="s">
        <v>30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3" sqref="A1:E33"/>
    </sheetView>
  </sheetViews>
  <sheetFormatPr defaultRowHeight="14.25"/>
  <sheetData>
    <row r="1" spans="1:5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topLeftCell="I19" workbookViewId="0">
      <selection activeCell="V53" sqref="V53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88" t="s">
        <v>825</v>
      </c>
      <c r="AC1" s="188"/>
      <c r="AD1" s="188"/>
      <c r="AE1" s="188"/>
      <c r="AF1" s="188"/>
      <c r="AG1" s="188"/>
      <c r="AH1" s="188"/>
    </row>
    <row r="2" spans="1:34" s="46" customFormat="1" ht="51">
      <c r="A2" s="84" t="s">
        <v>1287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>
      <c r="A25">
        <f t="shared" si="0"/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>
        <f t="shared" si="0"/>
        <v>29</v>
      </c>
      <c r="B31" s="1">
        <v>29</v>
      </c>
      <c r="C31" s="1">
        <v>2529</v>
      </c>
      <c r="D31" s="1" t="s">
        <v>1294</v>
      </c>
      <c r="E31" s="1">
        <v>1</v>
      </c>
      <c r="F31" s="7">
        <f t="shared" ref="F31" si="15">G31</f>
        <v>12</v>
      </c>
      <c r="G31" s="7">
        <f t="shared" ref="G31:G40" si="16">IF(D31="@@@",0,MID(D31,FIND("x",D31,1)+1,FIND("x",D31,FIND("x",D31,1)+1)-FIND("x",D31,1)-1)+0)</f>
        <v>12</v>
      </c>
      <c r="H31" s="7">
        <f t="shared" ref="H31:H40" si="17">IF(D31="@@@",0,MID(D31,FIND("x",D31,FIND("x",D31,1)+1)+1,FIND("-",D31,1)-FIND("x",D31,FIND("x",D31,1)+1)-1)+0)</f>
        <v>11</v>
      </c>
      <c r="I31" s="7">
        <f t="shared" ref="I31:I40" si="18">IF(D31="@@@",0,MID(D31,FIND("-",D31,1)+1,FIND(".",D31,1)-FIND("-",D31,1)-1)+0)</f>
        <v>1</v>
      </c>
      <c r="J31" s="1">
        <v>1</v>
      </c>
      <c r="K31" s="7" t="str">
        <f t="shared" ref="K31" si="19">IF(D31="@@@",0,VLOOKUP(J31,图纸表_图纸分类,3,1))</f>
        <v>set:items.json image:drawing_1</v>
      </c>
      <c r="L31" s="7" t="str">
        <f t="shared" ref="L31" si="20">IF(D31="@@@",0,VLOOKUP(J31,图纸表_图纸分类,6,1))</f>
        <v>drawing_tag_1</v>
      </c>
      <c r="M31" s="129" t="s">
        <v>73</v>
      </c>
      <c r="N31" s="19" t="s">
        <v>1295</v>
      </c>
      <c r="O31" s="1">
        <v>123</v>
      </c>
      <c r="P31">
        <f t="shared" ref="P31:P40" si="21">IF(D31="@@@",0,P$2)</f>
        <v>1</v>
      </c>
      <c r="Q31">
        <f t="shared" ref="Q31:Q64" si="22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23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 t="shared" ref="U31:U40" si="24">A31</f>
        <v>29</v>
      </c>
      <c r="V31" s="1" t="str">
        <f t="shared" ref="V31" si="25">IF(D31="@@@",0,SUBSTITUTE(SUBSTITUTE(MID(LOWER(D31),1,FIND("_",D31,FIND("_",D31,1)+1)-1),"_","_100_",1),"build","building",1))</f>
        <v>2building_100_01</v>
      </c>
      <c r="W31" s="1" t="str">
        <f t="shared" ref="W31" si="26">"set:blockcity_items.json image:"&amp;V31</f>
        <v>set:blockcity_items.json image:2building_100_01</v>
      </c>
      <c r="X31" s="1" t="str">
        <f t="shared" ref="X31" si="27">IF(D31="@@@",0,SUBSTITUTE(SUBSTITUTE(MID(LOWER(D31),1,FIND("_",D31,FIND("_",D31,1)+1)-1),"_","_32_",1),"build","building",1))</f>
        <v>2building_32_01</v>
      </c>
      <c r="Y31" s="1" t="s">
        <v>1336</v>
      </c>
      <c r="Z31">
        <v>0</v>
      </c>
      <c r="AA31">
        <v>0</v>
      </c>
    </row>
    <row r="32" spans="1:27">
      <c r="A32">
        <f t="shared" si="0"/>
        <v>30</v>
      </c>
      <c r="B32" s="1">
        <v>30</v>
      </c>
      <c r="C32" s="1">
        <v>2530</v>
      </c>
      <c r="D32" s="1" t="s">
        <v>1296</v>
      </c>
      <c r="E32" s="1">
        <v>1</v>
      </c>
      <c r="F32" s="7">
        <f t="shared" ref="F32" si="28">G32</f>
        <v>15</v>
      </c>
      <c r="G32" s="7">
        <f t="shared" si="16"/>
        <v>15</v>
      </c>
      <c r="H32" s="7">
        <f t="shared" si="17"/>
        <v>13</v>
      </c>
      <c r="I32" s="7">
        <f t="shared" si="18"/>
        <v>1</v>
      </c>
      <c r="J32" s="1">
        <v>1</v>
      </c>
      <c r="K32" s="7" t="str">
        <f t="shared" ref="K32" si="29">IF(D32="@@@",0,VLOOKUP(J32,图纸表_图纸分类,3,1))</f>
        <v>set:items.json image:drawing_1</v>
      </c>
      <c r="L32" s="7" t="str">
        <f t="shared" ref="L32" si="30">IF(D32="@@@",0,VLOOKUP(J32,图纸表_图纸分类,6,1))</f>
        <v>drawing_tag_1</v>
      </c>
      <c r="M32" s="129" t="s">
        <v>73</v>
      </c>
      <c r="N32" s="19" t="s">
        <v>1297</v>
      </c>
      <c r="O32" s="1">
        <v>123</v>
      </c>
      <c r="P32">
        <f t="shared" si="21"/>
        <v>1</v>
      </c>
      <c r="Q32">
        <f t="shared" si="22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:S64" ca="1" si="31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 t="shared" si="24"/>
        <v>30</v>
      </c>
      <c r="V32" s="1" t="str">
        <f t="shared" ref="V32" si="32">IF(D32="@@@",0,SUBSTITUTE(SUBSTITUTE(MID(LOWER(D32),1,FIND("_",D32,FIND("_",D32,1)+1)-1),"_","_100_",1),"build","building",1))</f>
        <v>2building_100_02</v>
      </c>
      <c r="W32" s="1" t="str">
        <f t="shared" ref="W32" si="33">"set:blockcity_items.json image:"&amp;V32</f>
        <v>set:blockcity_items.json image:2building_100_02</v>
      </c>
      <c r="X32" s="1" t="str">
        <f t="shared" ref="X32" si="34">IF(D32="@@@",0,SUBSTITUTE(SUBSTITUTE(MID(LOWER(D32),1,FIND("_",D32,FIND("_",D32,1)+1)-1),"_","_32_",1),"build","building",1))</f>
        <v>2building_32_02</v>
      </c>
      <c r="Y32" s="1" t="s">
        <v>1337</v>
      </c>
      <c r="Z32">
        <v>0</v>
      </c>
      <c r="AA32">
        <v>0</v>
      </c>
    </row>
    <row r="33" spans="1:27">
      <c r="A33">
        <f t="shared" si="0"/>
        <v>31</v>
      </c>
      <c r="B33" s="1">
        <v>31</v>
      </c>
      <c r="C33" s="1">
        <v>2531</v>
      </c>
      <c r="D33" s="1" t="s">
        <v>1298</v>
      </c>
      <c r="E33" s="1">
        <v>1</v>
      </c>
      <c r="F33" s="7">
        <f t="shared" ref="F33" si="35">G33</f>
        <v>8</v>
      </c>
      <c r="G33" s="7">
        <f t="shared" si="16"/>
        <v>8</v>
      </c>
      <c r="H33" s="7">
        <f t="shared" si="17"/>
        <v>13</v>
      </c>
      <c r="I33" s="7">
        <f t="shared" si="18"/>
        <v>0</v>
      </c>
      <c r="J33" s="1">
        <v>1</v>
      </c>
      <c r="K33" s="7" t="str">
        <f t="shared" ref="K33" si="36">IF(D33="@@@",0,VLOOKUP(J33,图纸表_图纸分类,3,1))</f>
        <v>set:items.json image:drawing_1</v>
      </c>
      <c r="L33" s="7" t="str">
        <f t="shared" ref="L33" si="37">IF(D33="@@@",0,VLOOKUP(J33,图纸表_图纸分类,6,1))</f>
        <v>drawing_tag_1</v>
      </c>
      <c r="M33" s="129" t="s">
        <v>73</v>
      </c>
      <c r="N33" s="19" t="s">
        <v>1299</v>
      </c>
      <c r="O33" s="1">
        <v>123</v>
      </c>
      <c r="P33">
        <f t="shared" si="21"/>
        <v>1</v>
      </c>
      <c r="Q33">
        <f t="shared" si="22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ca="1" si="31"/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 t="shared" si="24"/>
        <v>31</v>
      </c>
      <c r="V33" s="1" t="str">
        <f t="shared" ref="V33" si="38">IF(D33="@@@",0,SUBSTITUTE(SUBSTITUTE(MID(LOWER(D33),1,FIND("_",D33,FIND("_",D33,1)+1)-1),"_","_100_",1),"build","building",1))</f>
        <v>2building_100_03</v>
      </c>
      <c r="W33" s="1" t="str">
        <f t="shared" ref="W33" si="39">"set:blockcity_items.json image:"&amp;V33</f>
        <v>set:blockcity_items.json image:2building_100_03</v>
      </c>
      <c r="X33" s="1" t="str">
        <f t="shared" ref="X33" si="40">IF(D33="@@@",0,SUBSTITUTE(SUBSTITUTE(MID(LOWER(D33),1,FIND("_",D33,FIND("_",D33,1)+1)-1),"_","_32_",1),"build","building",1))</f>
        <v>2building_32_03</v>
      </c>
      <c r="Y33" s="1" t="s">
        <v>1338</v>
      </c>
      <c r="Z33">
        <v>0</v>
      </c>
      <c r="AA33">
        <v>0</v>
      </c>
    </row>
    <row r="34" spans="1:27">
      <c r="A34">
        <f t="shared" si="0"/>
        <v>32</v>
      </c>
      <c r="B34" s="1">
        <v>32</v>
      </c>
      <c r="C34" s="1">
        <v>2532</v>
      </c>
      <c r="D34" s="1" t="s">
        <v>1300</v>
      </c>
      <c r="E34" s="1">
        <v>2</v>
      </c>
      <c r="F34" s="7">
        <f t="shared" ref="F34" si="41">G34</f>
        <v>8</v>
      </c>
      <c r="G34" s="7">
        <f t="shared" si="16"/>
        <v>8</v>
      </c>
      <c r="H34" s="7">
        <f t="shared" si="17"/>
        <v>13</v>
      </c>
      <c r="I34" s="7">
        <f t="shared" si="18"/>
        <v>0</v>
      </c>
      <c r="J34" s="1">
        <v>1</v>
      </c>
      <c r="K34" s="7" t="str">
        <f t="shared" ref="K34" si="42">IF(D34="@@@",0,VLOOKUP(J34,图纸表_图纸分类,3,1))</f>
        <v>set:items.json image:drawing_1</v>
      </c>
      <c r="L34" s="7" t="str">
        <f t="shared" ref="L34" si="43">IF(D34="@@@",0,VLOOKUP(J34,图纸表_图纸分类,6,1))</f>
        <v>drawing_tag_1</v>
      </c>
      <c r="M34" s="129" t="s">
        <v>73</v>
      </c>
      <c r="N34" s="19" t="s">
        <v>1301</v>
      </c>
      <c r="O34" s="1">
        <v>123</v>
      </c>
      <c r="P34">
        <f t="shared" si="21"/>
        <v>1</v>
      </c>
      <c r="Q34">
        <f t="shared" si="22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ca="1" si="31"/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 t="shared" si="24"/>
        <v>32</v>
      </c>
      <c r="V34" s="1" t="str">
        <f t="shared" ref="V34:V35" si="44">IF(D34="@@@",0,SUBSTITUTE(SUBSTITUTE(MID(LOWER(D34),1,FIND("_",D34,FIND("_",D34,1)+1)-1),"_","_100_",1),"build","building",1))</f>
        <v>2building_100_04</v>
      </c>
      <c r="W34" s="1" t="str">
        <f t="shared" ref="W34:W35" si="45">"set:blockcity_items.json image:"&amp;V34</f>
        <v>set:blockcity_items.json image:2building_100_04</v>
      </c>
      <c r="X34" s="1" t="str">
        <f t="shared" ref="X34:X35" si="46">IF(D34="@@@",0,SUBSTITUTE(SUBSTITUTE(MID(LOWER(D34),1,FIND("_",D34,FIND("_",D34,1)+1)-1),"_","_32_",1),"build","building",1))</f>
        <v>2building_32_04</v>
      </c>
      <c r="Y34" s="1" t="s">
        <v>1339</v>
      </c>
      <c r="Z34">
        <v>0</v>
      </c>
      <c r="AA34">
        <v>0</v>
      </c>
    </row>
    <row r="35" spans="1:27">
      <c r="A35">
        <f t="shared" si="0"/>
        <v>33</v>
      </c>
      <c r="B35" s="1">
        <v>33</v>
      </c>
      <c r="C35" s="1">
        <v>2533</v>
      </c>
      <c r="D35" s="1" t="s">
        <v>1304</v>
      </c>
      <c r="E35" s="1">
        <v>2</v>
      </c>
      <c r="F35" s="7">
        <f t="shared" ref="F35" si="47">G35</f>
        <v>18</v>
      </c>
      <c r="G35" s="7">
        <f t="shared" si="16"/>
        <v>18</v>
      </c>
      <c r="H35" s="7">
        <f t="shared" si="17"/>
        <v>15</v>
      </c>
      <c r="I35" s="7">
        <f t="shared" si="18"/>
        <v>0</v>
      </c>
      <c r="J35" s="1">
        <v>1</v>
      </c>
      <c r="K35" s="7" t="str">
        <f t="shared" ref="K35" si="48">IF(D35="@@@",0,VLOOKUP(J35,图纸表_图纸分类,3,1))</f>
        <v>set:items.json image:drawing_1</v>
      </c>
      <c r="L35" s="7" t="str">
        <f t="shared" ref="L35" si="49">IF(D35="@@@",0,VLOOKUP(J35,图纸表_图纸分类,6,1))</f>
        <v>drawing_tag_1</v>
      </c>
      <c r="M35" s="129" t="s">
        <v>73</v>
      </c>
      <c r="N35" s="19" t="s">
        <v>1305</v>
      </c>
      <c r="O35" s="1">
        <v>123</v>
      </c>
      <c r="P35">
        <f t="shared" si="21"/>
        <v>1</v>
      </c>
      <c r="Q35">
        <f t="shared" si="22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31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 t="shared" si="24"/>
        <v>33</v>
      </c>
      <c r="V35" s="1" t="str">
        <f t="shared" si="44"/>
        <v>2building_100_05</v>
      </c>
      <c r="W35" s="1" t="str">
        <f t="shared" si="45"/>
        <v>set:blockcity_items.json image:2building_100_05</v>
      </c>
      <c r="X35" s="1" t="str">
        <f t="shared" si="46"/>
        <v>2building_32_05</v>
      </c>
      <c r="Y35" s="1" t="s">
        <v>1340</v>
      </c>
      <c r="Z35">
        <v>0</v>
      </c>
      <c r="AA35">
        <v>0</v>
      </c>
    </row>
    <row r="36" spans="1:27">
      <c r="A36">
        <f t="shared" si="0"/>
        <v>34</v>
      </c>
      <c r="B36" s="1">
        <v>34</v>
      </c>
      <c r="C36" s="1">
        <v>2534</v>
      </c>
      <c r="D36" s="1" t="s">
        <v>1306</v>
      </c>
      <c r="E36" s="1">
        <v>2</v>
      </c>
      <c r="F36" s="7">
        <f t="shared" ref="F36" si="50">G36</f>
        <v>25</v>
      </c>
      <c r="G36" s="7">
        <f t="shared" si="16"/>
        <v>25</v>
      </c>
      <c r="H36" s="7">
        <f t="shared" si="17"/>
        <v>15</v>
      </c>
      <c r="I36" s="7">
        <f t="shared" si="18"/>
        <v>0</v>
      </c>
      <c r="J36" s="1">
        <v>1</v>
      </c>
      <c r="K36" s="7" t="str">
        <f t="shared" ref="K36" si="51">IF(D36="@@@",0,VLOOKUP(J36,图纸表_图纸分类,3,1))</f>
        <v>set:items.json image:drawing_1</v>
      </c>
      <c r="L36" s="7" t="str">
        <f t="shared" ref="L36" si="52">IF(D36="@@@",0,VLOOKUP(J36,图纸表_图纸分类,6,1))</f>
        <v>drawing_tag_1</v>
      </c>
      <c r="M36" s="129" t="s">
        <v>73</v>
      </c>
      <c r="N36" s="19" t="s">
        <v>1307</v>
      </c>
      <c r="O36" s="1">
        <v>123</v>
      </c>
      <c r="P36">
        <f t="shared" si="21"/>
        <v>1</v>
      </c>
      <c r="Q36">
        <f t="shared" si="22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ca="1" si="31"/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 t="shared" si="24"/>
        <v>34</v>
      </c>
      <c r="V36" s="1" t="str">
        <f t="shared" ref="V36" si="53">IF(D36="@@@",0,SUBSTITUTE(SUBSTITUTE(MID(LOWER(D36),1,FIND("_",D36,FIND("_",D36,1)+1)-1),"_","_100_",1),"build","building",1))</f>
        <v>2building_100_06</v>
      </c>
      <c r="W36" s="1" t="str">
        <f t="shared" ref="W36" si="54">"set:blockcity_items.json image:"&amp;V36</f>
        <v>set:blockcity_items.json image:2building_100_06</v>
      </c>
      <c r="X36" s="1" t="str">
        <f t="shared" ref="X36" si="55">IF(D36="@@@",0,SUBSTITUTE(SUBSTITUTE(MID(LOWER(D36),1,FIND("_",D36,FIND("_",D36,1)+1)-1),"_","_32_",1),"build","building",1))</f>
        <v>2building_32_06</v>
      </c>
      <c r="Y36" s="1" t="s">
        <v>1341</v>
      </c>
      <c r="Z36">
        <v>0</v>
      </c>
      <c r="AA36">
        <v>0</v>
      </c>
    </row>
    <row r="37" spans="1:27">
      <c r="A37">
        <f t="shared" si="0"/>
        <v>35</v>
      </c>
      <c r="B37" s="1">
        <v>35</v>
      </c>
      <c r="C37" s="1">
        <v>2535</v>
      </c>
      <c r="D37" s="1" t="s">
        <v>1308</v>
      </c>
      <c r="E37" s="1">
        <v>3</v>
      </c>
      <c r="F37" s="7">
        <f t="shared" ref="F37" si="56">G37</f>
        <v>23</v>
      </c>
      <c r="G37" s="7">
        <f t="shared" si="16"/>
        <v>23</v>
      </c>
      <c r="H37" s="7">
        <f t="shared" si="17"/>
        <v>18</v>
      </c>
      <c r="I37" s="7">
        <f t="shared" si="18"/>
        <v>0</v>
      </c>
      <c r="J37" s="1">
        <v>1</v>
      </c>
      <c r="K37" s="7" t="str">
        <f t="shared" ref="K37:K40" si="57">IF(D37="@@@",0,VLOOKUP(J37,图纸表_图纸分类,3,1))</f>
        <v>set:items.json image:drawing_1</v>
      </c>
      <c r="L37" s="7" t="str">
        <f t="shared" ref="L37:L40" si="58">IF(D37="@@@",0,VLOOKUP(J37,图纸表_图纸分类,6,1))</f>
        <v>drawing_tag_1</v>
      </c>
      <c r="M37" s="129" t="s">
        <v>73</v>
      </c>
      <c r="N37" s="19" t="s">
        <v>1309</v>
      </c>
      <c r="O37" s="1">
        <v>123</v>
      </c>
      <c r="P37">
        <f t="shared" si="21"/>
        <v>1</v>
      </c>
      <c r="Q37">
        <f t="shared" si="22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ca="1" si="31"/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 t="shared" si="24"/>
        <v>35</v>
      </c>
      <c r="V37" s="1" t="str">
        <f t="shared" ref="V37:V40" si="59">IF(D37="@@@",0,SUBSTITUTE(SUBSTITUTE(MID(LOWER(D37),1,FIND("_",D37,FIND("_",D37,1)+1)-1),"_","_100_",1),"build","building",1))</f>
        <v>2building_100_07</v>
      </c>
      <c r="W37" s="1" t="str">
        <f t="shared" ref="W37:W40" si="60">"set:blockcity_items.json image:"&amp;V37</f>
        <v>set:blockcity_items.json image:2building_100_07</v>
      </c>
      <c r="X37" s="1" t="str">
        <f t="shared" ref="X37:X40" si="61">IF(D37="@@@",0,SUBSTITUTE(SUBSTITUTE(MID(LOWER(D37),1,FIND("_",D37,FIND("_",D37,1)+1)-1),"_","_32_",1),"build","building",1))</f>
        <v>2building_32_07</v>
      </c>
      <c r="Y37" s="1" t="s">
        <v>1342</v>
      </c>
      <c r="Z37">
        <v>0</v>
      </c>
      <c r="AA37">
        <v>0</v>
      </c>
    </row>
    <row r="38" spans="1:27">
      <c r="A38">
        <f t="shared" si="0"/>
        <v>36</v>
      </c>
      <c r="B38" s="1">
        <v>36</v>
      </c>
      <c r="C38" s="1">
        <v>2536</v>
      </c>
      <c r="D38" s="1" t="s">
        <v>1310</v>
      </c>
      <c r="E38" s="1">
        <v>3</v>
      </c>
      <c r="F38" s="7">
        <f t="shared" ref="F38" si="62">G38</f>
        <v>23</v>
      </c>
      <c r="G38" s="7">
        <f t="shared" si="16"/>
        <v>23</v>
      </c>
      <c r="H38" s="7">
        <f t="shared" si="17"/>
        <v>23</v>
      </c>
      <c r="I38" s="7">
        <f t="shared" si="18"/>
        <v>0</v>
      </c>
      <c r="J38" s="1">
        <v>1</v>
      </c>
      <c r="K38" s="7" t="str">
        <f t="shared" si="57"/>
        <v>set:items.json image:drawing_1</v>
      </c>
      <c r="L38" s="7" t="str">
        <f t="shared" si="58"/>
        <v>drawing_tag_1</v>
      </c>
      <c r="M38" s="129" t="s">
        <v>73</v>
      </c>
      <c r="N38" s="19" t="s">
        <v>1311</v>
      </c>
      <c r="O38" s="1">
        <v>123</v>
      </c>
      <c r="P38">
        <f t="shared" si="21"/>
        <v>1</v>
      </c>
      <c r="Q38">
        <f t="shared" si="22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31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 t="shared" si="24"/>
        <v>36</v>
      </c>
      <c r="V38" s="1" t="str">
        <f t="shared" si="59"/>
        <v>2building_100_08</v>
      </c>
      <c r="W38" s="1" t="str">
        <f t="shared" si="60"/>
        <v>set:blockcity_items.json image:2building_100_08</v>
      </c>
      <c r="X38" s="1" t="str">
        <f t="shared" si="61"/>
        <v>2building_32_08</v>
      </c>
      <c r="Y38" s="1" t="s">
        <v>1343</v>
      </c>
      <c r="Z38">
        <v>0</v>
      </c>
      <c r="AA38">
        <v>0</v>
      </c>
    </row>
    <row r="39" spans="1:27">
      <c r="A39">
        <f t="shared" si="0"/>
        <v>37</v>
      </c>
      <c r="B39" s="1">
        <v>37</v>
      </c>
      <c r="C39" s="1">
        <v>2537</v>
      </c>
      <c r="D39" s="1" t="s">
        <v>1314</v>
      </c>
      <c r="E39" s="1">
        <v>3</v>
      </c>
      <c r="F39" s="7">
        <f t="shared" ref="F39" si="63">G39</f>
        <v>27</v>
      </c>
      <c r="G39" s="7">
        <f t="shared" si="16"/>
        <v>27</v>
      </c>
      <c r="H39" s="7">
        <f t="shared" si="17"/>
        <v>23</v>
      </c>
      <c r="I39" s="7">
        <f t="shared" si="18"/>
        <v>1</v>
      </c>
      <c r="J39" s="1">
        <v>1</v>
      </c>
      <c r="K39" s="7" t="str">
        <f t="shared" si="57"/>
        <v>set:items.json image:drawing_1</v>
      </c>
      <c r="L39" s="7" t="str">
        <f t="shared" si="58"/>
        <v>drawing_tag_1</v>
      </c>
      <c r="M39" s="129" t="s">
        <v>73</v>
      </c>
      <c r="N39" s="19" t="s">
        <v>1312</v>
      </c>
      <c r="O39" s="1">
        <v>123</v>
      </c>
      <c r="P39">
        <f t="shared" si="21"/>
        <v>1</v>
      </c>
      <c r="Q39">
        <f t="shared" si="22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31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 t="shared" si="24"/>
        <v>37</v>
      </c>
      <c r="V39" s="1" t="str">
        <f t="shared" si="59"/>
        <v>2building_100_09</v>
      </c>
      <c r="W39" s="1" t="str">
        <f t="shared" si="60"/>
        <v>set:blockcity_items.json image:2building_100_09</v>
      </c>
      <c r="X39" s="1" t="str">
        <f t="shared" si="61"/>
        <v>2building_32_09</v>
      </c>
      <c r="Y39" s="1" t="s">
        <v>1344</v>
      </c>
      <c r="Z39">
        <v>0</v>
      </c>
      <c r="AA39">
        <v>0</v>
      </c>
    </row>
    <row r="40" spans="1:27">
      <c r="A40">
        <f t="shared" si="0"/>
        <v>38</v>
      </c>
      <c r="B40" s="1">
        <v>38</v>
      </c>
      <c r="C40" s="1">
        <v>2538</v>
      </c>
      <c r="D40" s="1" t="s">
        <v>1313</v>
      </c>
      <c r="E40" s="1">
        <v>3</v>
      </c>
      <c r="F40" s="7">
        <f t="shared" ref="F40:F42" si="64">G40</f>
        <v>34</v>
      </c>
      <c r="G40" s="7">
        <f t="shared" si="16"/>
        <v>34</v>
      </c>
      <c r="H40" s="7">
        <f t="shared" si="17"/>
        <v>23</v>
      </c>
      <c r="I40" s="7">
        <f t="shared" si="18"/>
        <v>1</v>
      </c>
      <c r="J40" s="1">
        <v>1</v>
      </c>
      <c r="K40" s="7" t="str">
        <f t="shared" si="57"/>
        <v>set:items.json image:drawing_1</v>
      </c>
      <c r="L40" s="7" t="str">
        <f t="shared" si="58"/>
        <v>drawing_tag_1</v>
      </c>
      <c r="M40" s="129" t="s">
        <v>73</v>
      </c>
      <c r="N40" s="19" t="s">
        <v>1325</v>
      </c>
      <c r="O40" s="1">
        <v>123</v>
      </c>
      <c r="P40">
        <f t="shared" si="21"/>
        <v>1</v>
      </c>
      <c r="Q40">
        <f t="shared" si="22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31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 t="shared" si="24"/>
        <v>38</v>
      </c>
      <c r="V40" s="1" t="str">
        <f t="shared" si="59"/>
        <v>2building_100_10</v>
      </c>
      <c r="W40" s="1" t="str">
        <f t="shared" si="60"/>
        <v>set:blockcity_items.json image:2building_100_10</v>
      </c>
      <c r="X40" s="1" t="str">
        <f t="shared" si="61"/>
        <v>2building_32_10</v>
      </c>
      <c r="Y40" s="1" t="s">
        <v>1345</v>
      </c>
      <c r="Z40">
        <v>0</v>
      </c>
      <c r="AA40">
        <v>0</v>
      </c>
    </row>
    <row r="41" spans="1:27">
      <c r="A41">
        <f t="shared" si="0"/>
        <v>39</v>
      </c>
      <c r="B41" s="1">
        <v>39</v>
      </c>
      <c r="C41" s="1">
        <v>2539</v>
      </c>
      <c r="D41" s="1" t="s">
        <v>1324</v>
      </c>
      <c r="E41" s="1">
        <v>1</v>
      </c>
      <c r="F41" s="7">
        <f t="shared" si="64"/>
        <v>12</v>
      </c>
      <c r="G41" s="7">
        <f t="shared" ref="G41:G50" si="65">IF(D41="@@@",0,MID(D41,FIND("x",D41,1)+1,FIND("x",D41,FIND("x",D41,1)+1)-FIND("x",D41,1)-1)+0)</f>
        <v>12</v>
      </c>
      <c r="H41" s="7">
        <f t="shared" ref="H41:H50" si="66">IF(D41="@@@",0,MID(D41,FIND("x",D41,FIND("x",D41,1)+1)+1,FIND("-",D41,1)-FIND("x",D41,FIND("x",D41,1)+1)-1)+0)</f>
        <v>6</v>
      </c>
      <c r="I41" s="7">
        <f t="shared" ref="I41:I50" si="67">IF(D41="@@@",0,MID(D41,FIND("-",D41,1)+1,FIND(".",D41,1)-FIND("-",D41,1)-1)+0)</f>
        <v>0</v>
      </c>
      <c r="J41" s="1">
        <v>3</v>
      </c>
      <c r="K41" s="7" t="str">
        <f t="shared" ref="K41:K50" si="68">IF(D41="@@@",0,VLOOKUP(J41,图纸表_图纸分类,3,1))</f>
        <v>set:items.json image:drawing_2</v>
      </c>
      <c r="L41" s="7" t="str">
        <f t="shared" ref="L41:L50" si="69">IF(D41="@@@",0,VLOOKUP(J41,图纸表_图纸分类,6,1))</f>
        <v>drawing_tag_2</v>
      </c>
      <c r="M41" s="129" t="s">
        <v>73</v>
      </c>
      <c r="N41" s="19" t="s">
        <v>1326</v>
      </c>
      <c r="O41" s="1">
        <v>123</v>
      </c>
      <c r="P41">
        <f t="shared" ref="P41:P50" si="70">IF(D41="@@@",0,P$2)</f>
        <v>1</v>
      </c>
      <c r="Q41">
        <f t="shared" si="22"/>
        <v>0.1</v>
      </c>
      <c r="R41">
        <f ca="1">IFERROR(SUM(OFFSET(图纸材料表!$A$1,COUNTIF(图纸材料表!B:B,"&lt;"&amp;A41)+1,7,COUNTIF(图纸材料表!B:B,"&lt;="&amp;A41)-COUNTIF(图纸材料表!B:B,"&lt;"&amp;A41),1)),"")</f>
        <v>312</v>
      </c>
      <c r="S41">
        <f t="shared" ca="1" si="31"/>
        <v>312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1350</v>
      </c>
      <c r="Z41">
        <v>0</v>
      </c>
      <c r="AA41">
        <v>0</v>
      </c>
    </row>
    <row r="42" spans="1:27">
      <c r="A42">
        <f t="shared" si="0"/>
        <v>40</v>
      </c>
      <c r="B42" s="1">
        <v>40</v>
      </c>
      <c r="C42" s="1">
        <v>2540</v>
      </c>
      <c r="D42" s="1" t="s">
        <v>1323</v>
      </c>
      <c r="E42" s="1">
        <v>1</v>
      </c>
      <c r="F42" s="7">
        <f t="shared" si="64"/>
        <v>3</v>
      </c>
      <c r="G42" s="7">
        <f t="shared" si="65"/>
        <v>3</v>
      </c>
      <c r="H42" s="7">
        <f t="shared" si="66"/>
        <v>5</v>
      </c>
      <c r="I42" s="7">
        <f t="shared" si="67"/>
        <v>1</v>
      </c>
      <c r="J42" s="1">
        <v>3</v>
      </c>
      <c r="K42" s="7" t="str">
        <f t="shared" si="68"/>
        <v>set:items.json image:drawing_2</v>
      </c>
      <c r="L42" s="7" t="str">
        <f t="shared" si="69"/>
        <v>drawing_tag_2</v>
      </c>
      <c r="M42" s="129" t="s">
        <v>73</v>
      </c>
      <c r="N42" s="19" t="s">
        <v>1327</v>
      </c>
      <c r="O42" s="1">
        <v>123</v>
      </c>
      <c r="P42">
        <f t="shared" si="70"/>
        <v>1</v>
      </c>
      <c r="Q42">
        <f t="shared" si="22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31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1351</v>
      </c>
      <c r="Z42">
        <v>0</v>
      </c>
      <c r="AA42">
        <v>0</v>
      </c>
    </row>
    <row r="43" spans="1:27">
      <c r="A43">
        <f t="shared" si="0"/>
        <v>41</v>
      </c>
      <c r="B43" s="1">
        <v>41</v>
      </c>
      <c r="C43" s="1">
        <v>2541</v>
      </c>
      <c r="D43" s="1" t="s">
        <v>1322</v>
      </c>
      <c r="E43" s="1">
        <v>1</v>
      </c>
      <c r="F43" s="7">
        <f t="shared" ref="F43:F50" si="75">G43</f>
        <v>12</v>
      </c>
      <c r="G43" s="7">
        <f t="shared" si="65"/>
        <v>12</v>
      </c>
      <c r="H43" s="7">
        <f t="shared" si="66"/>
        <v>5</v>
      </c>
      <c r="I43" s="7">
        <f t="shared" si="67"/>
        <v>0</v>
      </c>
      <c r="J43" s="1">
        <v>3</v>
      </c>
      <c r="K43" s="7" t="str">
        <f t="shared" si="68"/>
        <v>set:items.json image:drawing_2</v>
      </c>
      <c r="L43" s="7" t="str">
        <f t="shared" si="69"/>
        <v>drawing_tag_2</v>
      </c>
      <c r="M43" s="129" t="s">
        <v>73</v>
      </c>
      <c r="N43" s="19" t="s">
        <v>1328</v>
      </c>
      <c r="O43" s="1">
        <v>123</v>
      </c>
      <c r="P43">
        <f t="shared" si="70"/>
        <v>1</v>
      </c>
      <c r="Q43">
        <f t="shared" si="22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31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1352</v>
      </c>
      <c r="Z43">
        <v>0</v>
      </c>
      <c r="AA43">
        <v>0</v>
      </c>
    </row>
    <row r="44" spans="1:27">
      <c r="A44">
        <f t="shared" si="0"/>
        <v>42</v>
      </c>
      <c r="B44" s="1">
        <v>42</v>
      </c>
      <c r="C44" s="1">
        <v>2542</v>
      </c>
      <c r="D44" s="1" t="s">
        <v>1321</v>
      </c>
      <c r="E44" s="1">
        <v>2</v>
      </c>
      <c r="F44" s="7">
        <f t="shared" si="75"/>
        <v>7</v>
      </c>
      <c r="G44" s="7">
        <f t="shared" si="65"/>
        <v>7</v>
      </c>
      <c r="H44" s="7">
        <f t="shared" si="66"/>
        <v>7</v>
      </c>
      <c r="I44" s="7">
        <f t="shared" si="67"/>
        <v>0</v>
      </c>
      <c r="J44" s="1">
        <v>3</v>
      </c>
      <c r="K44" s="7" t="str">
        <f t="shared" si="68"/>
        <v>set:items.json image:drawing_2</v>
      </c>
      <c r="L44" s="7" t="str">
        <f t="shared" si="69"/>
        <v>drawing_tag_2</v>
      </c>
      <c r="M44" s="129" t="s">
        <v>73</v>
      </c>
      <c r="N44" s="19" t="s">
        <v>1329</v>
      </c>
      <c r="O44" s="1">
        <v>123</v>
      </c>
      <c r="P44">
        <f t="shared" si="70"/>
        <v>1</v>
      </c>
      <c r="Q44">
        <f t="shared" si="22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31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1353</v>
      </c>
      <c r="Z44">
        <v>0</v>
      </c>
      <c r="AA44">
        <v>0</v>
      </c>
    </row>
    <row r="45" spans="1:27">
      <c r="A45">
        <f t="shared" si="0"/>
        <v>43</v>
      </c>
      <c r="B45" s="1">
        <v>43</v>
      </c>
      <c r="C45" s="1">
        <v>2543</v>
      </c>
      <c r="D45" s="1" t="s">
        <v>1320</v>
      </c>
      <c r="E45" s="1">
        <v>2</v>
      </c>
      <c r="F45" s="7">
        <f t="shared" si="75"/>
        <v>4</v>
      </c>
      <c r="G45" s="7">
        <f t="shared" si="65"/>
        <v>4</v>
      </c>
      <c r="H45" s="7">
        <f t="shared" si="66"/>
        <v>7</v>
      </c>
      <c r="I45" s="7">
        <f t="shared" si="67"/>
        <v>0</v>
      </c>
      <c r="J45" s="1">
        <v>3</v>
      </c>
      <c r="K45" s="7" t="str">
        <f t="shared" si="68"/>
        <v>set:items.json image:drawing_2</v>
      </c>
      <c r="L45" s="7" t="str">
        <f t="shared" si="69"/>
        <v>drawing_tag_2</v>
      </c>
      <c r="M45" s="129" t="s">
        <v>73</v>
      </c>
      <c r="N45" s="19" t="s">
        <v>1330</v>
      </c>
      <c r="O45" s="1">
        <v>123</v>
      </c>
      <c r="P45">
        <f t="shared" si="70"/>
        <v>1</v>
      </c>
      <c r="Q45">
        <f t="shared" si="22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31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1354</v>
      </c>
      <c r="Z45">
        <v>0</v>
      </c>
      <c r="AA45">
        <v>0</v>
      </c>
    </row>
    <row r="46" spans="1:27">
      <c r="A46">
        <f t="shared" si="0"/>
        <v>44</v>
      </c>
      <c r="B46" s="1">
        <v>44</v>
      </c>
      <c r="C46" s="1">
        <v>2544</v>
      </c>
      <c r="D46" s="1" t="s">
        <v>1319</v>
      </c>
      <c r="E46" s="1">
        <v>2</v>
      </c>
      <c r="F46" s="7">
        <f t="shared" si="75"/>
        <v>9</v>
      </c>
      <c r="G46" s="7">
        <f t="shared" si="65"/>
        <v>9</v>
      </c>
      <c r="H46" s="7">
        <f t="shared" si="66"/>
        <v>7</v>
      </c>
      <c r="I46" s="7">
        <f t="shared" si="67"/>
        <v>0</v>
      </c>
      <c r="J46" s="1">
        <v>3</v>
      </c>
      <c r="K46" s="7" t="str">
        <f t="shared" si="68"/>
        <v>set:items.json image:drawing_2</v>
      </c>
      <c r="L46" s="7" t="str">
        <f t="shared" si="69"/>
        <v>drawing_tag_2</v>
      </c>
      <c r="M46" s="129" t="s">
        <v>73</v>
      </c>
      <c r="N46" s="19" t="s">
        <v>1331</v>
      </c>
      <c r="O46" s="1">
        <v>123</v>
      </c>
      <c r="P46">
        <f t="shared" si="70"/>
        <v>1</v>
      </c>
      <c r="Q46">
        <f t="shared" si="22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31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1355</v>
      </c>
      <c r="Z46">
        <v>0</v>
      </c>
      <c r="AA46">
        <v>0</v>
      </c>
    </row>
    <row r="47" spans="1:27">
      <c r="A47">
        <f t="shared" si="0"/>
        <v>45</v>
      </c>
      <c r="B47" s="1">
        <v>45</v>
      </c>
      <c r="C47" s="1">
        <v>2545</v>
      </c>
      <c r="D47" s="1" t="s">
        <v>1318</v>
      </c>
      <c r="E47" s="1">
        <v>3</v>
      </c>
      <c r="F47" s="7">
        <f t="shared" si="75"/>
        <v>28</v>
      </c>
      <c r="G47" s="7">
        <f t="shared" si="65"/>
        <v>28</v>
      </c>
      <c r="H47" s="7">
        <f t="shared" si="66"/>
        <v>11</v>
      </c>
      <c r="I47" s="7">
        <f t="shared" si="67"/>
        <v>0</v>
      </c>
      <c r="J47" s="1">
        <v>3</v>
      </c>
      <c r="K47" s="7" t="str">
        <f t="shared" si="68"/>
        <v>set:items.json image:drawing_2</v>
      </c>
      <c r="L47" s="7" t="str">
        <f t="shared" si="69"/>
        <v>drawing_tag_2</v>
      </c>
      <c r="M47" s="129" t="s">
        <v>73</v>
      </c>
      <c r="N47" s="19" t="s">
        <v>1332</v>
      </c>
      <c r="O47" s="1">
        <v>123</v>
      </c>
      <c r="P47">
        <f t="shared" si="70"/>
        <v>1</v>
      </c>
      <c r="Q47">
        <f t="shared" si="22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31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1349</v>
      </c>
      <c r="Z47">
        <v>0</v>
      </c>
      <c r="AA47">
        <v>0</v>
      </c>
    </row>
    <row r="48" spans="1:27">
      <c r="A48">
        <f t="shared" si="0"/>
        <v>46</v>
      </c>
      <c r="B48" s="1">
        <v>46</v>
      </c>
      <c r="C48" s="1">
        <v>2546</v>
      </c>
      <c r="D48" s="1" t="s">
        <v>1315</v>
      </c>
      <c r="E48" s="1">
        <v>3</v>
      </c>
      <c r="F48" s="7">
        <f t="shared" si="75"/>
        <v>8</v>
      </c>
      <c r="G48" s="7">
        <f t="shared" si="65"/>
        <v>8</v>
      </c>
      <c r="H48" s="7">
        <f t="shared" si="66"/>
        <v>13</v>
      </c>
      <c r="I48" s="7">
        <f t="shared" si="67"/>
        <v>0</v>
      </c>
      <c r="J48" s="1">
        <v>3</v>
      </c>
      <c r="K48" s="7" t="str">
        <f t="shared" si="68"/>
        <v>set:items.json image:drawing_2</v>
      </c>
      <c r="L48" s="7" t="str">
        <f t="shared" si="69"/>
        <v>drawing_tag_2</v>
      </c>
      <c r="M48" s="129" t="s">
        <v>73</v>
      </c>
      <c r="N48" s="19" t="s">
        <v>1333</v>
      </c>
      <c r="O48" s="1">
        <v>123</v>
      </c>
      <c r="P48">
        <f t="shared" si="70"/>
        <v>1</v>
      </c>
      <c r="Q48">
        <f t="shared" si="22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31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1348</v>
      </c>
      <c r="Z48">
        <v>0</v>
      </c>
      <c r="AA48">
        <v>0</v>
      </c>
    </row>
    <row r="49" spans="1:27">
      <c r="A49">
        <f t="shared" si="0"/>
        <v>47</v>
      </c>
      <c r="B49" s="1">
        <v>47</v>
      </c>
      <c r="C49" s="1">
        <v>2547</v>
      </c>
      <c r="D49" s="1" t="s">
        <v>1316</v>
      </c>
      <c r="E49" s="1">
        <v>3</v>
      </c>
      <c r="F49" s="7">
        <f t="shared" si="75"/>
        <v>9</v>
      </c>
      <c r="G49" s="7">
        <f t="shared" si="65"/>
        <v>9</v>
      </c>
      <c r="H49" s="7">
        <f t="shared" si="66"/>
        <v>12</v>
      </c>
      <c r="I49" s="7">
        <f t="shared" si="67"/>
        <v>1</v>
      </c>
      <c r="J49" s="1">
        <v>3</v>
      </c>
      <c r="K49" s="7" t="str">
        <f t="shared" si="68"/>
        <v>set:items.json image:drawing_2</v>
      </c>
      <c r="L49" s="7" t="str">
        <f t="shared" si="69"/>
        <v>drawing_tag_2</v>
      </c>
      <c r="M49" s="129" t="s">
        <v>73</v>
      </c>
      <c r="N49" s="19" t="s">
        <v>1334</v>
      </c>
      <c r="O49" s="1">
        <v>123</v>
      </c>
      <c r="P49">
        <f t="shared" si="70"/>
        <v>1</v>
      </c>
      <c r="Q49">
        <f t="shared" si="22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31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1347</v>
      </c>
      <c r="Z49">
        <v>0</v>
      </c>
      <c r="AA49">
        <v>0</v>
      </c>
    </row>
    <row r="50" spans="1:27">
      <c r="A50">
        <f t="shared" si="0"/>
        <v>48</v>
      </c>
      <c r="B50" s="1">
        <v>48</v>
      </c>
      <c r="C50" s="1">
        <v>2548</v>
      </c>
      <c r="D50" s="1" t="s">
        <v>1317</v>
      </c>
      <c r="E50" s="1">
        <v>3</v>
      </c>
      <c r="F50" s="7">
        <f t="shared" si="75"/>
        <v>8</v>
      </c>
      <c r="G50" s="7">
        <f t="shared" si="65"/>
        <v>8</v>
      </c>
      <c r="H50" s="7">
        <f t="shared" si="66"/>
        <v>12</v>
      </c>
      <c r="I50" s="7">
        <f t="shared" si="67"/>
        <v>0</v>
      </c>
      <c r="J50" s="1">
        <v>3</v>
      </c>
      <c r="K50" s="7" t="str">
        <f t="shared" si="68"/>
        <v>set:items.json image:drawing_2</v>
      </c>
      <c r="L50" s="7" t="str">
        <f t="shared" si="69"/>
        <v>drawing_tag_2</v>
      </c>
      <c r="M50" s="129" t="s">
        <v>73</v>
      </c>
      <c r="N50" s="19" t="s">
        <v>1335</v>
      </c>
      <c r="O50" s="1">
        <v>123</v>
      </c>
      <c r="P50">
        <f t="shared" si="70"/>
        <v>1</v>
      </c>
      <c r="Q50">
        <f t="shared" si="22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31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1346</v>
      </c>
      <c r="Z50">
        <v>0</v>
      </c>
      <c r="AA50">
        <v>0</v>
      </c>
    </row>
    <row r="51" spans="1:27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si="22"/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ca="1" si="31"/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2">A51</f>
        <v>901</v>
      </c>
      <c r="V51" s="1">
        <f t="shared" ref="V51:V61" si="83">IF(D51="@@@",0,SUBSTITUTE(SUBSTITUTE(MID(LOWER(D51),1,FIND("_",D51,FIND("_",D51,1)+1)-1),"_","_100_",1),"build","building",1))</f>
        <v>0</v>
      </c>
      <c r="W51" s="1" t="str">
        <f t="shared" ref="W51:W61" si="84">"set:blockcity_items.json image:"&amp;V51</f>
        <v>set:blockcity_items.json image:0</v>
      </c>
      <c r="X51" s="1">
        <f t="shared" ref="X51:X61" si="85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2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31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2"/>
        <v>902</v>
      </c>
      <c r="V52" s="1">
        <f t="shared" si="83"/>
        <v>0</v>
      </c>
      <c r="W52" s="1" t="str">
        <f t="shared" si="84"/>
        <v>set:blockcity_items.json image:0</v>
      </c>
      <c r="X52" s="1">
        <f t="shared" si="85"/>
        <v>0</v>
      </c>
      <c r="Y52" s="1" t="s">
        <v>916</v>
      </c>
      <c r="Z52">
        <v>0</v>
      </c>
      <c r="AA52">
        <v>0</v>
      </c>
    </row>
    <row r="53" spans="1:27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2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31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2"/>
        <v>903</v>
      </c>
      <c r="V53" s="1">
        <f t="shared" si="83"/>
        <v>0</v>
      </c>
      <c r="W53" s="1" t="str">
        <f t="shared" si="84"/>
        <v>set:blockcity_items.json image:0</v>
      </c>
      <c r="X53" s="1">
        <f t="shared" si="85"/>
        <v>0</v>
      </c>
      <c r="Y53" s="1" t="s">
        <v>916</v>
      </c>
      <c r="Z53">
        <v>0</v>
      </c>
      <c r="AA53">
        <v>0</v>
      </c>
    </row>
    <row r="54" spans="1:27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22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31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2"/>
        <v>904</v>
      </c>
      <c r="V54" s="1">
        <f t="shared" si="83"/>
        <v>0</v>
      </c>
      <c r="W54" s="1" t="str">
        <f t="shared" si="84"/>
        <v>set:blockcity_items.json image:0</v>
      </c>
      <c r="X54" s="1">
        <f t="shared" si="85"/>
        <v>0</v>
      </c>
      <c r="Y54" s="1" t="s">
        <v>916</v>
      </c>
      <c r="Z54">
        <v>0</v>
      </c>
      <c r="AA54">
        <v>0</v>
      </c>
    </row>
    <row r="55" spans="1:27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22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31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2"/>
        <v>905</v>
      </c>
      <c r="V55" s="1">
        <f t="shared" si="83"/>
        <v>0</v>
      </c>
      <c r="W55" s="1" t="str">
        <f t="shared" si="84"/>
        <v>set:blockcity_items.json image:0</v>
      </c>
      <c r="X55" s="1">
        <f t="shared" si="85"/>
        <v>0</v>
      </c>
      <c r="Y55" s="1" t="s">
        <v>916</v>
      </c>
      <c r="Z55">
        <v>0</v>
      </c>
      <c r="AA55">
        <v>0</v>
      </c>
    </row>
    <row r="56" spans="1:27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22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31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2"/>
        <v>906</v>
      </c>
      <c r="V56" s="1">
        <f t="shared" si="83"/>
        <v>0</v>
      </c>
      <c r="W56" s="1" t="str">
        <f t="shared" si="84"/>
        <v>set:blockcity_items.json image:0</v>
      </c>
      <c r="X56" s="1">
        <f t="shared" si="85"/>
        <v>0</v>
      </c>
      <c r="Y56" s="1" t="s">
        <v>916</v>
      </c>
      <c r="Z56">
        <v>0</v>
      </c>
      <c r="AA56">
        <v>0</v>
      </c>
    </row>
    <row r="57" spans="1:27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22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31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2"/>
        <v>907</v>
      </c>
      <c r="V57" s="1">
        <f t="shared" si="83"/>
        <v>0</v>
      </c>
      <c r="W57" s="1" t="str">
        <f t="shared" si="84"/>
        <v>set:blockcity_items.json image:0</v>
      </c>
      <c r="X57" s="1">
        <f t="shared" si="85"/>
        <v>0</v>
      </c>
      <c r="Y57" s="1" t="s">
        <v>916</v>
      </c>
      <c r="Z57">
        <v>0</v>
      </c>
      <c r="AA57">
        <v>0</v>
      </c>
    </row>
    <row r="58" spans="1:27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22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31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2"/>
        <v>908</v>
      </c>
      <c r="V58" s="1">
        <f t="shared" si="83"/>
        <v>0</v>
      </c>
      <c r="W58" s="1" t="str">
        <f t="shared" si="84"/>
        <v>set:blockcity_items.json image:0</v>
      </c>
      <c r="X58" s="1">
        <f t="shared" si="85"/>
        <v>0</v>
      </c>
      <c r="Y58" s="1" t="s">
        <v>916</v>
      </c>
      <c r="Z58">
        <v>0</v>
      </c>
      <c r="AA58">
        <v>0</v>
      </c>
    </row>
    <row r="59" spans="1:27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22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31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2"/>
        <v>909</v>
      </c>
      <c r="V59" s="1">
        <f t="shared" si="83"/>
        <v>0</v>
      </c>
      <c r="W59" s="1" t="str">
        <f t="shared" si="84"/>
        <v>set:blockcity_items.json image:0</v>
      </c>
      <c r="X59" s="1">
        <f t="shared" si="85"/>
        <v>0</v>
      </c>
      <c r="Y59" s="1" t="s">
        <v>916</v>
      </c>
      <c r="Z59">
        <v>0</v>
      </c>
      <c r="AA59">
        <v>0</v>
      </c>
    </row>
    <row r="60" spans="1:27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22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31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2"/>
        <v>910</v>
      </c>
      <c r="V60" s="1">
        <f t="shared" si="83"/>
        <v>0</v>
      </c>
      <c r="W60" s="1" t="str">
        <f t="shared" si="84"/>
        <v>set:blockcity_items.json image:0</v>
      </c>
      <c r="X60" s="1">
        <f t="shared" si="85"/>
        <v>0</v>
      </c>
      <c r="Y60" s="1" t="s">
        <v>916</v>
      </c>
      <c r="Z60">
        <v>0</v>
      </c>
      <c r="AA60">
        <v>0</v>
      </c>
    </row>
    <row r="61" spans="1:27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22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31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2"/>
        <v>911</v>
      </c>
      <c r="V61" s="1">
        <f t="shared" si="83"/>
        <v>0</v>
      </c>
      <c r="W61" s="1" t="str">
        <f t="shared" si="84"/>
        <v>set:blockcity_items.json image:0</v>
      </c>
      <c r="X61" s="1">
        <f t="shared" si="85"/>
        <v>0</v>
      </c>
      <c r="Y61" s="1" t="s">
        <v>916</v>
      </c>
      <c r="Z61">
        <v>0</v>
      </c>
      <c r="AA61">
        <v>0</v>
      </c>
    </row>
    <row r="62" spans="1:27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6">IF(D62="@@@",0,MID(D62,FIND("x",D62,1)+1,FIND("x",D62,FIND("x",D62,1)+1)-FIND("x",D62,1)-1)+0)</f>
        <v>0</v>
      </c>
      <c r="H62" s="7">
        <f t="shared" ref="H62:H64" si="87">IF(D62="@@@",0,MID(D62,FIND("x",D62,FIND("x",D62,1)+1)+1,FIND("-",D62,1)-FIND("x",D62,FIND("x",D62,1)+1)-1)+0)</f>
        <v>0</v>
      </c>
      <c r="I62" s="7">
        <f t="shared" ref="I62:I64" si="88">IF(D62="@@@",0,MID(D62,FIND("-",D62,1)+1,FIND(".",D62,1)-FIND("-",D62,1)-1)+0)</f>
        <v>0</v>
      </c>
      <c r="J62" s="1">
        <v>2</v>
      </c>
      <c r="K62" s="7">
        <f t="shared" ref="K62:K64" si="89">IF(D62="@@@",0,VLOOKUP(J62,图纸表_图纸分类,3,1))</f>
        <v>0</v>
      </c>
      <c r="L62" s="7">
        <f t="shared" ref="L62:L64" si="90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1">IF(D62="@@@",0,P$2)</f>
        <v>0</v>
      </c>
      <c r="Q62">
        <f t="shared" si="22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ca="1" si="31"/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2">A62</f>
        <v>912</v>
      </c>
      <c r="V62" s="1">
        <f t="shared" ref="V62:V64" si="93">IF(D62="@@@",0,SUBSTITUTE(SUBSTITUTE(MID(LOWER(D62),1,FIND("_",D62,FIND("_",D62,1)+1)-1),"_","_100_",1),"build","building",1))</f>
        <v>0</v>
      </c>
      <c r="W62" s="1" t="str">
        <f t="shared" ref="W62:W64" si="94">"set:blockcity_items.json image:"&amp;V62</f>
        <v>set:blockcity_items.json image:0</v>
      </c>
      <c r="X62" s="1">
        <f t="shared" ref="X62:X64" si="95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6"/>
        <v>0</v>
      </c>
      <c r="H63" s="7">
        <f t="shared" si="87"/>
        <v>0</v>
      </c>
      <c r="I63" s="7">
        <f t="shared" si="88"/>
        <v>0</v>
      </c>
      <c r="J63" s="1">
        <v>2</v>
      </c>
      <c r="K63" s="7">
        <f t="shared" si="89"/>
        <v>0</v>
      </c>
      <c r="L63" s="7">
        <f t="shared" si="90"/>
        <v>0</v>
      </c>
      <c r="M63" s="129" t="s">
        <v>73</v>
      </c>
      <c r="N63" s="19" t="s">
        <v>929</v>
      </c>
      <c r="O63" s="1">
        <v>123</v>
      </c>
      <c r="P63">
        <f t="shared" si="91"/>
        <v>0</v>
      </c>
      <c r="Q63">
        <f t="shared" si="22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31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2"/>
        <v>913</v>
      </c>
      <c r="V63" s="1">
        <f t="shared" si="93"/>
        <v>0</v>
      </c>
      <c r="W63" s="1" t="str">
        <f t="shared" si="94"/>
        <v>set:blockcity_items.json image:0</v>
      </c>
      <c r="X63" s="1">
        <f t="shared" si="95"/>
        <v>0</v>
      </c>
      <c r="Y63" s="1" t="s">
        <v>916</v>
      </c>
      <c r="Z63">
        <v>0</v>
      </c>
      <c r="AA63">
        <v>0</v>
      </c>
    </row>
    <row r="64" spans="1:27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6"/>
        <v>11</v>
      </c>
      <c r="H64" s="7">
        <f t="shared" si="87"/>
        <v>5</v>
      </c>
      <c r="I64" s="7">
        <f t="shared" si="88"/>
        <v>0</v>
      </c>
      <c r="J64" s="1">
        <v>3</v>
      </c>
      <c r="K64" s="7" t="str">
        <f t="shared" si="89"/>
        <v>set:items.json image:drawing_2</v>
      </c>
      <c r="L64" s="7" t="str">
        <f t="shared" si="90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22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31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2"/>
        <v>914</v>
      </c>
      <c r="V64" s="1" t="str">
        <f t="shared" si="93"/>
        <v>guide_100_100</v>
      </c>
      <c r="W64" s="1" t="str">
        <f t="shared" si="94"/>
        <v>set:blockcity_items.json image:guide_100_100</v>
      </c>
      <c r="X64" s="1" t="str">
        <f t="shared" si="95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8"/>
  <sheetViews>
    <sheetView workbookViewId="0">
      <pane ySplit="1" topLeftCell="A550" activePane="bottomLeft" state="frozen"/>
      <selection pane="bottomLeft" activeCell="P567" sqref="P567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23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92</v>
      </c>
      <c r="I460" s="73">
        <f t="shared" si="55"/>
        <v>23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19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114</v>
      </c>
      <c r="I461" s="73">
        <f t="shared" si="55"/>
        <v>19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L1" workbookViewId="0">
      <selection activeCell="Z3" sqref="Z3:Z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88" t="s">
        <v>825</v>
      </c>
      <c r="AO1" s="188"/>
      <c r="AP1" s="188"/>
      <c r="AQ1" s="188"/>
      <c r="AR1" s="188"/>
      <c r="AS1" s="188"/>
      <c r="AT1" s="188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85" t="s">
        <v>3</v>
      </c>
      <c r="AO14" s="185"/>
      <c r="AP14" s="185"/>
      <c r="AQ14" s="185"/>
      <c r="AR14" s="185"/>
      <c r="AS14" s="185"/>
      <c r="AT14" s="185"/>
      <c r="AU14" s="18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2627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2627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方块表!I173</f>
        <v>书架</v>
      </c>
      <c r="C22" s="12">
        <v>1</v>
      </c>
      <c r="D22" s="132" t="s">
        <v>73</v>
      </c>
      <c r="E22" s="12">
        <f>方块表!E173</f>
        <v>47</v>
      </c>
      <c r="F22" s="13">
        <f>方块表!F173</f>
        <v>0</v>
      </c>
      <c r="G22" s="13">
        <v>1</v>
      </c>
      <c r="H22" s="12">
        <v>1</v>
      </c>
      <c r="I22" s="13" t="str">
        <f t="shared" si="0"/>
        <v>书架</v>
      </c>
      <c r="J22" s="13">
        <f t="shared" si="1"/>
        <v>7</v>
      </c>
      <c r="K22" s="13">
        <f>方块表!G173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方块表!I174</f>
        <v>铁栅栏</v>
      </c>
      <c r="C59" s="12">
        <v>1</v>
      </c>
      <c r="D59" s="132" t="s">
        <v>73</v>
      </c>
      <c r="E59" s="12">
        <f>方块表!E174</f>
        <v>101</v>
      </c>
      <c r="F59" s="13">
        <f>方块表!F174</f>
        <v>0</v>
      </c>
      <c r="G59" s="13">
        <v>3</v>
      </c>
      <c r="H59" s="12">
        <v>1</v>
      </c>
      <c r="I59" s="13" t="str">
        <f t="shared" si="2"/>
        <v>铁栅栏</v>
      </c>
      <c r="J59" s="13">
        <f t="shared" si="3"/>
        <v>7</v>
      </c>
      <c r="K59" s="13">
        <f>方块表!G174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方块表!I175</f>
        <v>火把</v>
      </c>
      <c r="C69" s="12">
        <v>1</v>
      </c>
      <c r="D69" s="132" t="s">
        <v>73</v>
      </c>
      <c r="E69" s="12">
        <f>方块表!E175</f>
        <v>50</v>
      </c>
      <c r="F69" s="13">
        <f>方块表!F175</f>
        <v>5</v>
      </c>
      <c r="G69" s="13">
        <v>3</v>
      </c>
      <c r="H69" s="12">
        <v>1</v>
      </c>
      <c r="I69" s="13" t="str">
        <f t="shared" si="4"/>
        <v>火把</v>
      </c>
      <c r="J69" s="13">
        <f t="shared" si="5"/>
        <v>7</v>
      </c>
      <c r="K69" s="13">
        <f>方块表!G175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方块表!I176</f>
        <v>红石火把</v>
      </c>
      <c r="C106" s="12">
        <v>1</v>
      </c>
      <c r="D106" s="132" t="s">
        <v>73</v>
      </c>
      <c r="E106" s="12">
        <f>方块表!E176</f>
        <v>76</v>
      </c>
      <c r="F106" s="13">
        <f>方块表!F176</f>
        <v>5</v>
      </c>
      <c r="G106" s="13">
        <v>4</v>
      </c>
      <c r="H106" s="12">
        <v>1</v>
      </c>
      <c r="I106" s="13" t="str">
        <f t="shared" si="6"/>
        <v>红石火把</v>
      </c>
      <c r="J106" s="13">
        <f t="shared" si="7"/>
        <v>7</v>
      </c>
      <c r="K106" s="13">
        <f>方块表!G176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方块表!I179</f>
        <v>萤石</v>
      </c>
      <c r="C110" s="12">
        <v>1</v>
      </c>
      <c r="D110" s="132" t="s">
        <v>73</v>
      </c>
      <c r="E110" s="12">
        <f>方块表!E179</f>
        <v>89</v>
      </c>
      <c r="F110" s="13">
        <f>方块表!F179</f>
        <v>0</v>
      </c>
      <c r="G110" s="13">
        <v>4</v>
      </c>
      <c r="H110" s="12">
        <v>1</v>
      </c>
      <c r="I110" s="13" t="str">
        <f t="shared" si="6"/>
        <v>萤石</v>
      </c>
      <c r="J110" s="13">
        <f t="shared" si="7"/>
        <v>6</v>
      </c>
      <c r="K110" s="13">
        <f>方块表!G179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方块表!I177</f>
        <v>梯子</v>
      </c>
      <c r="C112" s="12">
        <v>1</v>
      </c>
      <c r="D112" s="132" t="s">
        <v>73</v>
      </c>
      <c r="E112" s="12">
        <f>方块表!E177</f>
        <v>65</v>
      </c>
      <c r="F112" s="13">
        <f>方块表!F177</f>
        <v>0</v>
      </c>
      <c r="G112" s="13">
        <v>4</v>
      </c>
      <c r="H112" s="12">
        <v>1</v>
      </c>
      <c r="I112" s="13" t="str">
        <f t="shared" si="6"/>
        <v>梯子</v>
      </c>
      <c r="J112" s="13">
        <f t="shared" si="7"/>
        <v>7</v>
      </c>
      <c r="K112" s="13">
        <f>方块表!G177</f>
        <v>4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>
      <c r="A144">
        <v>143</v>
      </c>
      <c r="B144" s="12" t="str">
        <f>方块表!I170</f>
        <v>活板门</v>
      </c>
      <c r="C144" s="12">
        <v>1</v>
      </c>
      <c r="D144" s="132" t="s">
        <v>73</v>
      </c>
      <c r="E144" s="12">
        <f>方块表!E170</f>
        <v>96</v>
      </c>
      <c r="F144" s="13">
        <f>方块表!F170</f>
        <v>0</v>
      </c>
      <c r="G144" s="13">
        <v>5</v>
      </c>
      <c r="H144" s="12">
        <v>1</v>
      </c>
      <c r="I144" s="13" t="str">
        <f t="shared" si="8"/>
        <v>活板门</v>
      </c>
      <c r="J144" s="13">
        <f t="shared" si="9"/>
        <v>7</v>
      </c>
      <c r="K144" s="13">
        <f>方块表!G170</f>
        <v>4</v>
      </c>
    </row>
    <row r="145" spans="1:11">
      <c r="A145">
        <v>144</v>
      </c>
      <c r="B145" s="12" t="str">
        <f>方块表!I171</f>
        <v>木质栅栏门</v>
      </c>
      <c r="C145" s="12">
        <v>1</v>
      </c>
      <c r="D145" s="132" t="s">
        <v>73</v>
      </c>
      <c r="E145" s="12">
        <f>方块表!E171</f>
        <v>107</v>
      </c>
      <c r="F145" s="13">
        <f>方块表!F171</f>
        <v>0</v>
      </c>
      <c r="G145" s="13">
        <v>5</v>
      </c>
      <c r="H145" s="12">
        <v>1</v>
      </c>
      <c r="I145" s="13" t="str">
        <f t="shared" si="8"/>
        <v>木质栅栏门</v>
      </c>
      <c r="J145" s="13">
        <f t="shared" si="9"/>
        <v>7</v>
      </c>
      <c r="K145" s="13">
        <f>方块表!G171</f>
        <v>4</v>
      </c>
    </row>
    <row r="146" spans="1:11">
      <c r="A146">
        <v>145</v>
      </c>
      <c r="B146" s="12" t="str">
        <f>方块表!I172</f>
        <v>红花</v>
      </c>
      <c r="C146" s="12">
        <v>1</v>
      </c>
      <c r="D146" s="132" t="s">
        <v>73</v>
      </c>
      <c r="E146" s="12">
        <f>方块表!E172</f>
        <v>38</v>
      </c>
      <c r="F146" s="13">
        <f>方块表!F172</f>
        <v>0</v>
      </c>
      <c r="G146" s="13">
        <v>5</v>
      </c>
      <c r="H146" s="12">
        <v>1</v>
      </c>
      <c r="I146" s="13" t="str">
        <f t="shared" si="8"/>
        <v>红花</v>
      </c>
      <c r="J146" s="13">
        <f t="shared" si="9"/>
        <v>7</v>
      </c>
      <c r="K146" s="13">
        <f>方块表!G172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方块表!I178</f>
        <v>item木门</v>
      </c>
      <c r="C150" s="12">
        <v>1</v>
      </c>
      <c r="D150" s="132" t="s">
        <v>73</v>
      </c>
      <c r="E150" s="12">
        <f>方块表!E178</f>
        <v>324</v>
      </c>
      <c r="F150" s="13">
        <f>方块表!F178</f>
        <v>0</v>
      </c>
      <c r="G150" s="13">
        <v>6</v>
      </c>
      <c r="H150" s="12">
        <v>1</v>
      </c>
      <c r="I150" s="13" t="str">
        <f t="shared" si="8"/>
        <v>item木门</v>
      </c>
      <c r="J150" s="13">
        <f t="shared" si="9"/>
        <v>7</v>
      </c>
      <c r="K150" s="13">
        <f>方块表!G178</f>
        <v>4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86" t="s">
        <v>0</v>
      </c>
      <c r="B1" s="186"/>
      <c r="C1" s="186"/>
      <c r="D1" s="18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86" t="s">
        <v>2</v>
      </c>
      <c r="B5" s="186"/>
      <c r="C5" s="186"/>
      <c r="D5" s="186"/>
      <c r="E5" s="186"/>
      <c r="G5" s="187" t="s">
        <v>639</v>
      </c>
      <c r="H5" s="187"/>
      <c r="I5" s="187"/>
      <c r="J5" s="187"/>
      <c r="L5" s="187" t="s">
        <v>640</v>
      </c>
      <c r="M5" s="187"/>
      <c r="N5" s="187"/>
      <c r="O5" s="18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158" activePane="bottomLeft" state="frozen"/>
      <selection pane="bottomLeft" activeCell="M180" sqref="M180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313901</v>
      </c>
      <c r="C168">
        <f>IFERROR(VLOOKUP($A168,方块表!$A:$R,MATCH(C$1,方块表!$1:$1,0),1),"")</f>
        <v>139</v>
      </c>
      <c r="D168">
        <f>IFERROR(VLOOKUP($A168,方块表!$A:$R,MATCH(D$1,方块表!$1:$1,0),1),"")</f>
        <v>1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苔藓鹅卵石墙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409600</v>
      </c>
      <c r="C170">
        <f>IFERROR(VLOOKUP($A170,方块表!$A:$R,MATCH(C$1,方块表!$1:$1,0),1),"")</f>
        <v>96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活板门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410700</v>
      </c>
      <c r="C171">
        <f>IFERROR(VLOOKUP($A171,方块表!$A:$R,MATCH(C$1,方块表!$1:$1,0),1),"")</f>
        <v>107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木质栅栏门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403800</v>
      </c>
      <c r="C172">
        <f>IFERROR(VLOOKUP($A172,方块表!$A:$R,MATCH(C$1,方块表!$1:$1,0),1),"")</f>
        <v>38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红花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404700</v>
      </c>
      <c r="C173">
        <f>IFERROR(VLOOKUP($A173,方块表!$A:$R,MATCH(C$1,方块表!$1:$1,0),1),"")</f>
        <v>47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书架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410100</v>
      </c>
      <c r="C174">
        <f>IFERROR(VLOOKUP($A174,方块表!$A:$R,MATCH(C$1,方块表!$1:$1,0),1),"")</f>
        <v>101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铁栅栏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405005</v>
      </c>
      <c r="C175">
        <f>IFERROR(VLOOKUP($A175,方块表!$A:$R,MATCH(C$1,方块表!$1:$1,0),1),"")</f>
        <v>50</v>
      </c>
      <c r="D175">
        <f>IFERROR(VLOOKUP($A175,方块表!$A:$R,MATCH(D$1,方块表!$1:$1,0),1),"")</f>
        <v>5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火把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407605</v>
      </c>
      <c r="C176">
        <f>IFERROR(VLOOKUP($A176,方块表!$A:$R,MATCH(C$1,方块表!$1:$1,0),1),"")</f>
        <v>76</v>
      </c>
      <c r="D176">
        <f>IFERROR(VLOOKUP($A176,方块表!$A:$R,MATCH(D$1,方块表!$1:$1,0),1),"")</f>
        <v>5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红石火把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406500</v>
      </c>
      <c r="C177">
        <f>IFERROR(VLOOKUP($A177,方块表!$A:$R,MATCH(C$1,方块表!$1:$1,0),1),"")</f>
        <v>65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梯子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432400</v>
      </c>
      <c r="C178">
        <f>IFERROR(VLOOKUP($A178,方块表!$A:$R,MATCH(C$1,方块表!$1:$1,0),1),"")</f>
        <v>324</v>
      </c>
      <c r="D178">
        <f>IFERROR(VLOOKUP($A178,方块表!$A:$R,MATCH(D$1,方块表!$1:$1,0),1),"")</f>
        <v>0</v>
      </c>
      <c r="E178">
        <f>IFERROR(VLOOKUP($A178,方块表!$A:$R,MATCH(E$1,方块表!$1:$1,0),1),"")</f>
        <v>8</v>
      </c>
      <c r="F178">
        <f>IFERROR(VLOOKUP($A178,方块表!$A:$R,MATCH(F$1,方块表!$1:$1,0),1),"")</f>
        <v>4</v>
      </c>
      <c r="G178">
        <f>IFERROR(VLOOKUP($A178,方块表!$A:$R,MATCH(G$1,方块表!$1:$1,0),1),"")</f>
        <v>8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item木门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508900</v>
      </c>
      <c r="C179">
        <f>IFERROR(VLOOKUP($A179,方块表!$A:$R,MATCH(C$1,方块表!$1:$1,0),1),"")</f>
        <v>89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萤石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516800</v>
      </c>
      <c r="C180">
        <f>IFERROR(VLOOKUP($A180,方块表!$A:$R,MATCH(C$1,方块表!$1:$1,0),1),"")</f>
        <v>168</v>
      </c>
      <c r="D180">
        <f>IFERROR(VLOOKUP($A180,方块表!$A:$R,MATCH(D$1,方块表!$1:$1,0),1),"")</f>
        <v>0</v>
      </c>
      <c r="E180">
        <f>IFERROR(VLOOKUP($A180,方块表!$A:$R,MATCH(E$1,方块表!$1:$1,0),1),"")</f>
        <v>10</v>
      </c>
      <c r="F180">
        <f>IFERROR(VLOOKUP($A180,方块表!$A:$R,MATCH(F$1,方块表!$1:$1,0),1),"")</f>
        <v>5</v>
      </c>
      <c r="G180">
        <f>IFERROR(VLOOKUP($A180,方块表!$A:$R,MATCH(G$1,方块表!$1:$1,0),1),"")</f>
        <v>10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海晶石</v>
      </c>
    </row>
    <row r="181" spans="1:10">
      <c r="A181">
        <f>IF(ROW()-2&lt;=COUNT(方块表!E:E),ROW()-2,"")</f>
        <v>179</v>
      </c>
      <c r="B181">
        <f>IFERROR(VLOOKUP($A181,方块表!$A:$R,MATCH(B$1,方块表!$1:$1,0),1),"")</f>
        <v>515200</v>
      </c>
      <c r="C181">
        <f>IFERROR(VLOOKUP($A181,方块表!$A:$R,MATCH(C$1,方块表!$1:$1,0),1),"")</f>
        <v>152</v>
      </c>
      <c r="D181">
        <f>IFERROR(VLOOKUP($A181,方块表!$A:$R,MATCH(D$1,方块表!$1:$1,0),1),"")</f>
        <v>0</v>
      </c>
      <c r="E181">
        <f>IFERROR(VLOOKUP($A181,方块表!$A:$R,MATCH(E$1,方块表!$1:$1,0),1),"")</f>
        <v>10</v>
      </c>
      <c r="F181">
        <f>IFERROR(VLOOKUP($A181,方块表!$A:$R,MATCH(F$1,方块表!$1:$1,0),1),"")</f>
        <v>5</v>
      </c>
      <c r="G181">
        <f>IFERROR(VLOOKUP($A181,方块表!$A:$R,MATCH(G$1,方块表!$1:$1,0),1),"")</f>
        <v>10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红石块</v>
      </c>
    </row>
    <row r="182" spans="1:10">
      <c r="A182">
        <f>IF(ROW()-2&lt;=COUNT(方块表!E:E),ROW()-2,"")</f>
        <v>180</v>
      </c>
      <c r="B182">
        <f>IFERROR(VLOOKUP($A182,方块表!$A:$R,MATCH(B$1,方块表!$1:$1,0),1),"")</f>
        <v>613800</v>
      </c>
      <c r="C182">
        <f>IFERROR(VLOOKUP($A182,方块表!$A:$R,MATCH(C$1,方块表!$1:$1,0),1),"")</f>
        <v>138</v>
      </c>
      <c r="D182">
        <f>IFERROR(VLOOKUP($A182,方块表!$A:$R,MATCH(D$1,方块表!$1:$1,0),1),"")</f>
        <v>0</v>
      </c>
      <c r="E182">
        <f>IFERROR(VLOOKUP($A182,方块表!$A:$R,MATCH(E$1,方块表!$1:$1,0),1),"")</f>
        <v>12</v>
      </c>
      <c r="F182">
        <f>IFERROR(VLOOKUP($A182,方块表!$A:$R,MATCH(F$1,方块表!$1:$1,0),1),"")</f>
        <v>6</v>
      </c>
      <c r="G182">
        <f>IFERROR(VLOOKUP($A182,方块表!$A:$R,MATCH(G$1,方块表!$1:$1,0),1),"")</f>
        <v>12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信标</v>
      </c>
    </row>
    <row r="183" spans="1:10">
      <c r="A183">
        <f>IF(ROW()-2&lt;=COUNT(方块表!E:E),ROW()-2,"")</f>
        <v>181</v>
      </c>
      <c r="B183">
        <f>IFERROR(VLOOKUP($A183,方块表!$A:$R,MATCH(B$1,方块表!$1:$1,0),1),"")</f>
        <v>602500</v>
      </c>
      <c r="C183">
        <f>IFERROR(VLOOKUP($A183,方块表!$A:$R,MATCH(C$1,方块表!$1:$1,0),1),"")</f>
        <v>25</v>
      </c>
      <c r="D183">
        <f>IFERROR(VLOOKUP($A183,方块表!$A:$R,MATCH(D$1,方块表!$1:$1,0),1),"")</f>
        <v>0</v>
      </c>
      <c r="E183">
        <f>IFERROR(VLOOKUP($A183,方块表!$A:$R,MATCH(E$1,方块表!$1:$1,0),1),"")</f>
        <v>12</v>
      </c>
      <c r="F183">
        <f>IFERROR(VLOOKUP($A183,方块表!$A:$R,MATCH(F$1,方块表!$1:$1,0),1),"")</f>
        <v>6</v>
      </c>
      <c r="G183">
        <f>IFERROR(VLOOKUP($A183,方块表!$A:$R,MATCH(G$1,方块表!$1:$1,0),1),"")</f>
        <v>12</v>
      </c>
      <c r="H183">
        <f>IFERROR(VLOOKUP($A183,方块表!$A:$R,MATCH(H$1,方块表!$1:$1,0),1),"")</f>
        <v>1</v>
      </c>
      <c r="I183">
        <f>IFERROR(VLOOKUP($A183,方块表!$A:$R,MATCH(I$1,方块表!$1:$1,0),1),"")</f>
        <v>6</v>
      </c>
      <c r="J183" t="str">
        <f>IFERROR(VLOOKUP($A183,方块表!$A:$R,MATCH(J$1,方块表!$1:$1,0),1),"")</f>
        <v>音乐盒</v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1" zoomScaleNormal="71" workbookViewId="0">
      <selection activeCell="Q48" sqref="Q48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4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312</v>
      </c>
      <c r="N41">
        <f t="shared" ca="1" si="0"/>
        <v>4</v>
      </c>
    </row>
    <row r="42" spans="1:14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opLeftCell="A557" workbookViewId="0">
      <selection activeCell="M594" sqref="M594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23</v>
      </c>
    </row>
    <row r="462" spans="1:5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19</v>
      </c>
    </row>
    <row r="463" spans="1:5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O3" sqref="O3:O29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M15" sqref="M15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</v>
      </c>
      <c r="F42">
        <f t="shared" ca="1" si="2"/>
        <v>4</v>
      </c>
      <c r="G42">
        <f t="shared" ca="1" si="3"/>
        <v>312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4"/>
        <v/>
      </c>
      <c r="G79" t="str">
        <f t="shared" si="5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4"/>
        <v/>
      </c>
      <c r="G80" t="str">
        <f t="shared" si="5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4"/>
        <v/>
      </c>
      <c r="G81" t="str">
        <f t="shared" si="5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4"/>
        <v/>
      </c>
      <c r="G82" t="str">
        <f t="shared" si="5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4"/>
        <v/>
      </c>
      <c r="G83" t="str">
        <f t="shared" si="5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4"/>
        <v/>
      </c>
      <c r="G84" t="str">
        <f t="shared" si="5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4"/>
        <v/>
      </c>
      <c r="G85" t="str">
        <f t="shared" si="5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4"/>
        <v/>
      </c>
      <c r="G86" t="str">
        <f t="shared" si="5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4"/>
        <v/>
      </c>
      <c r="G87" t="str">
        <f t="shared" si="5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4"/>
        <v/>
      </c>
      <c r="G88" t="str">
        <f t="shared" si="5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4"/>
        <v/>
      </c>
      <c r="G89" t="str">
        <f t="shared" si="5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4"/>
        <v/>
      </c>
      <c r="G90" t="str">
        <f t="shared" si="5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4"/>
        <v/>
      </c>
      <c r="G91" t="str">
        <f t="shared" si="5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4"/>
        <v/>
      </c>
      <c r="G92" t="str">
        <f t="shared" si="5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4"/>
        <v/>
      </c>
      <c r="G93" t="str">
        <f t="shared" si="5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4"/>
        <v/>
      </c>
      <c r="G94" t="str">
        <f t="shared" si="5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4"/>
        <v/>
      </c>
      <c r="G95" t="str">
        <f t="shared" si="5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4"/>
        <v/>
      </c>
      <c r="G96" t="str">
        <f t="shared" si="5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4"/>
        <v/>
      </c>
      <c r="G97" t="str">
        <f t="shared" si="5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4"/>
        <v/>
      </c>
      <c r="G98" t="str">
        <f t="shared" si="5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4"/>
        <v/>
      </c>
      <c r="G99" t="str">
        <f t="shared" si="5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4"/>
        <v/>
      </c>
      <c r="G100" t="str">
        <f t="shared" si="5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4"/>
        <v/>
      </c>
      <c r="G101" t="str">
        <f t="shared" si="5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4"/>
        <v/>
      </c>
      <c r="G102" t="str">
        <f t="shared" si="5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4"/>
        <v/>
      </c>
      <c r="G103" t="str">
        <f t="shared" si="5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4"/>
        <v/>
      </c>
      <c r="G104" t="str">
        <f t="shared" si="5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4"/>
        <v/>
      </c>
      <c r="G105" t="str">
        <f t="shared" si="5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50"/>
  <sheetViews>
    <sheetView workbookViewId="0">
      <selection activeCell="M24" sqref="M24"/>
    </sheetView>
  </sheetViews>
  <sheetFormatPr defaultColWidth="9" defaultRowHeight="14.25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  <row r="31" spans="2:10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1109</v>
      </c>
    </row>
    <row r="32" spans="2:10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1109</v>
      </c>
    </row>
    <row r="33" spans="2:10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1109</v>
      </c>
    </row>
    <row r="34" spans="2:10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1109</v>
      </c>
    </row>
    <row r="35" spans="2:10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1109</v>
      </c>
    </row>
    <row r="36" spans="2:10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1109</v>
      </c>
    </row>
    <row r="37" spans="2:10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1109</v>
      </c>
    </row>
    <row r="38" spans="2:10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1109</v>
      </c>
    </row>
    <row r="39" spans="2:10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1109</v>
      </c>
    </row>
    <row r="40" spans="2:10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1109</v>
      </c>
    </row>
    <row r="41" spans="2:10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1109</v>
      </c>
    </row>
    <row r="42" spans="2:10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1109</v>
      </c>
    </row>
    <row r="43" spans="2:10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1109</v>
      </c>
    </row>
    <row r="44" spans="2:10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1109</v>
      </c>
    </row>
    <row r="45" spans="2:10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1109</v>
      </c>
    </row>
    <row r="46" spans="2:10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1109</v>
      </c>
    </row>
    <row r="47" spans="2:10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1109</v>
      </c>
    </row>
    <row r="48" spans="2:10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1109</v>
      </c>
    </row>
    <row r="49" spans="2:10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1109</v>
      </c>
    </row>
    <row r="50" spans="2:10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7"/>
  <sheetViews>
    <sheetView topLeftCell="A76" workbookViewId="0">
      <selection activeCell="D94" sqref="D94:D96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 t="shared" ref="A3:A66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>
      <c r="A49" s="3">
        <f t="shared" si="0"/>
        <v>47</v>
      </c>
      <c r="B49" s="6">
        <v>35</v>
      </c>
      <c r="C49" s="6">
        <v>0</v>
      </c>
      <c r="D49" s="5">
        <v>0</v>
      </c>
      <c r="E49" s="6" t="s">
        <v>162</v>
      </c>
    </row>
    <row r="50" spans="1:5">
      <c r="A50" s="3">
        <f t="shared" si="0"/>
        <v>48</v>
      </c>
      <c r="B50" s="6">
        <v>35</v>
      </c>
      <c r="C50" s="6">
        <v>1</v>
      </c>
      <c r="D50" s="6">
        <v>1</v>
      </c>
      <c r="E50" s="6" t="s">
        <v>167</v>
      </c>
    </row>
    <row r="51" spans="1:5">
      <c r="A51" s="3">
        <f t="shared" si="0"/>
        <v>49</v>
      </c>
      <c r="B51" s="6">
        <v>35</v>
      </c>
      <c r="C51" s="6">
        <v>2</v>
      </c>
      <c r="D51" s="6">
        <v>2</v>
      </c>
      <c r="E51" s="6" t="s">
        <v>172</v>
      </c>
    </row>
    <row r="52" spans="1:5">
      <c r="A52" s="3">
        <f t="shared" si="0"/>
        <v>50</v>
      </c>
      <c r="B52" s="6">
        <v>35</v>
      </c>
      <c r="C52" s="6">
        <v>3</v>
      </c>
      <c r="D52" s="6">
        <v>3</v>
      </c>
      <c r="E52" s="6" t="s">
        <v>176</v>
      </c>
    </row>
    <row r="53" spans="1:5">
      <c r="A53" s="3">
        <f t="shared" si="0"/>
        <v>51</v>
      </c>
      <c r="B53" s="6">
        <v>35</v>
      </c>
      <c r="C53" s="6">
        <v>4</v>
      </c>
      <c r="D53" s="6">
        <v>4</v>
      </c>
      <c r="E53" s="6" t="s">
        <v>180</v>
      </c>
    </row>
    <row r="54" spans="1:5">
      <c r="A54" s="3">
        <f t="shared" si="0"/>
        <v>52</v>
      </c>
      <c r="B54" s="6">
        <v>35</v>
      </c>
      <c r="C54" s="6">
        <v>5</v>
      </c>
      <c r="D54" s="6">
        <v>5</v>
      </c>
      <c r="E54" s="6" t="s">
        <v>184</v>
      </c>
    </row>
    <row r="55" spans="1:5">
      <c r="A55" s="3">
        <f t="shared" si="0"/>
        <v>53</v>
      </c>
      <c r="B55" s="6">
        <v>35</v>
      </c>
      <c r="C55" s="6">
        <v>6</v>
      </c>
      <c r="D55" s="6">
        <v>6</v>
      </c>
      <c r="E55" s="6" t="s">
        <v>188</v>
      </c>
    </row>
    <row r="56" spans="1:5">
      <c r="A56" s="3">
        <f t="shared" si="0"/>
        <v>54</v>
      </c>
      <c r="B56" s="6">
        <v>35</v>
      </c>
      <c r="C56" s="6">
        <v>7</v>
      </c>
      <c r="D56" s="6">
        <v>7</v>
      </c>
      <c r="E56" s="6" t="s">
        <v>192</v>
      </c>
    </row>
    <row r="57" spans="1:5">
      <c r="A57" s="3">
        <f t="shared" si="0"/>
        <v>55</v>
      </c>
      <c r="B57" s="6">
        <v>35</v>
      </c>
      <c r="C57" s="6">
        <v>8</v>
      </c>
      <c r="D57" s="6">
        <v>8</v>
      </c>
      <c r="E57" s="6" t="s">
        <v>196</v>
      </c>
    </row>
    <row r="58" spans="1:5">
      <c r="A58" s="3">
        <f t="shared" si="0"/>
        <v>56</v>
      </c>
      <c r="B58" s="6">
        <v>35</v>
      </c>
      <c r="C58" s="6">
        <v>9</v>
      </c>
      <c r="D58" s="6">
        <v>9</v>
      </c>
      <c r="E58" s="6" t="s">
        <v>200</v>
      </c>
    </row>
    <row r="59" spans="1:5">
      <c r="A59" s="3">
        <f t="shared" si="0"/>
        <v>57</v>
      </c>
      <c r="B59" s="6">
        <v>35</v>
      </c>
      <c r="C59" s="6">
        <v>10</v>
      </c>
      <c r="D59" s="6">
        <v>10</v>
      </c>
      <c r="E59" s="6" t="s">
        <v>204</v>
      </c>
    </row>
    <row r="60" spans="1:5">
      <c r="A60" s="3">
        <f t="shared" si="0"/>
        <v>58</v>
      </c>
      <c r="B60" s="6">
        <v>35</v>
      </c>
      <c r="C60" s="6">
        <v>11</v>
      </c>
      <c r="D60" s="6">
        <v>11</v>
      </c>
      <c r="E60" s="6" t="s">
        <v>209</v>
      </c>
    </row>
    <row r="61" spans="1:5">
      <c r="A61" s="3">
        <f t="shared" si="0"/>
        <v>59</v>
      </c>
      <c r="B61" s="6">
        <v>35</v>
      </c>
      <c r="C61" s="6">
        <v>12</v>
      </c>
      <c r="D61" s="6">
        <v>12</v>
      </c>
      <c r="E61" s="6" t="s">
        <v>214</v>
      </c>
    </row>
    <row r="62" spans="1:5">
      <c r="A62" s="3">
        <f t="shared" si="0"/>
        <v>60</v>
      </c>
      <c r="B62" s="6">
        <v>35</v>
      </c>
      <c r="C62" s="6">
        <v>13</v>
      </c>
      <c r="D62" s="6">
        <v>13</v>
      </c>
      <c r="E62" s="6" t="s">
        <v>219</v>
      </c>
    </row>
    <row r="63" spans="1:5">
      <c r="A63" s="3">
        <f t="shared" si="0"/>
        <v>61</v>
      </c>
      <c r="B63" s="6">
        <v>35</v>
      </c>
      <c r="C63" s="6">
        <v>14</v>
      </c>
      <c r="D63" s="6">
        <v>14</v>
      </c>
      <c r="E63" s="6" t="s">
        <v>224</v>
      </c>
    </row>
    <row r="64" spans="1:5">
      <c r="A64" s="3">
        <f t="shared" si="0"/>
        <v>62</v>
      </c>
      <c r="B64" s="6">
        <v>35</v>
      </c>
      <c r="C64" s="6">
        <v>15</v>
      </c>
      <c r="D64" s="6">
        <v>15</v>
      </c>
      <c r="E64" s="6" t="s">
        <v>229</v>
      </c>
    </row>
    <row r="65" spans="1:5">
      <c r="A65" s="3">
        <f t="shared" si="0"/>
        <v>63</v>
      </c>
      <c r="B65" s="6">
        <v>38</v>
      </c>
      <c r="C65" s="6">
        <v>0</v>
      </c>
      <c r="D65" s="5">
        <v>0</v>
      </c>
      <c r="E65" s="6" t="s">
        <v>564</v>
      </c>
    </row>
    <row r="66" spans="1:5">
      <c r="A66" s="3">
        <f t="shared" si="0"/>
        <v>64</v>
      </c>
      <c r="B66" s="6">
        <v>41</v>
      </c>
      <c r="C66" s="6">
        <v>0</v>
      </c>
      <c r="D66" s="5">
        <v>0</v>
      </c>
      <c r="E66" s="6" t="s">
        <v>566</v>
      </c>
    </row>
    <row r="67" spans="1:5">
      <c r="A67" s="3">
        <f t="shared" ref="A67:A130" si="1">ROW()-2</f>
        <v>65</v>
      </c>
      <c r="B67" s="6">
        <v>42</v>
      </c>
      <c r="C67" s="6">
        <v>0</v>
      </c>
      <c r="D67" s="5">
        <v>0</v>
      </c>
      <c r="E67" s="6" t="s">
        <v>378</v>
      </c>
    </row>
    <row r="68" spans="1:5">
      <c r="A68" s="3">
        <f t="shared" si="1"/>
        <v>66</v>
      </c>
      <c r="B68" s="6">
        <v>44</v>
      </c>
      <c r="C68" s="6">
        <v>0</v>
      </c>
      <c r="D68" s="3">
        <v>8</v>
      </c>
      <c r="E68" s="6" t="s">
        <v>383</v>
      </c>
    </row>
    <row r="69" spans="1:5">
      <c r="A69" s="3">
        <f t="shared" si="1"/>
        <v>67</v>
      </c>
      <c r="B69" s="6">
        <v>44</v>
      </c>
      <c r="C69" s="6">
        <v>1</v>
      </c>
      <c r="D69" s="3">
        <v>9</v>
      </c>
      <c r="E69" s="6" t="s">
        <v>387</v>
      </c>
    </row>
    <row r="70" spans="1:5">
      <c r="A70" s="3">
        <f t="shared" si="1"/>
        <v>68</v>
      </c>
      <c r="B70" s="6">
        <v>44</v>
      </c>
      <c r="C70" s="6">
        <v>2</v>
      </c>
      <c r="D70" s="3">
        <v>10</v>
      </c>
      <c r="E70" s="6" t="s">
        <v>392</v>
      </c>
    </row>
    <row r="71" spans="1:5">
      <c r="A71" s="3">
        <f t="shared" si="1"/>
        <v>69</v>
      </c>
      <c r="B71" s="6">
        <v>44</v>
      </c>
      <c r="C71" s="6">
        <v>3</v>
      </c>
      <c r="D71" s="3">
        <v>11</v>
      </c>
      <c r="E71" s="6" t="s">
        <v>397</v>
      </c>
    </row>
    <row r="72" spans="1:5">
      <c r="A72" s="3">
        <f t="shared" si="1"/>
        <v>70</v>
      </c>
      <c r="B72" s="6">
        <v>44</v>
      </c>
      <c r="C72" s="6">
        <v>4</v>
      </c>
      <c r="D72" s="3">
        <v>12</v>
      </c>
      <c r="E72" s="6" t="s">
        <v>402</v>
      </c>
    </row>
    <row r="73" spans="1:5">
      <c r="A73" s="3">
        <f t="shared" si="1"/>
        <v>71</v>
      </c>
      <c r="B73" s="6">
        <v>44</v>
      </c>
      <c r="C73" s="6">
        <v>5</v>
      </c>
      <c r="D73" s="3">
        <v>13</v>
      </c>
      <c r="E73" s="6" t="s">
        <v>406</v>
      </c>
    </row>
    <row r="74" spans="1:5">
      <c r="A74" s="3">
        <f t="shared" si="1"/>
        <v>72</v>
      </c>
      <c r="B74" s="6">
        <v>44</v>
      </c>
      <c r="C74" s="6">
        <v>6</v>
      </c>
      <c r="D74" s="3">
        <v>14</v>
      </c>
      <c r="E74" s="6" t="s">
        <v>410</v>
      </c>
    </row>
    <row r="75" spans="1:5">
      <c r="A75" s="3">
        <f t="shared" si="1"/>
        <v>73</v>
      </c>
      <c r="B75" s="6">
        <v>44</v>
      </c>
      <c r="C75" s="6">
        <v>7</v>
      </c>
      <c r="D75" s="3">
        <v>15</v>
      </c>
      <c r="E75" s="6" t="s">
        <v>568</v>
      </c>
    </row>
    <row r="76" spans="1:5">
      <c r="A76" s="3">
        <f t="shared" si="1"/>
        <v>74</v>
      </c>
      <c r="B76" s="6">
        <v>45</v>
      </c>
      <c r="C76" s="6">
        <v>0</v>
      </c>
      <c r="D76" s="5">
        <v>0</v>
      </c>
      <c r="E76" s="6" t="s">
        <v>234</v>
      </c>
    </row>
    <row r="77" spans="1:5">
      <c r="A77" s="3">
        <f t="shared" si="1"/>
        <v>75</v>
      </c>
      <c r="B77" s="6">
        <v>47</v>
      </c>
      <c r="C77" s="6">
        <v>0</v>
      </c>
      <c r="D77" s="5">
        <v>0</v>
      </c>
      <c r="E77" s="6" t="s">
        <v>570</v>
      </c>
    </row>
    <row r="78" spans="1:5">
      <c r="A78" s="3">
        <f t="shared" si="1"/>
        <v>76</v>
      </c>
      <c r="B78" s="6">
        <v>50</v>
      </c>
      <c r="C78" s="6">
        <v>5</v>
      </c>
      <c r="D78" s="5">
        <v>1</v>
      </c>
      <c r="E78" s="6" t="s">
        <v>572</v>
      </c>
    </row>
    <row r="79" spans="1:5">
      <c r="A79" s="3">
        <f t="shared" si="1"/>
        <v>77</v>
      </c>
      <c r="B79" s="6">
        <v>50</v>
      </c>
      <c r="C79" s="6">
        <v>5</v>
      </c>
      <c r="D79" s="5">
        <v>2</v>
      </c>
      <c r="E79" s="6" t="s">
        <v>572</v>
      </c>
    </row>
    <row r="80" spans="1:5">
      <c r="A80" s="3">
        <f t="shared" si="1"/>
        <v>78</v>
      </c>
      <c r="B80" s="6">
        <v>50</v>
      </c>
      <c r="C80" s="6">
        <v>5</v>
      </c>
      <c r="D80" s="5">
        <v>3</v>
      </c>
      <c r="E80" s="6" t="s">
        <v>572</v>
      </c>
    </row>
    <row r="81" spans="1:5">
      <c r="A81" s="3">
        <f t="shared" si="1"/>
        <v>79</v>
      </c>
      <c r="B81" s="6">
        <v>50</v>
      </c>
      <c r="C81" s="6">
        <v>5</v>
      </c>
      <c r="D81" s="5">
        <v>4</v>
      </c>
      <c r="E81" s="6" t="s">
        <v>572</v>
      </c>
    </row>
    <row r="82" spans="1:5">
      <c r="A82" s="3">
        <f t="shared" si="1"/>
        <v>80</v>
      </c>
      <c r="B82" s="6">
        <v>53</v>
      </c>
      <c r="C82" s="6">
        <v>0</v>
      </c>
      <c r="D82" s="5">
        <v>1</v>
      </c>
      <c r="E82" s="6" t="s">
        <v>414</v>
      </c>
    </row>
    <row r="83" spans="1:5">
      <c r="A83" s="3">
        <f t="shared" si="1"/>
        <v>81</v>
      </c>
      <c r="B83" s="6">
        <v>53</v>
      </c>
      <c r="C83" s="6">
        <v>0</v>
      </c>
      <c r="D83" s="5">
        <v>2</v>
      </c>
      <c r="E83" s="6" t="s">
        <v>414</v>
      </c>
    </row>
    <row r="84" spans="1:5">
      <c r="A84" s="3">
        <f t="shared" si="1"/>
        <v>82</v>
      </c>
      <c r="B84" s="6">
        <v>53</v>
      </c>
      <c r="C84" s="6">
        <v>0</v>
      </c>
      <c r="D84" s="5">
        <v>3</v>
      </c>
      <c r="E84" s="6" t="s">
        <v>414</v>
      </c>
    </row>
    <row r="85" spans="1:5">
      <c r="A85" s="3">
        <f t="shared" si="1"/>
        <v>83</v>
      </c>
      <c r="B85" s="6">
        <v>53</v>
      </c>
      <c r="C85" s="6">
        <v>0</v>
      </c>
      <c r="D85" s="5">
        <v>4</v>
      </c>
      <c r="E85" s="6" t="s">
        <v>414</v>
      </c>
    </row>
    <row r="86" spans="1:5">
      <c r="A86" s="3">
        <f t="shared" si="1"/>
        <v>84</v>
      </c>
      <c r="B86" s="6">
        <v>53</v>
      </c>
      <c r="C86" s="6">
        <v>0</v>
      </c>
      <c r="D86" s="5">
        <v>5</v>
      </c>
      <c r="E86" s="6" t="s">
        <v>414</v>
      </c>
    </row>
    <row r="87" spans="1:5">
      <c r="A87" s="3">
        <f t="shared" si="1"/>
        <v>85</v>
      </c>
      <c r="B87" s="6">
        <v>53</v>
      </c>
      <c r="C87" s="6">
        <v>0</v>
      </c>
      <c r="D87" s="5">
        <v>6</v>
      </c>
      <c r="E87" s="6" t="s">
        <v>414</v>
      </c>
    </row>
    <row r="88" spans="1:5">
      <c r="A88" s="3">
        <f t="shared" si="1"/>
        <v>86</v>
      </c>
      <c r="B88" s="6">
        <v>53</v>
      </c>
      <c r="C88" s="6">
        <v>0</v>
      </c>
      <c r="D88" s="5">
        <v>7</v>
      </c>
      <c r="E88" s="6" t="s">
        <v>414</v>
      </c>
    </row>
    <row r="89" spans="1:5">
      <c r="A89" s="3">
        <f t="shared" si="1"/>
        <v>87</v>
      </c>
      <c r="B89" s="6">
        <v>57</v>
      </c>
      <c r="C89" s="6">
        <v>0</v>
      </c>
      <c r="D89" s="5">
        <v>0</v>
      </c>
      <c r="E89" s="6" t="s">
        <v>620</v>
      </c>
    </row>
    <row r="90" spans="1:5">
      <c r="A90" s="3">
        <f t="shared" si="1"/>
        <v>88</v>
      </c>
      <c r="B90" s="3">
        <v>64</v>
      </c>
      <c r="C90" s="3">
        <v>0</v>
      </c>
      <c r="D90" s="3">
        <v>1</v>
      </c>
      <c r="E90" s="3" t="s">
        <v>574</v>
      </c>
    </row>
    <row r="91" spans="1:5">
      <c r="A91" s="3">
        <f t="shared" si="1"/>
        <v>89</v>
      </c>
      <c r="B91" s="3">
        <v>64</v>
      </c>
      <c r="C91" s="3">
        <v>0</v>
      </c>
      <c r="D91" s="3">
        <v>2</v>
      </c>
      <c r="E91" s="3" t="s">
        <v>574</v>
      </c>
    </row>
    <row r="92" spans="1:5">
      <c r="A92" s="3">
        <f t="shared" si="1"/>
        <v>90</v>
      </c>
      <c r="B92" s="3">
        <v>64</v>
      </c>
      <c r="C92" s="3">
        <v>0</v>
      </c>
      <c r="D92" s="3">
        <v>3</v>
      </c>
      <c r="E92" s="3" t="s">
        <v>574</v>
      </c>
    </row>
    <row r="93" spans="1:5">
      <c r="A93" s="3">
        <f t="shared" si="1"/>
        <v>91</v>
      </c>
      <c r="B93" s="6">
        <v>64</v>
      </c>
      <c r="C93" s="6">
        <v>8</v>
      </c>
      <c r="D93" s="3">
        <v>9</v>
      </c>
      <c r="E93" s="3" t="s">
        <v>576</v>
      </c>
    </row>
    <row r="94" spans="1:5">
      <c r="A94" s="3">
        <f t="shared" si="1"/>
        <v>92</v>
      </c>
      <c r="B94" s="6">
        <v>65</v>
      </c>
      <c r="C94" s="6">
        <v>0</v>
      </c>
      <c r="D94" s="5">
        <v>3</v>
      </c>
      <c r="E94" s="6" t="s">
        <v>578</v>
      </c>
    </row>
    <row r="95" spans="1:5">
      <c r="A95" s="3">
        <f t="shared" si="1"/>
        <v>93</v>
      </c>
      <c r="B95" s="6">
        <v>65</v>
      </c>
      <c r="C95" s="6">
        <v>0</v>
      </c>
      <c r="D95" s="5">
        <v>4</v>
      </c>
      <c r="E95" s="6" t="s">
        <v>578</v>
      </c>
    </row>
    <row r="96" spans="1:5">
      <c r="A96" s="3">
        <f t="shared" si="1"/>
        <v>94</v>
      </c>
      <c r="B96" s="6">
        <v>65</v>
      </c>
      <c r="C96" s="6">
        <v>0</v>
      </c>
      <c r="D96" s="5">
        <v>5</v>
      </c>
      <c r="E96" s="6" t="s">
        <v>578</v>
      </c>
    </row>
    <row r="97" spans="1:5">
      <c r="A97" s="3">
        <f t="shared" si="1"/>
        <v>95</v>
      </c>
      <c r="B97" s="6">
        <v>67</v>
      </c>
      <c r="C97" s="6">
        <v>0</v>
      </c>
      <c r="D97" s="5">
        <v>1</v>
      </c>
      <c r="E97" s="6" t="s">
        <v>418</v>
      </c>
    </row>
    <row r="98" spans="1:5">
      <c r="A98" s="3">
        <f t="shared" si="1"/>
        <v>96</v>
      </c>
      <c r="B98" s="6">
        <v>67</v>
      </c>
      <c r="C98" s="6">
        <v>0</v>
      </c>
      <c r="D98" s="5">
        <v>2</v>
      </c>
      <c r="E98" s="6" t="s">
        <v>418</v>
      </c>
    </row>
    <row r="99" spans="1:5">
      <c r="A99" s="3">
        <f t="shared" si="1"/>
        <v>97</v>
      </c>
      <c r="B99" s="6">
        <v>67</v>
      </c>
      <c r="C99" s="6">
        <v>0</v>
      </c>
      <c r="D99" s="5">
        <v>3</v>
      </c>
      <c r="E99" s="6" t="s">
        <v>418</v>
      </c>
    </row>
    <row r="100" spans="1:5">
      <c r="A100" s="3">
        <f t="shared" si="1"/>
        <v>98</v>
      </c>
      <c r="B100" s="6">
        <v>67</v>
      </c>
      <c r="C100" s="6">
        <v>0</v>
      </c>
      <c r="D100" s="5">
        <v>4</v>
      </c>
      <c r="E100" s="6" t="s">
        <v>418</v>
      </c>
    </row>
    <row r="101" spans="1:5">
      <c r="A101" s="3">
        <f t="shared" si="1"/>
        <v>99</v>
      </c>
      <c r="B101" s="6">
        <v>67</v>
      </c>
      <c r="C101" s="6">
        <v>0</v>
      </c>
      <c r="D101" s="5">
        <v>5</v>
      </c>
      <c r="E101" s="6" t="s">
        <v>418</v>
      </c>
    </row>
    <row r="102" spans="1:5">
      <c r="A102" s="3">
        <f t="shared" si="1"/>
        <v>100</v>
      </c>
      <c r="B102" s="6">
        <v>67</v>
      </c>
      <c r="C102" s="6">
        <v>0</v>
      </c>
      <c r="D102" s="5">
        <v>6</v>
      </c>
      <c r="E102" s="6" t="s">
        <v>418</v>
      </c>
    </row>
    <row r="103" spans="1:5">
      <c r="A103" s="3">
        <f t="shared" si="1"/>
        <v>101</v>
      </c>
      <c r="B103" s="6">
        <v>67</v>
      </c>
      <c r="C103" s="6">
        <v>0</v>
      </c>
      <c r="D103" s="5">
        <v>7</v>
      </c>
      <c r="E103" s="6" t="s">
        <v>418</v>
      </c>
    </row>
    <row r="104" spans="1:5">
      <c r="A104" s="3">
        <f t="shared" si="1"/>
        <v>102</v>
      </c>
      <c r="B104" s="6">
        <v>72</v>
      </c>
      <c r="C104" s="6">
        <v>0</v>
      </c>
      <c r="D104" s="5">
        <v>0</v>
      </c>
      <c r="E104" s="6" t="s">
        <v>420</v>
      </c>
    </row>
    <row r="105" spans="1:5">
      <c r="A105" s="3">
        <f t="shared" si="1"/>
        <v>103</v>
      </c>
      <c r="B105" s="6">
        <v>76</v>
      </c>
      <c r="C105" s="6">
        <v>5</v>
      </c>
      <c r="D105" s="5">
        <v>1</v>
      </c>
      <c r="E105" s="6" t="s">
        <v>580</v>
      </c>
    </row>
    <row r="106" spans="1:5">
      <c r="A106" s="3">
        <f t="shared" si="1"/>
        <v>104</v>
      </c>
      <c r="B106" s="6">
        <v>76</v>
      </c>
      <c r="C106" s="6">
        <v>5</v>
      </c>
      <c r="D106" s="5">
        <v>2</v>
      </c>
      <c r="E106" s="6" t="s">
        <v>580</v>
      </c>
    </row>
    <row r="107" spans="1:5">
      <c r="A107" s="3">
        <f t="shared" si="1"/>
        <v>105</v>
      </c>
      <c r="B107" s="6">
        <v>76</v>
      </c>
      <c r="C107" s="6">
        <v>5</v>
      </c>
      <c r="D107" s="5">
        <v>3</v>
      </c>
      <c r="E107" s="6" t="s">
        <v>580</v>
      </c>
    </row>
    <row r="108" spans="1:5">
      <c r="A108" s="3">
        <f t="shared" si="1"/>
        <v>106</v>
      </c>
      <c r="B108" s="6">
        <v>76</v>
      </c>
      <c r="C108" s="6">
        <v>5</v>
      </c>
      <c r="D108" s="5">
        <v>4</v>
      </c>
      <c r="E108" s="6" t="s">
        <v>580</v>
      </c>
    </row>
    <row r="109" spans="1:5">
      <c r="A109" s="3">
        <f t="shared" si="1"/>
        <v>107</v>
      </c>
      <c r="B109" s="6">
        <v>79</v>
      </c>
      <c r="C109" s="6">
        <v>0</v>
      </c>
      <c r="D109" s="5">
        <v>0</v>
      </c>
      <c r="E109" s="6" t="s">
        <v>239</v>
      </c>
    </row>
    <row r="110" spans="1:5">
      <c r="A110" s="3">
        <f t="shared" si="1"/>
        <v>108</v>
      </c>
      <c r="B110" s="6">
        <v>85</v>
      </c>
      <c r="C110" s="6">
        <v>0</v>
      </c>
      <c r="D110" s="5">
        <v>0</v>
      </c>
      <c r="E110" s="6" t="s">
        <v>422</v>
      </c>
    </row>
    <row r="111" spans="1:5">
      <c r="A111" s="3">
        <f t="shared" si="1"/>
        <v>109</v>
      </c>
      <c r="B111" s="6">
        <v>89</v>
      </c>
      <c r="C111" s="6">
        <v>0</v>
      </c>
      <c r="D111" s="5">
        <v>0</v>
      </c>
      <c r="E111" s="6" t="s">
        <v>622</v>
      </c>
    </row>
    <row r="112" spans="1:5">
      <c r="A112" s="3">
        <f t="shared" si="1"/>
        <v>110</v>
      </c>
      <c r="B112" s="6">
        <v>95</v>
      </c>
      <c r="C112" s="6">
        <v>0</v>
      </c>
      <c r="D112" s="5">
        <v>0</v>
      </c>
      <c r="E112" s="6" t="s">
        <v>424</v>
      </c>
    </row>
    <row r="113" spans="1:5">
      <c r="A113" s="3">
        <f t="shared" si="1"/>
        <v>111</v>
      </c>
      <c r="B113" s="6">
        <v>95</v>
      </c>
      <c r="C113" s="6">
        <v>1</v>
      </c>
      <c r="D113" s="6">
        <v>1</v>
      </c>
      <c r="E113" s="6" t="s">
        <v>426</v>
      </c>
    </row>
    <row r="114" spans="1:5">
      <c r="A114" s="3">
        <f t="shared" si="1"/>
        <v>112</v>
      </c>
      <c r="B114" s="6">
        <v>95</v>
      </c>
      <c r="C114" s="6">
        <v>2</v>
      </c>
      <c r="D114" s="6">
        <v>2</v>
      </c>
      <c r="E114" s="6" t="s">
        <v>428</v>
      </c>
    </row>
    <row r="115" spans="1:5">
      <c r="A115" s="3">
        <f t="shared" si="1"/>
        <v>113</v>
      </c>
      <c r="B115" s="6">
        <v>95</v>
      </c>
      <c r="C115" s="6">
        <v>3</v>
      </c>
      <c r="D115" s="6">
        <v>3</v>
      </c>
      <c r="E115" s="6" t="s">
        <v>430</v>
      </c>
    </row>
    <row r="116" spans="1:5">
      <c r="A116" s="3">
        <f t="shared" si="1"/>
        <v>114</v>
      </c>
      <c r="B116" s="6">
        <v>95</v>
      </c>
      <c r="C116" s="6">
        <v>4</v>
      </c>
      <c r="D116" s="6">
        <v>4</v>
      </c>
      <c r="E116" s="6" t="s">
        <v>432</v>
      </c>
    </row>
    <row r="117" spans="1:5">
      <c r="A117" s="3">
        <f t="shared" si="1"/>
        <v>115</v>
      </c>
      <c r="B117" s="6">
        <v>95</v>
      </c>
      <c r="C117" s="6">
        <v>5</v>
      </c>
      <c r="D117" s="6">
        <v>5</v>
      </c>
      <c r="E117" s="6" t="s">
        <v>434</v>
      </c>
    </row>
    <row r="118" spans="1:5">
      <c r="A118" s="3">
        <f t="shared" si="1"/>
        <v>116</v>
      </c>
      <c r="B118" s="6">
        <v>95</v>
      </c>
      <c r="C118" s="6">
        <v>6</v>
      </c>
      <c r="D118" s="6">
        <v>6</v>
      </c>
      <c r="E118" s="6" t="s">
        <v>436</v>
      </c>
    </row>
    <row r="119" spans="1:5">
      <c r="A119" s="3">
        <f t="shared" si="1"/>
        <v>117</v>
      </c>
      <c r="B119" s="6">
        <v>95</v>
      </c>
      <c r="C119" s="6">
        <v>7</v>
      </c>
      <c r="D119" s="6">
        <v>7</v>
      </c>
      <c r="E119" s="6" t="s">
        <v>438</v>
      </c>
    </row>
    <row r="120" spans="1:5">
      <c r="A120" s="3">
        <f t="shared" si="1"/>
        <v>118</v>
      </c>
      <c r="B120" s="6">
        <v>95</v>
      </c>
      <c r="C120" s="6">
        <v>8</v>
      </c>
      <c r="D120" s="6">
        <v>8</v>
      </c>
      <c r="E120" s="6" t="s">
        <v>440</v>
      </c>
    </row>
    <row r="121" spans="1:5">
      <c r="A121" s="3">
        <f t="shared" si="1"/>
        <v>119</v>
      </c>
      <c r="B121" s="6">
        <v>95</v>
      </c>
      <c r="C121" s="6">
        <v>9</v>
      </c>
      <c r="D121" s="6">
        <v>9</v>
      </c>
      <c r="E121" s="6" t="s">
        <v>442</v>
      </c>
    </row>
    <row r="122" spans="1:5">
      <c r="A122" s="3">
        <f t="shared" si="1"/>
        <v>120</v>
      </c>
      <c r="B122" s="6">
        <v>95</v>
      </c>
      <c r="C122" s="6">
        <v>10</v>
      </c>
      <c r="D122" s="6">
        <v>10</v>
      </c>
      <c r="E122" s="6" t="s">
        <v>444</v>
      </c>
    </row>
    <row r="123" spans="1:5">
      <c r="A123" s="3">
        <f t="shared" si="1"/>
        <v>121</v>
      </c>
      <c r="B123" s="6">
        <v>95</v>
      </c>
      <c r="C123" s="6">
        <v>11</v>
      </c>
      <c r="D123" s="6">
        <v>11</v>
      </c>
      <c r="E123" s="6" t="s">
        <v>446</v>
      </c>
    </row>
    <row r="124" spans="1:5">
      <c r="A124" s="3">
        <f t="shared" si="1"/>
        <v>122</v>
      </c>
      <c r="B124" s="6">
        <v>95</v>
      </c>
      <c r="C124" s="6">
        <v>12</v>
      </c>
      <c r="D124" s="6">
        <v>12</v>
      </c>
      <c r="E124" s="6" t="s">
        <v>448</v>
      </c>
    </row>
    <row r="125" spans="1:5">
      <c r="A125" s="3">
        <f t="shared" si="1"/>
        <v>123</v>
      </c>
      <c r="B125" s="6">
        <v>95</v>
      </c>
      <c r="C125" s="6">
        <v>13</v>
      </c>
      <c r="D125" s="6">
        <v>13</v>
      </c>
      <c r="E125" s="6" t="s">
        <v>450</v>
      </c>
    </row>
    <row r="126" spans="1:5">
      <c r="A126" s="3">
        <f t="shared" si="1"/>
        <v>124</v>
      </c>
      <c r="B126" s="6">
        <v>95</v>
      </c>
      <c r="C126" s="6">
        <v>14</v>
      </c>
      <c r="D126" s="6">
        <v>14</v>
      </c>
      <c r="E126" s="6" t="s">
        <v>452</v>
      </c>
    </row>
    <row r="127" spans="1:5">
      <c r="A127" s="3">
        <f t="shared" si="1"/>
        <v>125</v>
      </c>
      <c r="B127" s="6">
        <v>95</v>
      </c>
      <c r="C127" s="6">
        <v>15</v>
      </c>
      <c r="D127" s="6">
        <v>15</v>
      </c>
      <c r="E127" s="6" t="s">
        <v>454</v>
      </c>
    </row>
    <row r="128" spans="1:5">
      <c r="A128" s="3">
        <f t="shared" si="1"/>
        <v>126</v>
      </c>
      <c r="B128" s="6">
        <v>96</v>
      </c>
      <c r="C128" s="6">
        <v>0</v>
      </c>
      <c r="D128" s="5">
        <v>1</v>
      </c>
      <c r="E128" s="6" t="s">
        <v>456</v>
      </c>
    </row>
    <row r="129" spans="1:5">
      <c r="A129" s="3">
        <f t="shared" si="1"/>
        <v>127</v>
      </c>
      <c r="B129" s="6">
        <v>96</v>
      </c>
      <c r="C129" s="6">
        <v>0</v>
      </c>
      <c r="D129" s="5">
        <v>2</v>
      </c>
      <c r="E129" s="6" t="s">
        <v>456</v>
      </c>
    </row>
    <row r="130" spans="1:5">
      <c r="A130" s="3">
        <f t="shared" si="1"/>
        <v>128</v>
      </c>
      <c r="B130" s="6">
        <v>96</v>
      </c>
      <c r="C130" s="6">
        <v>0</v>
      </c>
      <c r="D130" s="5">
        <v>3</v>
      </c>
      <c r="E130" s="6" t="s">
        <v>456</v>
      </c>
    </row>
    <row r="131" spans="1:5">
      <c r="A131" s="3">
        <f t="shared" ref="A131:A194" si="2">ROW()-2</f>
        <v>129</v>
      </c>
      <c r="B131" s="6">
        <v>96</v>
      </c>
      <c r="C131" s="6">
        <v>0</v>
      </c>
      <c r="D131" s="5">
        <v>4</v>
      </c>
      <c r="E131" s="6" t="s">
        <v>456</v>
      </c>
    </row>
    <row r="132" spans="1:5">
      <c r="A132" s="3">
        <f t="shared" si="2"/>
        <v>130</v>
      </c>
      <c r="B132" s="6">
        <v>96</v>
      </c>
      <c r="C132" s="6">
        <v>0</v>
      </c>
      <c r="D132" s="5">
        <v>5</v>
      </c>
      <c r="E132" s="6" t="s">
        <v>456</v>
      </c>
    </row>
    <row r="133" spans="1:5">
      <c r="A133" s="3">
        <f t="shared" si="2"/>
        <v>131</v>
      </c>
      <c r="B133" s="6">
        <v>96</v>
      </c>
      <c r="C133" s="6">
        <v>0</v>
      </c>
      <c r="D133" s="5">
        <v>6</v>
      </c>
      <c r="E133" s="6" t="s">
        <v>456</v>
      </c>
    </row>
    <row r="134" spans="1:5">
      <c r="A134" s="3">
        <f t="shared" si="2"/>
        <v>132</v>
      </c>
      <c r="B134" s="6">
        <v>96</v>
      </c>
      <c r="C134" s="6">
        <v>0</v>
      </c>
      <c r="D134" s="5">
        <v>7</v>
      </c>
      <c r="E134" s="6" t="s">
        <v>456</v>
      </c>
    </row>
    <row r="135" spans="1:5">
      <c r="A135" s="3">
        <f t="shared" si="2"/>
        <v>133</v>
      </c>
      <c r="B135" s="6">
        <v>96</v>
      </c>
      <c r="C135" s="6">
        <v>0</v>
      </c>
      <c r="D135" s="5">
        <v>8</v>
      </c>
      <c r="E135" s="6" t="s">
        <v>456</v>
      </c>
    </row>
    <row r="136" spans="1:5">
      <c r="A136" s="3">
        <f t="shared" si="2"/>
        <v>134</v>
      </c>
      <c r="B136" s="6">
        <v>96</v>
      </c>
      <c r="C136" s="6">
        <v>0</v>
      </c>
      <c r="D136" s="5">
        <v>9</v>
      </c>
      <c r="E136" s="6" t="s">
        <v>456</v>
      </c>
    </row>
    <row r="137" spans="1:5">
      <c r="A137" s="3">
        <f t="shared" si="2"/>
        <v>135</v>
      </c>
      <c r="B137" s="6">
        <v>96</v>
      </c>
      <c r="C137" s="6">
        <v>0</v>
      </c>
      <c r="D137" s="5">
        <v>10</v>
      </c>
      <c r="E137" s="6" t="s">
        <v>456</v>
      </c>
    </row>
    <row r="138" spans="1:5">
      <c r="A138" s="3">
        <f t="shared" si="2"/>
        <v>136</v>
      </c>
      <c r="B138" s="6">
        <v>96</v>
      </c>
      <c r="C138" s="6">
        <v>0</v>
      </c>
      <c r="D138" s="5">
        <v>11</v>
      </c>
      <c r="E138" s="6" t="s">
        <v>456</v>
      </c>
    </row>
    <row r="139" spans="1:5">
      <c r="A139" s="3">
        <f t="shared" si="2"/>
        <v>137</v>
      </c>
      <c r="B139" s="6">
        <v>96</v>
      </c>
      <c r="C139" s="6">
        <v>0</v>
      </c>
      <c r="D139" s="5">
        <v>12</v>
      </c>
      <c r="E139" s="6" t="s">
        <v>456</v>
      </c>
    </row>
    <row r="140" spans="1:5">
      <c r="A140" s="3">
        <f t="shared" si="2"/>
        <v>138</v>
      </c>
      <c r="B140" s="6">
        <v>96</v>
      </c>
      <c r="C140" s="6">
        <v>0</v>
      </c>
      <c r="D140" s="5">
        <v>13</v>
      </c>
      <c r="E140" s="6" t="s">
        <v>456</v>
      </c>
    </row>
    <row r="141" spans="1:5">
      <c r="A141" s="3">
        <f t="shared" si="2"/>
        <v>139</v>
      </c>
      <c r="B141" s="6">
        <v>96</v>
      </c>
      <c r="C141" s="6">
        <v>0</v>
      </c>
      <c r="D141" s="5">
        <v>14</v>
      </c>
      <c r="E141" s="6" t="s">
        <v>456</v>
      </c>
    </row>
    <row r="142" spans="1:5">
      <c r="A142" s="3">
        <f t="shared" si="2"/>
        <v>140</v>
      </c>
      <c r="B142" s="6">
        <v>96</v>
      </c>
      <c r="C142" s="6">
        <v>0</v>
      </c>
      <c r="D142" s="5">
        <v>15</v>
      </c>
      <c r="E142" s="6" t="s">
        <v>456</v>
      </c>
    </row>
    <row r="143" spans="1:5">
      <c r="A143" s="3">
        <f t="shared" si="2"/>
        <v>141</v>
      </c>
      <c r="B143" s="3">
        <v>96</v>
      </c>
      <c r="C143" s="3">
        <v>0</v>
      </c>
      <c r="D143" s="3">
        <v>1</v>
      </c>
      <c r="E143" s="3" t="s">
        <v>1286</v>
      </c>
    </row>
    <row r="144" spans="1:5">
      <c r="A144" s="3">
        <f t="shared" si="2"/>
        <v>142</v>
      </c>
      <c r="B144" s="3">
        <v>96</v>
      </c>
      <c r="C144" s="3">
        <v>0</v>
      </c>
      <c r="D144" s="3">
        <v>2</v>
      </c>
      <c r="E144" s="3" t="s">
        <v>1286</v>
      </c>
    </row>
    <row r="145" spans="1:5">
      <c r="A145" s="3">
        <f t="shared" si="2"/>
        <v>143</v>
      </c>
      <c r="B145" s="3">
        <v>96</v>
      </c>
      <c r="C145" s="3">
        <v>0</v>
      </c>
      <c r="D145" s="3">
        <v>3</v>
      </c>
      <c r="E145" s="3" t="s">
        <v>1286</v>
      </c>
    </row>
    <row r="146" spans="1:5">
      <c r="A146" s="3">
        <f t="shared" si="2"/>
        <v>144</v>
      </c>
      <c r="B146" s="3">
        <v>96</v>
      </c>
      <c r="C146" s="3">
        <v>0</v>
      </c>
      <c r="D146" s="3">
        <v>4</v>
      </c>
      <c r="E146" s="3" t="s">
        <v>1286</v>
      </c>
    </row>
    <row r="147" spans="1:5">
      <c r="A147" s="3">
        <f t="shared" si="2"/>
        <v>145</v>
      </c>
      <c r="B147" s="3">
        <v>96</v>
      </c>
      <c r="C147" s="3">
        <v>0</v>
      </c>
      <c r="D147" s="3">
        <v>5</v>
      </c>
      <c r="E147" s="3" t="s">
        <v>1286</v>
      </c>
    </row>
    <row r="148" spans="1:5">
      <c r="A148" s="3">
        <f t="shared" si="2"/>
        <v>146</v>
      </c>
      <c r="B148" s="3">
        <v>96</v>
      </c>
      <c r="C148" s="3">
        <v>0</v>
      </c>
      <c r="D148" s="3">
        <v>6</v>
      </c>
      <c r="E148" s="3" t="s">
        <v>1286</v>
      </c>
    </row>
    <row r="149" spans="1:5">
      <c r="A149" s="3">
        <f t="shared" si="2"/>
        <v>147</v>
      </c>
      <c r="B149" s="3">
        <v>96</v>
      </c>
      <c r="C149" s="3">
        <v>0</v>
      </c>
      <c r="D149" s="3">
        <v>7</v>
      </c>
      <c r="E149" s="3" t="s">
        <v>1286</v>
      </c>
    </row>
    <row r="150" spans="1:5">
      <c r="A150" s="3">
        <f t="shared" si="2"/>
        <v>148</v>
      </c>
      <c r="B150" s="3">
        <v>96</v>
      </c>
      <c r="C150" s="3">
        <v>0</v>
      </c>
      <c r="D150" s="3">
        <v>8</v>
      </c>
      <c r="E150" s="3" t="s">
        <v>1286</v>
      </c>
    </row>
    <row r="151" spans="1:5">
      <c r="A151" s="3">
        <f t="shared" si="2"/>
        <v>149</v>
      </c>
      <c r="B151" s="3">
        <v>96</v>
      </c>
      <c r="C151" s="3">
        <v>0</v>
      </c>
      <c r="D151" s="3">
        <v>9</v>
      </c>
      <c r="E151" s="3" t="s">
        <v>1286</v>
      </c>
    </row>
    <row r="152" spans="1:5">
      <c r="A152" s="3">
        <f t="shared" si="2"/>
        <v>150</v>
      </c>
      <c r="B152" s="3">
        <v>96</v>
      </c>
      <c r="C152" s="3">
        <v>0</v>
      </c>
      <c r="D152" s="3">
        <v>10</v>
      </c>
      <c r="E152" s="3" t="s">
        <v>1286</v>
      </c>
    </row>
    <row r="153" spans="1:5">
      <c r="A153" s="3">
        <f t="shared" si="2"/>
        <v>151</v>
      </c>
      <c r="B153" s="3">
        <v>96</v>
      </c>
      <c r="C153" s="3">
        <v>0</v>
      </c>
      <c r="D153" s="3">
        <v>11</v>
      </c>
      <c r="E153" s="3" t="s">
        <v>1286</v>
      </c>
    </row>
    <row r="154" spans="1:5">
      <c r="A154" s="3">
        <f t="shared" si="2"/>
        <v>152</v>
      </c>
      <c r="B154" s="3">
        <v>96</v>
      </c>
      <c r="C154" s="3">
        <v>0</v>
      </c>
      <c r="D154" s="3">
        <v>12</v>
      </c>
      <c r="E154" s="3" t="s">
        <v>1286</v>
      </c>
    </row>
    <row r="155" spans="1:5">
      <c r="A155" s="3">
        <f t="shared" si="2"/>
        <v>153</v>
      </c>
      <c r="B155" s="3">
        <v>96</v>
      </c>
      <c r="C155" s="3">
        <v>0</v>
      </c>
      <c r="D155" s="3">
        <v>13</v>
      </c>
      <c r="E155" s="3" t="s">
        <v>1286</v>
      </c>
    </row>
    <row r="156" spans="1:5">
      <c r="A156" s="3">
        <f t="shared" si="2"/>
        <v>154</v>
      </c>
      <c r="B156" s="3">
        <v>96</v>
      </c>
      <c r="C156" s="3">
        <v>0</v>
      </c>
      <c r="D156" s="3">
        <v>14</v>
      </c>
      <c r="E156" s="3" t="s">
        <v>1286</v>
      </c>
    </row>
    <row r="157" spans="1:5">
      <c r="A157" s="3">
        <f t="shared" si="2"/>
        <v>155</v>
      </c>
      <c r="B157" s="3">
        <v>96</v>
      </c>
      <c r="C157" s="3">
        <v>0</v>
      </c>
      <c r="D157" s="3">
        <v>15</v>
      </c>
      <c r="E157" s="3" t="s">
        <v>1286</v>
      </c>
    </row>
    <row r="158" spans="1:5">
      <c r="A158" s="3">
        <f t="shared" si="2"/>
        <v>156</v>
      </c>
      <c r="B158" s="6">
        <v>98</v>
      </c>
      <c r="C158" s="6">
        <v>0</v>
      </c>
      <c r="D158" s="6">
        <v>0</v>
      </c>
      <c r="E158" s="6" t="s">
        <v>244</v>
      </c>
    </row>
    <row r="159" spans="1:5">
      <c r="A159" s="3">
        <f t="shared" si="2"/>
        <v>157</v>
      </c>
      <c r="B159" s="6">
        <v>98</v>
      </c>
      <c r="C159" s="6">
        <v>1</v>
      </c>
      <c r="D159" s="6">
        <v>1</v>
      </c>
      <c r="E159" s="6" t="s">
        <v>249</v>
      </c>
    </row>
    <row r="160" spans="1:5">
      <c r="A160" s="3">
        <f t="shared" si="2"/>
        <v>158</v>
      </c>
      <c r="B160" s="6">
        <v>98</v>
      </c>
      <c r="C160" s="6">
        <v>2</v>
      </c>
      <c r="D160" s="6">
        <v>2</v>
      </c>
      <c r="E160" s="6" t="s">
        <v>254</v>
      </c>
    </row>
    <row r="161" spans="1:5">
      <c r="A161" s="3">
        <f t="shared" si="2"/>
        <v>159</v>
      </c>
      <c r="B161" s="6">
        <v>98</v>
      </c>
      <c r="C161" s="6">
        <v>3</v>
      </c>
      <c r="D161" s="6">
        <v>3</v>
      </c>
      <c r="E161" s="6" t="s">
        <v>259</v>
      </c>
    </row>
    <row r="162" spans="1:5">
      <c r="A162" s="3">
        <f t="shared" si="2"/>
        <v>160</v>
      </c>
      <c r="B162" s="6">
        <v>101</v>
      </c>
      <c r="C162" s="6">
        <v>0</v>
      </c>
      <c r="D162" s="5">
        <v>0</v>
      </c>
      <c r="E162" s="6" t="s">
        <v>582</v>
      </c>
    </row>
    <row r="163" spans="1:5">
      <c r="A163" s="3">
        <f t="shared" si="2"/>
        <v>161</v>
      </c>
      <c r="B163" s="6">
        <v>102</v>
      </c>
      <c r="C163" s="6">
        <v>0</v>
      </c>
      <c r="D163" s="5">
        <v>0</v>
      </c>
      <c r="E163" s="6" t="s">
        <v>458</v>
      </c>
    </row>
    <row r="164" spans="1:5">
      <c r="A164" s="3">
        <f t="shared" si="2"/>
        <v>162</v>
      </c>
      <c r="B164" s="3">
        <v>107</v>
      </c>
      <c r="C164" s="3">
        <v>0</v>
      </c>
      <c r="D164" s="3">
        <v>1</v>
      </c>
      <c r="E164" s="3" t="s">
        <v>1291</v>
      </c>
    </row>
    <row r="165" spans="1:5">
      <c r="A165" s="3">
        <f t="shared" si="2"/>
        <v>163</v>
      </c>
      <c r="B165" s="3">
        <v>107</v>
      </c>
      <c r="C165" s="3">
        <v>0</v>
      </c>
      <c r="D165" s="3">
        <v>2</v>
      </c>
      <c r="E165" s="3" t="s">
        <v>1291</v>
      </c>
    </row>
    <row r="166" spans="1:5">
      <c r="A166" s="3">
        <f t="shared" si="2"/>
        <v>164</v>
      </c>
      <c r="B166" s="3">
        <v>107</v>
      </c>
      <c r="C166" s="3">
        <v>0</v>
      </c>
      <c r="D166" s="3">
        <v>3</v>
      </c>
      <c r="E166" s="3" t="s">
        <v>1291</v>
      </c>
    </row>
    <row r="167" spans="1:5">
      <c r="A167" s="3">
        <f t="shared" si="2"/>
        <v>165</v>
      </c>
      <c r="B167" s="3">
        <v>107</v>
      </c>
      <c r="C167" s="3">
        <v>0</v>
      </c>
      <c r="D167" s="3">
        <v>4</v>
      </c>
      <c r="E167" s="3" t="s">
        <v>1291</v>
      </c>
    </row>
    <row r="168" spans="1:5">
      <c r="A168" s="3">
        <f t="shared" si="2"/>
        <v>166</v>
      </c>
      <c r="B168" s="3">
        <v>107</v>
      </c>
      <c r="C168" s="3">
        <v>0</v>
      </c>
      <c r="D168" s="3">
        <v>5</v>
      </c>
      <c r="E168" s="3" t="s">
        <v>1291</v>
      </c>
    </row>
    <row r="169" spans="1:5">
      <c r="A169" s="3">
        <f t="shared" si="2"/>
        <v>167</v>
      </c>
      <c r="B169" s="3">
        <v>107</v>
      </c>
      <c r="C169" s="3">
        <v>0</v>
      </c>
      <c r="D169" s="3">
        <v>6</v>
      </c>
      <c r="E169" s="3" t="s">
        <v>1291</v>
      </c>
    </row>
    <row r="170" spans="1:5">
      <c r="A170" s="3">
        <f t="shared" si="2"/>
        <v>168</v>
      </c>
      <c r="B170" s="3">
        <v>107</v>
      </c>
      <c r="C170" s="3">
        <v>0</v>
      </c>
      <c r="D170" s="3">
        <v>7</v>
      </c>
      <c r="E170" s="3" t="s">
        <v>1293</v>
      </c>
    </row>
    <row r="171" spans="1:5">
      <c r="A171" s="3">
        <f t="shared" si="2"/>
        <v>169</v>
      </c>
      <c r="B171" s="6">
        <v>108</v>
      </c>
      <c r="C171" s="6">
        <v>0</v>
      </c>
      <c r="D171" s="5">
        <v>1</v>
      </c>
      <c r="E171" s="6" t="s">
        <v>464</v>
      </c>
    </row>
    <row r="172" spans="1:5">
      <c r="A172" s="3">
        <f t="shared" si="2"/>
        <v>170</v>
      </c>
      <c r="B172" s="6">
        <v>108</v>
      </c>
      <c r="C172" s="6">
        <v>0</v>
      </c>
      <c r="D172" s="5">
        <v>2</v>
      </c>
      <c r="E172" s="6" t="s">
        <v>464</v>
      </c>
    </row>
    <row r="173" spans="1:5">
      <c r="A173" s="3">
        <f t="shared" si="2"/>
        <v>171</v>
      </c>
      <c r="B173" s="6">
        <v>108</v>
      </c>
      <c r="C173" s="6">
        <v>0</v>
      </c>
      <c r="D173" s="5">
        <v>3</v>
      </c>
      <c r="E173" s="6" t="s">
        <v>464</v>
      </c>
    </row>
    <row r="174" spans="1:5">
      <c r="A174" s="3">
        <f t="shared" si="2"/>
        <v>172</v>
      </c>
      <c r="B174" s="6">
        <v>108</v>
      </c>
      <c r="C174" s="6">
        <v>0</v>
      </c>
      <c r="D174" s="5">
        <v>4</v>
      </c>
      <c r="E174" s="6" t="s">
        <v>464</v>
      </c>
    </row>
    <row r="175" spans="1:5">
      <c r="A175" s="3">
        <f t="shared" si="2"/>
        <v>173</v>
      </c>
      <c r="B175" s="6">
        <v>108</v>
      </c>
      <c r="C175" s="6">
        <v>0</v>
      </c>
      <c r="D175" s="5">
        <v>5</v>
      </c>
      <c r="E175" s="6" t="s">
        <v>464</v>
      </c>
    </row>
    <row r="176" spans="1:5">
      <c r="A176" s="3">
        <f t="shared" si="2"/>
        <v>174</v>
      </c>
      <c r="B176" s="6">
        <v>108</v>
      </c>
      <c r="C176" s="6">
        <v>0</v>
      </c>
      <c r="D176" s="5">
        <v>6</v>
      </c>
      <c r="E176" s="6" t="s">
        <v>464</v>
      </c>
    </row>
    <row r="177" spans="1:5">
      <c r="A177" s="3">
        <f t="shared" si="2"/>
        <v>175</v>
      </c>
      <c r="B177" s="6">
        <v>108</v>
      </c>
      <c r="C177" s="6">
        <v>0</v>
      </c>
      <c r="D177" s="5">
        <v>7</v>
      </c>
      <c r="E177" s="6" t="s">
        <v>464</v>
      </c>
    </row>
    <row r="178" spans="1:5">
      <c r="A178" s="3">
        <f t="shared" si="2"/>
        <v>176</v>
      </c>
      <c r="B178" s="6">
        <v>109</v>
      </c>
      <c r="C178" s="6">
        <v>0</v>
      </c>
      <c r="D178" s="5">
        <v>1</v>
      </c>
      <c r="E178" s="6" t="s">
        <v>467</v>
      </c>
    </row>
    <row r="179" spans="1:5">
      <c r="A179" s="3">
        <f t="shared" si="2"/>
        <v>177</v>
      </c>
      <c r="B179" s="6">
        <v>109</v>
      </c>
      <c r="C179" s="6">
        <v>0</v>
      </c>
      <c r="D179" s="5">
        <v>2</v>
      </c>
      <c r="E179" s="6" t="s">
        <v>467</v>
      </c>
    </row>
    <row r="180" spans="1:5">
      <c r="A180" s="3">
        <f t="shared" si="2"/>
        <v>178</v>
      </c>
      <c r="B180" s="6">
        <v>109</v>
      </c>
      <c r="C180" s="6">
        <v>0</v>
      </c>
      <c r="D180" s="5">
        <v>3</v>
      </c>
      <c r="E180" s="6" t="s">
        <v>467</v>
      </c>
    </row>
    <row r="181" spans="1:5">
      <c r="A181" s="3">
        <f t="shared" si="2"/>
        <v>179</v>
      </c>
      <c r="B181" s="6">
        <v>109</v>
      </c>
      <c r="C181" s="6">
        <v>0</v>
      </c>
      <c r="D181" s="5">
        <v>4</v>
      </c>
      <c r="E181" s="6" t="s">
        <v>467</v>
      </c>
    </row>
    <row r="182" spans="1:5">
      <c r="A182" s="3">
        <f t="shared" si="2"/>
        <v>180</v>
      </c>
      <c r="B182" s="6">
        <v>109</v>
      </c>
      <c r="C182" s="6">
        <v>0</v>
      </c>
      <c r="D182" s="5">
        <v>5</v>
      </c>
      <c r="E182" s="6" t="s">
        <v>467</v>
      </c>
    </row>
    <row r="183" spans="1:5">
      <c r="A183" s="3">
        <f t="shared" si="2"/>
        <v>181</v>
      </c>
      <c r="B183" s="6">
        <v>109</v>
      </c>
      <c r="C183" s="6">
        <v>0</v>
      </c>
      <c r="D183" s="5">
        <v>6</v>
      </c>
      <c r="E183" s="6" t="s">
        <v>467</v>
      </c>
    </row>
    <row r="184" spans="1:5">
      <c r="A184" s="3">
        <f t="shared" si="2"/>
        <v>182</v>
      </c>
      <c r="B184" s="6">
        <v>109</v>
      </c>
      <c r="C184" s="6">
        <v>0</v>
      </c>
      <c r="D184" s="5">
        <v>7</v>
      </c>
      <c r="E184" s="6" t="s">
        <v>467</v>
      </c>
    </row>
    <row r="185" spans="1:5">
      <c r="A185" s="3">
        <f t="shared" si="2"/>
        <v>183</v>
      </c>
      <c r="B185" s="6">
        <v>112</v>
      </c>
      <c r="C185" s="6">
        <v>0</v>
      </c>
      <c r="D185" s="5">
        <v>0</v>
      </c>
      <c r="E185" s="6" t="s">
        <v>1292</v>
      </c>
    </row>
    <row r="186" spans="1:5">
      <c r="A186" s="3">
        <f t="shared" si="2"/>
        <v>184</v>
      </c>
      <c r="B186" s="6">
        <v>113</v>
      </c>
      <c r="C186" s="6">
        <v>0</v>
      </c>
      <c r="D186" s="5">
        <v>0</v>
      </c>
      <c r="E186" s="6" t="s">
        <v>470</v>
      </c>
    </row>
    <row r="187" spans="1:5">
      <c r="A187" s="3">
        <f t="shared" si="2"/>
        <v>185</v>
      </c>
      <c r="B187" s="6">
        <v>114</v>
      </c>
      <c r="C187" s="6">
        <v>0</v>
      </c>
      <c r="D187" s="5">
        <v>1</v>
      </c>
      <c r="E187" s="6" t="s">
        <v>472</v>
      </c>
    </row>
    <row r="188" spans="1:5">
      <c r="A188" s="3">
        <f t="shared" si="2"/>
        <v>186</v>
      </c>
      <c r="B188" s="6">
        <v>114</v>
      </c>
      <c r="C188" s="6">
        <v>0</v>
      </c>
      <c r="D188" s="5">
        <v>2</v>
      </c>
      <c r="E188" s="6" t="s">
        <v>472</v>
      </c>
    </row>
    <row r="189" spans="1:5">
      <c r="A189" s="3">
        <f t="shared" si="2"/>
        <v>187</v>
      </c>
      <c r="B189" s="6">
        <v>114</v>
      </c>
      <c r="C189" s="6">
        <v>0</v>
      </c>
      <c r="D189" s="5">
        <v>3</v>
      </c>
      <c r="E189" s="6" t="s">
        <v>472</v>
      </c>
    </row>
    <row r="190" spans="1:5">
      <c r="A190" s="3">
        <f t="shared" si="2"/>
        <v>188</v>
      </c>
      <c r="B190" s="6">
        <v>114</v>
      </c>
      <c r="C190" s="6">
        <v>0</v>
      </c>
      <c r="D190" s="5">
        <v>4</v>
      </c>
      <c r="E190" s="6" t="s">
        <v>472</v>
      </c>
    </row>
    <row r="191" spans="1:5">
      <c r="A191" s="3">
        <f t="shared" si="2"/>
        <v>189</v>
      </c>
      <c r="B191" s="6">
        <v>114</v>
      </c>
      <c r="C191" s="6">
        <v>0</v>
      </c>
      <c r="D191" s="5">
        <v>5</v>
      </c>
      <c r="E191" s="6" t="s">
        <v>472</v>
      </c>
    </row>
    <row r="192" spans="1:5">
      <c r="A192" s="3">
        <f t="shared" si="2"/>
        <v>190</v>
      </c>
      <c r="B192" s="6">
        <v>114</v>
      </c>
      <c r="C192" s="6">
        <v>0</v>
      </c>
      <c r="D192" s="5">
        <v>6</v>
      </c>
      <c r="E192" s="6" t="s">
        <v>472</v>
      </c>
    </row>
    <row r="193" spans="1:5">
      <c r="A193" s="3">
        <f t="shared" si="2"/>
        <v>191</v>
      </c>
      <c r="B193" s="6">
        <v>114</v>
      </c>
      <c r="C193" s="6">
        <v>0</v>
      </c>
      <c r="D193" s="5">
        <v>7</v>
      </c>
      <c r="E193" s="6" t="s">
        <v>472</v>
      </c>
    </row>
    <row r="194" spans="1:5">
      <c r="A194" s="3">
        <f t="shared" si="2"/>
        <v>192</v>
      </c>
      <c r="B194" s="6">
        <v>123</v>
      </c>
      <c r="C194" s="6">
        <v>0</v>
      </c>
      <c r="D194" s="5">
        <v>0</v>
      </c>
      <c r="E194" s="6" t="s">
        <v>632</v>
      </c>
    </row>
    <row r="195" spans="1:5">
      <c r="A195" s="3">
        <f t="shared" ref="A195:A259" si="3">ROW()-2</f>
        <v>193</v>
      </c>
      <c r="B195" s="6">
        <v>126</v>
      </c>
      <c r="C195" s="6">
        <v>0</v>
      </c>
      <c r="D195" s="3">
        <v>8</v>
      </c>
      <c r="E195" s="6" t="s">
        <v>474</v>
      </c>
    </row>
    <row r="196" spans="1:5">
      <c r="A196" s="3">
        <f t="shared" si="3"/>
        <v>194</v>
      </c>
      <c r="B196" s="6">
        <v>126</v>
      </c>
      <c r="C196" s="6">
        <v>1</v>
      </c>
      <c r="D196" s="3">
        <v>9</v>
      </c>
      <c r="E196" s="6" t="s">
        <v>476</v>
      </c>
    </row>
    <row r="197" spans="1:5">
      <c r="A197" s="3">
        <f t="shared" si="3"/>
        <v>195</v>
      </c>
      <c r="B197" s="6">
        <v>126</v>
      </c>
      <c r="C197" s="6">
        <v>2</v>
      </c>
      <c r="D197" s="3">
        <v>10</v>
      </c>
      <c r="E197" s="6" t="s">
        <v>478</v>
      </c>
    </row>
    <row r="198" spans="1:5">
      <c r="A198" s="3">
        <f t="shared" si="3"/>
        <v>196</v>
      </c>
      <c r="B198" s="6">
        <v>126</v>
      </c>
      <c r="C198" s="6">
        <v>3</v>
      </c>
      <c r="D198" s="3">
        <v>11</v>
      </c>
      <c r="E198" s="6" t="s">
        <v>480</v>
      </c>
    </row>
    <row r="199" spans="1:5">
      <c r="A199" s="3">
        <f t="shared" si="3"/>
        <v>197</v>
      </c>
      <c r="B199" s="6">
        <v>126</v>
      </c>
      <c r="C199" s="6">
        <v>4</v>
      </c>
      <c r="D199" s="3">
        <v>12</v>
      </c>
      <c r="E199" s="6" t="s">
        <v>482</v>
      </c>
    </row>
    <row r="200" spans="1:5">
      <c r="A200" s="3">
        <f t="shared" si="3"/>
        <v>198</v>
      </c>
      <c r="B200" s="6">
        <v>126</v>
      </c>
      <c r="C200" s="6">
        <v>5</v>
      </c>
      <c r="D200" s="3">
        <v>13</v>
      </c>
      <c r="E200" s="6" t="s">
        <v>484</v>
      </c>
    </row>
    <row r="201" spans="1:5">
      <c r="A201" s="3">
        <f t="shared" si="3"/>
        <v>199</v>
      </c>
      <c r="B201" s="6">
        <v>128</v>
      </c>
      <c r="C201" s="6">
        <v>0</v>
      </c>
      <c r="D201" s="5">
        <v>1</v>
      </c>
      <c r="E201" s="6" t="s">
        <v>486</v>
      </c>
    </row>
    <row r="202" spans="1:5">
      <c r="A202" s="3">
        <f t="shared" si="3"/>
        <v>200</v>
      </c>
      <c r="B202" s="6">
        <v>128</v>
      </c>
      <c r="C202" s="6">
        <v>0</v>
      </c>
      <c r="D202" s="5">
        <v>2</v>
      </c>
      <c r="E202" s="6" t="s">
        <v>486</v>
      </c>
    </row>
    <row r="203" spans="1:5">
      <c r="A203" s="3">
        <f t="shared" si="3"/>
        <v>201</v>
      </c>
      <c r="B203" s="6">
        <v>128</v>
      </c>
      <c r="C203" s="6">
        <v>0</v>
      </c>
      <c r="D203" s="5">
        <v>3</v>
      </c>
      <c r="E203" s="6" t="s">
        <v>486</v>
      </c>
    </row>
    <row r="204" spans="1:5">
      <c r="A204" s="3">
        <f t="shared" si="3"/>
        <v>202</v>
      </c>
      <c r="B204" s="6">
        <v>128</v>
      </c>
      <c r="C204" s="6">
        <v>0</v>
      </c>
      <c r="D204" s="5">
        <v>4</v>
      </c>
      <c r="E204" s="6" t="s">
        <v>486</v>
      </c>
    </row>
    <row r="205" spans="1:5">
      <c r="A205" s="3">
        <f t="shared" si="3"/>
        <v>203</v>
      </c>
      <c r="B205" s="6">
        <v>128</v>
      </c>
      <c r="C205" s="6">
        <v>0</v>
      </c>
      <c r="D205" s="5">
        <v>5</v>
      </c>
      <c r="E205" s="6" t="s">
        <v>486</v>
      </c>
    </row>
    <row r="206" spans="1:5">
      <c r="A206" s="3">
        <f t="shared" si="3"/>
        <v>204</v>
      </c>
      <c r="B206" s="6">
        <v>128</v>
      </c>
      <c r="C206" s="6">
        <v>0</v>
      </c>
      <c r="D206" s="5">
        <v>6</v>
      </c>
      <c r="E206" s="6" t="s">
        <v>486</v>
      </c>
    </row>
    <row r="207" spans="1:5">
      <c r="A207" s="3">
        <f t="shared" si="3"/>
        <v>205</v>
      </c>
      <c r="B207" s="6">
        <v>128</v>
      </c>
      <c r="C207" s="6">
        <v>0</v>
      </c>
      <c r="D207" s="5">
        <v>7</v>
      </c>
      <c r="E207" s="6" t="s">
        <v>486</v>
      </c>
    </row>
    <row r="208" spans="1:5">
      <c r="A208" s="3">
        <f t="shared" si="3"/>
        <v>206</v>
      </c>
      <c r="B208" s="6">
        <v>133</v>
      </c>
      <c r="C208" s="6">
        <v>0</v>
      </c>
      <c r="D208" s="5">
        <v>0</v>
      </c>
      <c r="E208" s="6" t="s">
        <v>624</v>
      </c>
    </row>
    <row r="209" spans="1:5">
      <c r="A209" s="3">
        <f t="shared" si="3"/>
        <v>207</v>
      </c>
      <c r="B209" s="6">
        <v>134</v>
      </c>
      <c r="C209" s="6">
        <v>0</v>
      </c>
      <c r="D209" s="5">
        <v>1</v>
      </c>
      <c r="E209" s="6" t="s">
        <v>488</v>
      </c>
    </row>
    <row r="210" spans="1:5">
      <c r="A210" s="3">
        <f t="shared" si="3"/>
        <v>208</v>
      </c>
      <c r="B210" s="6">
        <v>134</v>
      </c>
      <c r="C210" s="6">
        <v>0</v>
      </c>
      <c r="D210" s="5">
        <v>2</v>
      </c>
      <c r="E210" s="6" t="s">
        <v>488</v>
      </c>
    </row>
    <row r="211" spans="1:5">
      <c r="A211" s="3">
        <f t="shared" si="3"/>
        <v>209</v>
      </c>
      <c r="B211" s="6">
        <v>134</v>
      </c>
      <c r="C211" s="6">
        <v>0</v>
      </c>
      <c r="D211" s="5">
        <v>3</v>
      </c>
      <c r="E211" s="6" t="s">
        <v>488</v>
      </c>
    </row>
    <row r="212" spans="1:5">
      <c r="A212" s="3">
        <f t="shared" si="3"/>
        <v>210</v>
      </c>
      <c r="B212" s="6">
        <v>134</v>
      </c>
      <c r="C212" s="6">
        <v>0</v>
      </c>
      <c r="D212" s="5">
        <v>4</v>
      </c>
      <c r="E212" s="6" t="s">
        <v>488</v>
      </c>
    </row>
    <row r="213" spans="1:5">
      <c r="A213" s="3">
        <f t="shared" si="3"/>
        <v>211</v>
      </c>
      <c r="B213" s="6">
        <v>134</v>
      </c>
      <c r="C213" s="6">
        <v>0</v>
      </c>
      <c r="D213" s="5">
        <v>5</v>
      </c>
      <c r="E213" s="6" t="s">
        <v>488</v>
      </c>
    </row>
    <row r="214" spans="1:5">
      <c r="A214" s="3">
        <f t="shared" si="3"/>
        <v>212</v>
      </c>
      <c r="B214" s="6">
        <v>134</v>
      </c>
      <c r="C214" s="6">
        <v>0</v>
      </c>
      <c r="D214" s="5">
        <v>6</v>
      </c>
      <c r="E214" s="6" t="s">
        <v>488</v>
      </c>
    </row>
    <row r="215" spans="1:5">
      <c r="A215" s="3">
        <f t="shared" si="3"/>
        <v>213</v>
      </c>
      <c r="B215" s="6">
        <v>134</v>
      </c>
      <c r="C215" s="6">
        <v>0</v>
      </c>
      <c r="D215" s="5">
        <v>7</v>
      </c>
      <c r="E215" s="6" t="s">
        <v>488</v>
      </c>
    </row>
    <row r="216" spans="1:5">
      <c r="A216" s="3">
        <f t="shared" si="3"/>
        <v>214</v>
      </c>
      <c r="B216" s="6">
        <v>135</v>
      </c>
      <c r="C216" s="6">
        <v>0</v>
      </c>
      <c r="D216" s="5">
        <v>1</v>
      </c>
      <c r="E216" s="6" t="s">
        <v>490</v>
      </c>
    </row>
    <row r="217" spans="1:5">
      <c r="A217" s="3">
        <f t="shared" si="3"/>
        <v>215</v>
      </c>
      <c r="B217" s="6">
        <v>135</v>
      </c>
      <c r="C217" s="6">
        <v>0</v>
      </c>
      <c r="D217" s="5">
        <v>2</v>
      </c>
      <c r="E217" s="6" t="s">
        <v>490</v>
      </c>
    </row>
    <row r="218" spans="1:5">
      <c r="A218" s="3">
        <f t="shared" si="3"/>
        <v>216</v>
      </c>
      <c r="B218" s="6">
        <v>135</v>
      </c>
      <c r="C218" s="6">
        <v>0</v>
      </c>
      <c r="D218" s="5">
        <v>3</v>
      </c>
      <c r="E218" s="6" t="s">
        <v>490</v>
      </c>
    </row>
    <row r="219" spans="1:5">
      <c r="A219" s="3">
        <f t="shared" si="3"/>
        <v>217</v>
      </c>
      <c r="B219" s="6">
        <v>135</v>
      </c>
      <c r="C219" s="6">
        <v>0</v>
      </c>
      <c r="D219" s="5">
        <v>4</v>
      </c>
      <c r="E219" s="6" t="s">
        <v>490</v>
      </c>
    </row>
    <row r="220" spans="1:5">
      <c r="A220" s="3">
        <f t="shared" si="3"/>
        <v>218</v>
      </c>
      <c r="B220" s="6">
        <v>135</v>
      </c>
      <c r="C220" s="6">
        <v>0</v>
      </c>
      <c r="D220" s="5">
        <v>5</v>
      </c>
      <c r="E220" s="6" t="s">
        <v>490</v>
      </c>
    </row>
    <row r="221" spans="1:5">
      <c r="A221" s="3">
        <f t="shared" si="3"/>
        <v>219</v>
      </c>
      <c r="B221" s="6">
        <v>135</v>
      </c>
      <c r="C221" s="6">
        <v>0</v>
      </c>
      <c r="D221" s="5">
        <v>6</v>
      </c>
      <c r="E221" s="6" t="s">
        <v>490</v>
      </c>
    </row>
    <row r="222" spans="1:5">
      <c r="A222" s="3">
        <f t="shared" si="3"/>
        <v>220</v>
      </c>
      <c r="B222" s="6">
        <v>135</v>
      </c>
      <c r="C222" s="6">
        <v>0</v>
      </c>
      <c r="D222" s="5">
        <v>7</v>
      </c>
      <c r="E222" s="6" t="s">
        <v>490</v>
      </c>
    </row>
    <row r="223" spans="1:5">
      <c r="A223" s="3">
        <f t="shared" si="3"/>
        <v>221</v>
      </c>
      <c r="B223" s="6">
        <v>136</v>
      </c>
      <c r="C223" s="6">
        <v>0</v>
      </c>
      <c r="D223" s="5">
        <v>1</v>
      </c>
      <c r="E223" s="6" t="s">
        <v>492</v>
      </c>
    </row>
    <row r="224" spans="1:5">
      <c r="A224" s="3">
        <f t="shared" si="3"/>
        <v>222</v>
      </c>
      <c r="B224" s="6">
        <v>136</v>
      </c>
      <c r="C224" s="6">
        <v>0</v>
      </c>
      <c r="D224" s="5">
        <v>2</v>
      </c>
      <c r="E224" s="6" t="s">
        <v>492</v>
      </c>
    </row>
    <row r="225" spans="1:5">
      <c r="A225" s="3">
        <f t="shared" si="3"/>
        <v>223</v>
      </c>
      <c r="B225" s="6">
        <v>136</v>
      </c>
      <c r="C225" s="6">
        <v>0</v>
      </c>
      <c r="D225" s="5">
        <v>3</v>
      </c>
      <c r="E225" s="6" t="s">
        <v>492</v>
      </c>
    </row>
    <row r="226" spans="1:5">
      <c r="A226" s="3">
        <f t="shared" si="3"/>
        <v>224</v>
      </c>
      <c r="B226" s="6">
        <v>136</v>
      </c>
      <c r="C226" s="6">
        <v>0</v>
      </c>
      <c r="D226" s="5">
        <v>4</v>
      </c>
      <c r="E226" s="6" t="s">
        <v>492</v>
      </c>
    </row>
    <row r="227" spans="1:5">
      <c r="A227" s="3">
        <f t="shared" si="3"/>
        <v>225</v>
      </c>
      <c r="B227" s="6">
        <v>136</v>
      </c>
      <c r="C227" s="6">
        <v>0</v>
      </c>
      <c r="D227" s="5">
        <v>5</v>
      </c>
      <c r="E227" s="6" t="s">
        <v>492</v>
      </c>
    </row>
    <row r="228" spans="1:5">
      <c r="A228" s="3">
        <f t="shared" si="3"/>
        <v>226</v>
      </c>
      <c r="B228" s="6">
        <v>136</v>
      </c>
      <c r="C228" s="6">
        <v>0</v>
      </c>
      <c r="D228" s="5">
        <v>6</v>
      </c>
      <c r="E228" s="6" t="s">
        <v>492</v>
      </c>
    </row>
    <row r="229" spans="1:5">
      <c r="A229" s="3">
        <f t="shared" si="3"/>
        <v>227</v>
      </c>
      <c r="B229" s="6">
        <v>136</v>
      </c>
      <c r="C229" s="6">
        <v>0</v>
      </c>
      <c r="D229" s="5">
        <v>7</v>
      </c>
      <c r="E229" s="6" t="s">
        <v>492</v>
      </c>
    </row>
    <row r="230" spans="1:5">
      <c r="A230" s="3">
        <f t="shared" si="3"/>
        <v>228</v>
      </c>
      <c r="B230" s="6">
        <v>138</v>
      </c>
      <c r="C230" s="6">
        <v>0</v>
      </c>
      <c r="D230" s="5">
        <v>0</v>
      </c>
      <c r="E230" s="6" t="s">
        <v>634</v>
      </c>
    </row>
    <row r="231" spans="1:5">
      <c r="A231" s="3">
        <f t="shared" si="3"/>
        <v>229</v>
      </c>
      <c r="B231" s="6">
        <v>139</v>
      </c>
      <c r="C231" s="6">
        <v>0</v>
      </c>
      <c r="D231" s="5">
        <v>0</v>
      </c>
      <c r="E231" s="6" t="s">
        <v>494</v>
      </c>
    </row>
    <row r="232" spans="1:5">
      <c r="A232" s="3">
        <f t="shared" si="3"/>
        <v>230</v>
      </c>
      <c r="B232" s="6">
        <v>139</v>
      </c>
      <c r="C232" s="6">
        <v>1</v>
      </c>
      <c r="D232" s="5">
        <v>1</v>
      </c>
      <c r="E232" s="6" t="s">
        <v>1303</v>
      </c>
    </row>
    <row r="233" spans="1:5">
      <c r="A233" s="3">
        <f t="shared" si="3"/>
        <v>231</v>
      </c>
      <c r="B233" s="6">
        <v>152</v>
      </c>
      <c r="C233" s="6">
        <v>0</v>
      </c>
      <c r="D233" s="5">
        <v>0</v>
      </c>
      <c r="E233" s="6" t="s">
        <v>626</v>
      </c>
    </row>
    <row r="234" spans="1:5">
      <c r="A234" s="3">
        <f t="shared" si="3"/>
        <v>232</v>
      </c>
      <c r="B234" s="6">
        <v>155</v>
      </c>
      <c r="C234" s="6">
        <v>0</v>
      </c>
      <c r="D234" s="5">
        <v>0</v>
      </c>
      <c r="E234" s="6" t="s">
        <v>496</v>
      </c>
    </row>
    <row r="235" spans="1:5">
      <c r="A235" s="3">
        <f t="shared" si="3"/>
        <v>233</v>
      </c>
      <c r="B235" s="6">
        <v>156</v>
      </c>
      <c r="C235" s="6">
        <v>0</v>
      </c>
      <c r="D235" s="5">
        <v>1</v>
      </c>
      <c r="E235" s="6" t="s">
        <v>584</v>
      </c>
    </row>
    <row r="236" spans="1:5">
      <c r="A236" s="3">
        <f t="shared" si="3"/>
        <v>234</v>
      </c>
      <c r="B236" s="6">
        <v>156</v>
      </c>
      <c r="C236" s="6">
        <v>0</v>
      </c>
      <c r="D236" s="5">
        <v>2</v>
      </c>
      <c r="E236" s="6" t="s">
        <v>584</v>
      </c>
    </row>
    <row r="237" spans="1:5">
      <c r="A237" s="3">
        <f t="shared" si="3"/>
        <v>235</v>
      </c>
      <c r="B237" s="6">
        <v>156</v>
      </c>
      <c r="C237" s="6">
        <v>0</v>
      </c>
      <c r="D237" s="5">
        <v>3</v>
      </c>
      <c r="E237" s="6" t="s">
        <v>584</v>
      </c>
    </row>
    <row r="238" spans="1:5">
      <c r="A238" s="3">
        <f t="shared" si="3"/>
        <v>236</v>
      </c>
      <c r="B238" s="6">
        <v>156</v>
      </c>
      <c r="C238" s="6">
        <v>0</v>
      </c>
      <c r="D238" s="5">
        <v>4</v>
      </c>
      <c r="E238" s="6" t="s">
        <v>584</v>
      </c>
    </row>
    <row r="239" spans="1:5">
      <c r="A239" s="3">
        <f t="shared" si="3"/>
        <v>237</v>
      </c>
      <c r="B239" s="6">
        <v>156</v>
      </c>
      <c r="C239" s="6">
        <v>0</v>
      </c>
      <c r="D239" s="5">
        <v>5</v>
      </c>
      <c r="E239" s="6" t="s">
        <v>584</v>
      </c>
    </row>
    <row r="240" spans="1:5">
      <c r="A240" s="3">
        <f t="shared" si="3"/>
        <v>238</v>
      </c>
      <c r="B240" s="6">
        <v>156</v>
      </c>
      <c r="C240" s="6">
        <v>0</v>
      </c>
      <c r="D240" s="5">
        <v>6</v>
      </c>
      <c r="E240" s="6" t="s">
        <v>584</v>
      </c>
    </row>
    <row r="241" spans="1:5">
      <c r="A241" s="3">
        <f t="shared" si="3"/>
        <v>239</v>
      </c>
      <c r="B241" s="6">
        <v>156</v>
      </c>
      <c r="C241" s="6">
        <v>0</v>
      </c>
      <c r="D241" s="5">
        <v>7</v>
      </c>
      <c r="E241" s="6" t="s">
        <v>584</v>
      </c>
    </row>
    <row r="242" spans="1:5">
      <c r="A242" s="3">
        <f t="shared" si="3"/>
        <v>240</v>
      </c>
      <c r="B242" s="6">
        <v>159</v>
      </c>
      <c r="C242" s="6">
        <v>0</v>
      </c>
      <c r="D242" s="6">
        <v>0</v>
      </c>
      <c r="E242" s="6" t="s">
        <v>498</v>
      </c>
    </row>
    <row r="243" spans="1:5">
      <c r="A243" s="3">
        <f t="shared" si="3"/>
        <v>241</v>
      </c>
      <c r="B243" s="6">
        <v>159</v>
      </c>
      <c r="C243" s="6">
        <v>1</v>
      </c>
      <c r="D243" s="6">
        <v>1</v>
      </c>
      <c r="E243" s="6" t="s">
        <v>500</v>
      </c>
    </row>
    <row r="244" spans="1:5">
      <c r="A244" s="3">
        <f t="shared" si="3"/>
        <v>242</v>
      </c>
      <c r="B244" s="6">
        <v>159</v>
      </c>
      <c r="C244" s="6">
        <v>2</v>
      </c>
      <c r="D244" s="6">
        <v>2</v>
      </c>
      <c r="E244" s="6" t="s">
        <v>502</v>
      </c>
    </row>
    <row r="245" spans="1:5">
      <c r="A245" s="3">
        <f t="shared" si="3"/>
        <v>243</v>
      </c>
      <c r="B245" s="6">
        <v>159</v>
      </c>
      <c r="C245" s="6">
        <v>3</v>
      </c>
      <c r="D245" s="6">
        <v>3</v>
      </c>
      <c r="E245" s="6" t="s">
        <v>504</v>
      </c>
    </row>
    <row r="246" spans="1:5">
      <c r="A246" s="3">
        <f t="shared" si="3"/>
        <v>244</v>
      </c>
      <c r="B246" s="6">
        <v>159</v>
      </c>
      <c r="C246" s="6">
        <v>4</v>
      </c>
      <c r="D246" s="6">
        <v>4</v>
      </c>
      <c r="E246" s="6" t="s">
        <v>506</v>
      </c>
    </row>
    <row r="247" spans="1:5">
      <c r="A247" s="3">
        <f t="shared" si="3"/>
        <v>245</v>
      </c>
      <c r="B247" s="6">
        <v>159</v>
      </c>
      <c r="C247" s="6">
        <v>5</v>
      </c>
      <c r="D247" s="6">
        <v>5</v>
      </c>
      <c r="E247" s="6" t="s">
        <v>508</v>
      </c>
    </row>
    <row r="248" spans="1:5">
      <c r="A248" s="3">
        <f t="shared" si="3"/>
        <v>246</v>
      </c>
      <c r="B248" s="6">
        <v>159</v>
      </c>
      <c r="C248" s="6">
        <v>6</v>
      </c>
      <c r="D248" s="6">
        <v>6</v>
      </c>
      <c r="E248" s="6" t="s">
        <v>510</v>
      </c>
    </row>
    <row r="249" spans="1:5">
      <c r="A249" s="3">
        <f t="shared" si="3"/>
        <v>247</v>
      </c>
      <c r="B249" s="6">
        <v>159</v>
      </c>
      <c r="C249" s="6">
        <v>7</v>
      </c>
      <c r="D249" s="6">
        <v>7</v>
      </c>
      <c r="E249" s="6" t="s">
        <v>512</v>
      </c>
    </row>
    <row r="250" spans="1:5">
      <c r="A250" s="3">
        <f t="shared" si="3"/>
        <v>248</v>
      </c>
      <c r="B250" s="6">
        <v>159</v>
      </c>
      <c r="C250" s="6">
        <v>8</v>
      </c>
      <c r="D250" s="6">
        <v>8</v>
      </c>
      <c r="E250" s="6" t="s">
        <v>514</v>
      </c>
    </row>
    <row r="251" spans="1:5">
      <c r="A251" s="3">
        <f t="shared" si="3"/>
        <v>249</v>
      </c>
      <c r="B251" s="6">
        <v>159</v>
      </c>
      <c r="C251" s="6">
        <v>9</v>
      </c>
      <c r="D251" s="6">
        <v>9</v>
      </c>
      <c r="E251" s="6" t="s">
        <v>516</v>
      </c>
    </row>
    <row r="252" spans="1:5">
      <c r="A252" s="3">
        <f t="shared" si="3"/>
        <v>250</v>
      </c>
      <c r="B252" s="6">
        <v>159</v>
      </c>
      <c r="C252" s="6">
        <v>10</v>
      </c>
      <c r="D252" s="6">
        <v>10</v>
      </c>
      <c r="E252" s="6" t="s">
        <v>518</v>
      </c>
    </row>
    <row r="253" spans="1:5">
      <c r="A253" s="3">
        <f t="shared" si="3"/>
        <v>251</v>
      </c>
      <c r="B253" s="6">
        <v>159</v>
      </c>
      <c r="C253" s="6">
        <v>11</v>
      </c>
      <c r="D253" s="6">
        <v>11</v>
      </c>
      <c r="E253" s="6" t="s">
        <v>520</v>
      </c>
    </row>
    <row r="254" spans="1:5">
      <c r="A254" s="3">
        <f t="shared" si="3"/>
        <v>252</v>
      </c>
      <c r="B254" s="6">
        <v>159</v>
      </c>
      <c r="C254" s="6">
        <v>12</v>
      </c>
      <c r="D254" s="6">
        <v>12</v>
      </c>
      <c r="E254" s="6" t="s">
        <v>522</v>
      </c>
    </row>
    <row r="255" spans="1:5">
      <c r="A255" s="3">
        <f t="shared" si="3"/>
        <v>253</v>
      </c>
      <c r="B255" s="6">
        <v>159</v>
      </c>
      <c r="C255" s="6">
        <v>13</v>
      </c>
      <c r="D255" s="6">
        <v>13</v>
      </c>
      <c r="E255" s="6" t="s">
        <v>524</v>
      </c>
    </row>
    <row r="256" spans="1:5">
      <c r="A256" s="3">
        <f t="shared" si="3"/>
        <v>254</v>
      </c>
      <c r="B256" s="6">
        <v>159</v>
      </c>
      <c r="C256" s="6">
        <v>14</v>
      </c>
      <c r="D256" s="6">
        <v>14</v>
      </c>
      <c r="E256" s="6" t="s">
        <v>526</v>
      </c>
    </row>
    <row r="257" spans="1:5">
      <c r="A257" s="3">
        <f t="shared" si="3"/>
        <v>255</v>
      </c>
      <c r="B257" s="6">
        <v>159</v>
      </c>
      <c r="C257" s="6">
        <v>15</v>
      </c>
      <c r="D257" s="6">
        <v>15</v>
      </c>
      <c r="E257" s="6" t="s">
        <v>528</v>
      </c>
    </row>
    <row r="258" spans="1:5">
      <c r="A258" s="3">
        <f t="shared" si="3"/>
        <v>256</v>
      </c>
      <c r="B258" s="6">
        <v>160</v>
      </c>
      <c r="C258" s="6">
        <v>0</v>
      </c>
      <c r="D258" s="6">
        <v>0</v>
      </c>
      <c r="E258" s="6" t="s">
        <v>586</v>
      </c>
    </row>
    <row r="259" spans="1:5">
      <c r="A259" s="3">
        <f t="shared" si="3"/>
        <v>257</v>
      </c>
      <c r="B259" s="6">
        <v>160</v>
      </c>
      <c r="C259" s="6">
        <v>1</v>
      </c>
      <c r="D259" s="6">
        <v>1</v>
      </c>
      <c r="E259" s="6" t="s">
        <v>588</v>
      </c>
    </row>
    <row r="260" spans="1:5">
      <c r="A260" s="3">
        <f t="shared" ref="A260:A317" si="4">ROW()-2</f>
        <v>258</v>
      </c>
      <c r="B260" s="6">
        <v>160</v>
      </c>
      <c r="C260" s="6">
        <v>2</v>
      </c>
      <c r="D260" s="6">
        <v>2</v>
      </c>
      <c r="E260" s="6" t="s">
        <v>590</v>
      </c>
    </row>
    <row r="261" spans="1:5">
      <c r="A261" s="3">
        <f t="shared" si="4"/>
        <v>259</v>
      </c>
      <c r="B261" s="6">
        <v>160</v>
      </c>
      <c r="C261" s="6">
        <v>3</v>
      </c>
      <c r="D261" s="6">
        <v>3</v>
      </c>
      <c r="E261" s="6" t="s">
        <v>592</v>
      </c>
    </row>
    <row r="262" spans="1:5">
      <c r="A262" s="3">
        <f t="shared" si="4"/>
        <v>260</v>
      </c>
      <c r="B262" s="6">
        <v>160</v>
      </c>
      <c r="C262" s="6">
        <v>4</v>
      </c>
      <c r="D262" s="6">
        <v>4</v>
      </c>
      <c r="E262" s="6" t="s">
        <v>594</v>
      </c>
    </row>
    <row r="263" spans="1:5">
      <c r="A263" s="3">
        <f t="shared" si="4"/>
        <v>261</v>
      </c>
      <c r="B263" s="6">
        <v>160</v>
      </c>
      <c r="C263" s="6">
        <v>5</v>
      </c>
      <c r="D263" s="6">
        <v>5</v>
      </c>
      <c r="E263" s="6" t="s">
        <v>596</v>
      </c>
    </row>
    <row r="264" spans="1:5">
      <c r="A264" s="3">
        <f t="shared" si="4"/>
        <v>262</v>
      </c>
      <c r="B264" s="6">
        <v>160</v>
      </c>
      <c r="C264" s="6">
        <v>6</v>
      </c>
      <c r="D264" s="6">
        <v>6</v>
      </c>
      <c r="E264" s="6" t="s">
        <v>598</v>
      </c>
    </row>
    <row r="265" spans="1:5">
      <c r="A265" s="3">
        <f t="shared" si="4"/>
        <v>263</v>
      </c>
      <c r="B265" s="6">
        <v>160</v>
      </c>
      <c r="C265" s="6">
        <v>7</v>
      </c>
      <c r="D265" s="6">
        <v>7</v>
      </c>
      <c r="E265" s="6" t="s">
        <v>600</v>
      </c>
    </row>
    <row r="266" spans="1:5">
      <c r="A266" s="3">
        <f t="shared" si="4"/>
        <v>264</v>
      </c>
      <c r="B266" s="6">
        <v>160</v>
      </c>
      <c r="C266" s="6">
        <v>8</v>
      </c>
      <c r="D266" s="6">
        <v>8</v>
      </c>
      <c r="E266" s="6" t="s">
        <v>602</v>
      </c>
    </row>
    <row r="267" spans="1:5">
      <c r="A267" s="3">
        <f t="shared" si="4"/>
        <v>265</v>
      </c>
      <c r="B267" s="6">
        <v>160</v>
      </c>
      <c r="C267" s="6">
        <v>9</v>
      </c>
      <c r="D267" s="6">
        <v>9</v>
      </c>
      <c r="E267" s="6" t="s">
        <v>604</v>
      </c>
    </row>
    <row r="268" spans="1:5">
      <c r="A268" s="3">
        <f t="shared" si="4"/>
        <v>266</v>
      </c>
      <c r="B268" s="6">
        <v>160</v>
      </c>
      <c r="C268" s="6">
        <v>10</v>
      </c>
      <c r="D268" s="6">
        <v>10</v>
      </c>
      <c r="E268" s="6" t="s">
        <v>606</v>
      </c>
    </row>
    <row r="269" spans="1:5">
      <c r="A269" s="3">
        <f t="shared" si="4"/>
        <v>267</v>
      </c>
      <c r="B269" s="6">
        <v>160</v>
      </c>
      <c r="C269" s="6">
        <v>11</v>
      </c>
      <c r="D269" s="6">
        <v>11</v>
      </c>
      <c r="E269" s="6" t="s">
        <v>608</v>
      </c>
    </row>
    <row r="270" spans="1:5">
      <c r="A270" s="3">
        <f t="shared" si="4"/>
        <v>268</v>
      </c>
      <c r="B270" s="6">
        <v>160</v>
      </c>
      <c r="C270" s="6">
        <v>12</v>
      </c>
      <c r="D270" s="6">
        <v>12</v>
      </c>
      <c r="E270" s="6" t="s">
        <v>610</v>
      </c>
    </row>
    <row r="271" spans="1:5">
      <c r="A271" s="3">
        <f t="shared" si="4"/>
        <v>269</v>
      </c>
      <c r="B271" s="6">
        <v>160</v>
      </c>
      <c r="C271" s="6">
        <v>13</v>
      </c>
      <c r="D271" s="6">
        <v>13</v>
      </c>
      <c r="E271" s="6" t="s">
        <v>612</v>
      </c>
    </row>
    <row r="272" spans="1:5">
      <c r="A272" s="3">
        <f t="shared" si="4"/>
        <v>270</v>
      </c>
      <c r="B272" s="6">
        <v>160</v>
      </c>
      <c r="C272" s="6">
        <v>14</v>
      </c>
      <c r="D272" s="6">
        <v>14</v>
      </c>
      <c r="E272" s="6" t="s">
        <v>614</v>
      </c>
    </row>
    <row r="273" spans="1:5">
      <c r="A273" s="3">
        <f t="shared" si="4"/>
        <v>271</v>
      </c>
      <c r="B273" s="6">
        <v>160</v>
      </c>
      <c r="C273" s="6">
        <v>15</v>
      </c>
      <c r="D273" s="6">
        <v>15</v>
      </c>
      <c r="E273" s="6" t="s">
        <v>616</v>
      </c>
    </row>
    <row r="274" spans="1:5">
      <c r="A274" s="3">
        <f t="shared" si="4"/>
        <v>272</v>
      </c>
      <c r="B274" s="6">
        <v>162</v>
      </c>
      <c r="C274" s="6">
        <v>0</v>
      </c>
      <c r="D274" s="3">
        <v>4</v>
      </c>
      <c r="E274" s="6" t="s">
        <v>121</v>
      </c>
    </row>
    <row r="275" spans="1:5">
      <c r="A275" s="3">
        <f t="shared" si="4"/>
        <v>273</v>
      </c>
      <c r="B275" s="6">
        <v>162</v>
      </c>
      <c r="C275" s="6">
        <v>0</v>
      </c>
      <c r="D275" s="3">
        <v>8</v>
      </c>
      <c r="E275" s="6" t="s">
        <v>121</v>
      </c>
    </row>
    <row r="276" spans="1:5">
      <c r="A276" s="3">
        <f t="shared" si="4"/>
        <v>274</v>
      </c>
      <c r="B276" s="5">
        <v>162</v>
      </c>
      <c r="C276" s="5">
        <v>1</v>
      </c>
      <c r="D276" s="5">
        <v>5</v>
      </c>
      <c r="E276" s="5" t="s">
        <v>126</v>
      </c>
    </row>
    <row r="277" spans="1:5">
      <c r="A277" s="3">
        <f t="shared" si="4"/>
        <v>275</v>
      </c>
      <c r="B277" s="5">
        <v>162</v>
      </c>
      <c r="C277" s="5">
        <v>1</v>
      </c>
      <c r="D277" s="5">
        <v>9</v>
      </c>
      <c r="E277" s="5" t="s">
        <v>126</v>
      </c>
    </row>
    <row r="278" spans="1:5">
      <c r="A278" s="3">
        <f t="shared" si="4"/>
        <v>276</v>
      </c>
      <c r="B278" s="6">
        <v>164</v>
      </c>
      <c r="C278" s="6">
        <v>0</v>
      </c>
      <c r="D278" s="5">
        <v>1</v>
      </c>
      <c r="E278" s="6" t="s">
        <v>530</v>
      </c>
    </row>
    <row r="279" spans="1:5">
      <c r="A279" s="3">
        <f t="shared" si="4"/>
        <v>277</v>
      </c>
      <c r="B279" s="6">
        <v>164</v>
      </c>
      <c r="C279" s="6">
        <v>0</v>
      </c>
      <c r="D279" s="5">
        <v>2</v>
      </c>
      <c r="E279" s="6" t="s">
        <v>530</v>
      </c>
    </row>
    <row r="280" spans="1:5">
      <c r="A280" s="3">
        <f t="shared" si="4"/>
        <v>278</v>
      </c>
      <c r="B280" s="6">
        <v>164</v>
      </c>
      <c r="C280" s="6">
        <v>0</v>
      </c>
      <c r="D280" s="5">
        <v>3</v>
      </c>
      <c r="E280" s="6" t="s">
        <v>530</v>
      </c>
    </row>
    <row r="281" spans="1:5">
      <c r="A281" s="3">
        <f t="shared" si="4"/>
        <v>279</v>
      </c>
      <c r="B281" s="6">
        <v>164</v>
      </c>
      <c r="C281" s="6">
        <v>0</v>
      </c>
      <c r="D281" s="5">
        <v>4</v>
      </c>
      <c r="E281" s="6" t="s">
        <v>530</v>
      </c>
    </row>
    <row r="282" spans="1:5">
      <c r="A282" s="3">
        <f t="shared" si="4"/>
        <v>280</v>
      </c>
      <c r="B282" s="6">
        <v>164</v>
      </c>
      <c r="C282" s="6">
        <v>0</v>
      </c>
      <c r="D282" s="5">
        <v>5</v>
      </c>
      <c r="E282" s="6" t="s">
        <v>530</v>
      </c>
    </row>
    <row r="283" spans="1:5">
      <c r="A283" s="3">
        <f t="shared" si="4"/>
        <v>281</v>
      </c>
      <c r="B283" s="6">
        <v>164</v>
      </c>
      <c r="C283" s="6">
        <v>0</v>
      </c>
      <c r="D283" s="5">
        <v>6</v>
      </c>
      <c r="E283" s="6" t="s">
        <v>530</v>
      </c>
    </row>
    <row r="284" spans="1:5">
      <c r="A284" s="3">
        <f t="shared" si="4"/>
        <v>282</v>
      </c>
      <c r="B284" s="6">
        <v>164</v>
      </c>
      <c r="C284" s="6">
        <v>0</v>
      </c>
      <c r="D284" s="5">
        <v>7</v>
      </c>
      <c r="E284" s="6" t="s">
        <v>530</v>
      </c>
    </row>
    <row r="285" spans="1:5">
      <c r="A285" s="3">
        <f t="shared" si="4"/>
        <v>283</v>
      </c>
      <c r="B285" s="6">
        <v>168</v>
      </c>
      <c r="C285" s="6">
        <v>0</v>
      </c>
      <c r="D285" s="5">
        <v>0</v>
      </c>
      <c r="E285" s="6" t="s">
        <v>628</v>
      </c>
    </row>
    <row r="286" spans="1:5">
      <c r="A286" s="3">
        <f t="shared" si="4"/>
        <v>284</v>
      </c>
      <c r="B286" s="6">
        <v>171</v>
      </c>
      <c r="C286" s="6">
        <v>0</v>
      </c>
      <c r="D286" s="5">
        <v>0</v>
      </c>
      <c r="E286" s="6" t="s">
        <v>264</v>
      </c>
    </row>
    <row r="287" spans="1:5">
      <c r="A287" s="3">
        <f t="shared" si="4"/>
        <v>285</v>
      </c>
      <c r="B287" s="6">
        <v>171</v>
      </c>
      <c r="C287" s="6">
        <v>1</v>
      </c>
      <c r="D287" s="6">
        <v>1</v>
      </c>
      <c r="E287" s="6" t="s">
        <v>269</v>
      </c>
    </row>
    <row r="288" spans="1:5">
      <c r="A288" s="3">
        <f t="shared" si="4"/>
        <v>286</v>
      </c>
      <c r="B288" s="6">
        <v>171</v>
      </c>
      <c r="C288" s="6">
        <v>2</v>
      </c>
      <c r="D288" s="6">
        <v>2</v>
      </c>
      <c r="E288" s="6" t="s">
        <v>274</v>
      </c>
    </row>
    <row r="289" spans="1:5">
      <c r="A289" s="3">
        <f t="shared" si="4"/>
        <v>287</v>
      </c>
      <c r="B289" s="6">
        <v>171</v>
      </c>
      <c r="C289" s="6">
        <v>3</v>
      </c>
      <c r="D289" s="6">
        <v>3</v>
      </c>
      <c r="E289" s="6" t="s">
        <v>279</v>
      </c>
    </row>
    <row r="290" spans="1:5">
      <c r="A290" s="3">
        <f t="shared" si="4"/>
        <v>288</v>
      </c>
      <c r="B290" s="6">
        <v>171</v>
      </c>
      <c r="C290" s="6">
        <v>4</v>
      </c>
      <c r="D290" s="6">
        <v>4</v>
      </c>
      <c r="E290" s="6" t="s">
        <v>284</v>
      </c>
    </row>
    <row r="291" spans="1:5">
      <c r="A291" s="3">
        <f t="shared" si="4"/>
        <v>289</v>
      </c>
      <c r="B291" s="6">
        <v>171</v>
      </c>
      <c r="C291" s="6">
        <v>5</v>
      </c>
      <c r="D291" s="6">
        <v>5</v>
      </c>
      <c r="E291" s="6" t="s">
        <v>289</v>
      </c>
    </row>
    <row r="292" spans="1:5">
      <c r="A292" s="3">
        <f t="shared" si="4"/>
        <v>290</v>
      </c>
      <c r="B292" s="6">
        <v>171</v>
      </c>
      <c r="C292" s="6">
        <v>6</v>
      </c>
      <c r="D292" s="6">
        <v>6</v>
      </c>
      <c r="E292" s="6" t="s">
        <v>294</v>
      </c>
    </row>
    <row r="293" spans="1:5">
      <c r="A293" s="3">
        <f t="shared" si="4"/>
        <v>291</v>
      </c>
      <c r="B293" s="6">
        <v>171</v>
      </c>
      <c r="C293" s="6">
        <v>7</v>
      </c>
      <c r="D293" s="6">
        <v>7</v>
      </c>
      <c r="E293" s="6" t="s">
        <v>299</v>
      </c>
    </row>
    <row r="294" spans="1:5">
      <c r="A294" s="3">
        <f t="shared" si="4"/>
        <v>292</v>
      </c>
      <c r="B294" s="6">
        <v>171</v>
      </c>
      <c r="C294" s="6">
        <v>8</v>
      </c>
      <c r="D294" s="6">
        <v>8</v>
      </c>
      <c r="E294" s="6" t="s">
        <v>304</v>
      </c>
    </row>
    <row r="295" spans="1:5">
      <c r="A295" s="3">
        <f t="shared" si="4"/>
        <v>293</v>
      </c>
      <c r="B295" s="6">
        <v>171</v>
      </c>
      <c r="C295" s="6">
        <v>9</v>
      </c>
      <c r="D295" s="6">
        <v>9</v>
      </c>
      <c r="E295" s="6" t="s">
        <v>309</v>
      </c>
    </row>
    <row r="296" spans="1:5">
      <c r="A296" s="3">
        <f t="shared" si="4"/>
        <v>294</v>
      </c>
      <c r="B296" s="6">
        <v>171</v>
      </c>
      <c r="C296" s="6">
        <v>10</v>
      </c>
      <c r="D296" s="6">
        <v>10</v>
      </c>
      <c r="E296" s="6" t="s">
        <v>314</v>
      </c>
    </row>
    <row r="297" spans="1:5">
      <c r="A297" s="3">
        <f t="shared" si="4"/>
        <v>295</v>
      </c>
      <c r="B297" s="6">
        <v>171</v>
      </c>
      <c r="C297" s="6">
        <v>11</v>
      </c>
      <c r="D297" s="6">
        <v>11</v>
      </c>
      <c r="E297" s="6" t="s">
        <v>318</v>
      </c>
    </row>
    <row r="298" spans="1:5">
      <c r="A298" s="3">
        <f t="shared" si="4"/>
        <v>296</v>
      </c>
      <c r="B298" s="6">
        <v>171</v>
      </c>
      <c r="C298" s="6">
        <v>12</v>
      </c>
      <c r="D298" s="6">
        <v>12</v>
      </c>
      <c r="E298" s="6" t="s">
        <v>323</v>
      </c>
    </row>
    <row r="299" spans="1:5">
      <c r="A299" s="3">
        <f t="shared" si="4"/>
        <v>297</v>
      </c>
      <c r="B299" s="6">
        <v>171</v>
      </c>
      <c r="C299" s="6">
        <v>13</v>
      </c>
      <c r="D299" s="6">
        <v>13</v>
      </c>
      <c r="E299" s="6" t="s">
        <v>328</v>
      </c>
    </row>
    <row r="300" spans="1:5">
      <c r="A300" s="3">
        <f t="shared" si="4"/>
        <v>298</v>
      </c>
      <c r="B300" s="6">
        <v>171</v>
      </c>
      <c r="C300" s="6">
        <v>14</v>
      </c>
      <c r="D300" s="6">
        <v>14</v>
      </c>
      <c r="E300" s="6" t="s">
        <v>333</v>
      </c>
    </row>
    <row r="301" spans="1:5">
      <c r="A301" s="3">
        <f t="shared" si="4"/>
        <v>299</v>
      </c>
      <c r="B301" s="6">
        <v>171</v>
      </c>
      <c r="C301" s="6">
        <v>15</v>
      </c>
      <c r="D301" s="6">
        <v>15</v>
      </c>
      <c r="E301" s="6" t="s">
        <v>338</v>
      </c>
    </row>
    <row r="302" spans="1:5">
      <c r="A302" s="3">
        <f t="shared" si="4"/>
        <v>300</v>
      </c>
      <c r="B302" s="6">
        <v>251</v>
      </c>
      <c r="C302" s="6">
        <v>0</v>
      </c>
      <c r="D302" s="6">
        <v>0</v>
      </c>
      <c r="E302" s="6" t="s">
        <v>532</v>
      </c>
    </row>
    <row r="303" spans="1:5">
      <c r="A303" s="3">
        <f t="shared" si="4"/>
        <v>301</v>
      </c>
      <c r="B303" s="6">
        <v>251</v>
      </c>
      <c r="C303" s="6">
        <v>1</v>
      </c>
      <c r="D303" s="6">
        <v>1</v>
      </c>
      <c r="E303" s="6" t="s">
        <v>534</v>
      </c>
    </row>
    <row r="304" spans="1:5">
      <c r="A304" s="3">
        <f t="shared" si="4"/>
        <v>302</v>
      </c>
      <c r="B304" s="6">
        <v>251</v>
      </c>
      <c r="C304" s="6">
        <v>2</v>
      </c>
      <c r="D304" s="6">
        <v>2</v>
      </c>
      <c r="E304" s="6" t="s">
        <v>536</v>
      </c>
    </row>
    <row r="305" spans="1:5">
      <c r="A305" s="3">
        <f t="shared" si="4"/>
        <v>303</v>
      </c>
      <c r="B305" s="6">
        <v>251</v>
      </c>
      <c r="C305" s="6">
        <v>3</v>
      </c>
      <c r="D305" s="6">
        <v>3</v>
      </c>
      <c r="E305" s="6" t="s">
        <v>538</v>
      </c>
    </row>
    <row r="306" spans="1:5">
      <c r="A306" s="3">
        <f t="shared" si="4"/>
        <v>304</v>
      </c>
      <c r="B306" s="6">
        <v>251</v>
      </c>
      <c r="C306" s="6">
        <v>4</v>
      </c>
      <c r="D306" s="6">
        <v>4</v>
      </c>
      <c r="E306" s="6" t="s">
        <v>540</v>
      </c>
    </row>
    <row r="307" spans="1:5">
      <c r="A307" s="3">
        <f t="shared" si="4"/>
        <v>305</v>
      </c>
      <c r="B307" s="6">
        <v>251</v>
      </c>
      <c r="C307" s="6">
        <v>5</v>
      </c>
      <c r="D307" s="6">
        <v>5</v>
      </c>
      <c r="E307" s="6" t="s">
        <v>542</v>
      </c>
    </row>
    <row r="308" spans="1:5">
      <c r="A308" s="3">
        <f t="shared" si="4"/>
        <v>306</v>
      </c>
      <c r="B308" s="6">
        <v>251</v>
      </c>
      <c r="C308" s="6">
        <v>6</v>
      </c>
      <c r="D308" s="6">
        <v>6</v>
      </c>
      <c r="E308" s="6" t="s">
        <v>544</v>
      </c>
    </row>
    <row r="309" spans="1:5">
      <c r="A309" s="3">
        <f t="shared" si="4"/>
        <v>307</v>
      </c>
      <c r="B309" s="6">
        <v>251</v>
      </c>
      <c r="C309" s="6">
        <v>7</v>
      </c>
      <c r="D309" s="6">
        <v>7</v>
      </c>
      <c r="E309" s="6" t="s">
        <v>546</v>
      </c>
    </row>
    <row r="310" spans="1:5">
      <c r="A310" s="3">
        <f t="shared" si="4"/>
        <v>308</v>
      </c>
      <c r="B310" s="6">
        <v>251</v>
      </c>
      <c r="C310" s="6">
        <v>8</v>
      </c>
      <c r="D310" s="6">
        <v>8</v>
      </c>
      <c r="E310" s="6" t="s">
        <v>548</v>
      </c>
    </row>
    <row r="311" spans="1:5">
      <c r="A311" s="3">
        <f t="shared" si="4"/>
        <v>309</v>
      </c>
      <c r="B311" s="6">
        <v>251</v>
      </c>
      <c r="C311" s="6">
        <v>9</v>
      </c>
      <c r="D311" s="6">
        <v>9</v>
      </c>
      <c r="E311" s="6" t="s">
        <v>550</v>
      </c>
    </row>
    <row r="312" spans="1:5">
      <c r="A312" s="3">
        <f t="shared" si="4"/>
        <v>310</v>
      </c>
      <c r="B312" s="6">
        <v>251</v>
      </c>
      <c r="C312" s="6">
        <v>10</v>
      </c>
      <c r="D312" s="6">
        <v>10</v>
      </c>
      <c r="E312" s="6" t="s">
        <v>552</v>
      </c>
    </row>
    <row r="313" spans="1:5">
      <c r="A313" s="3">
        <f t="shared" si="4"/>
        <v>311</v>
      </c>
      <c r="B313" s="6">
        <v>251</v>
      </c>
      <c r="C313" s="6">
        <v>11</v>
      </c>
      <c r="D313" s="6">
        <v>11</v>
      </c>
      <c r="E313" s="6" t="s">
        <v>554</v>
      </c>
    </row>
    <row r="314" spans="1:5">
      <c r="A314" s="3">
        <f t="shared" si="4"/>
        <v>312</v>
      </c>
      <c r="B314" s="6">
        <v>251</v>
      </c>
      <c r="C314" s="6">
        <v>12</v>
      </c>
      <c r="D314" s="6">
        <v>12</v>
      </c>
      <c r="E314" s="6" t="s">
        <v>556</v>
      </c>
    </row>
    <row r="315" spans="1:5">
      <c r="A315" s="3">
        <f t="shared" si="4"/>
        <v>313</v>
      </c>
      <c r="B315" s="6">
        <v>251</v>
      </c>
      <c r="C315" s="6">
        <v>13</v>
      </c>
      <c r="D315" s="6">
        <v>13</v>
      </c>
      <c r="E315" s="6" t="s">
        <v>558</v>
      </c>
    </row>
    <row r="316" spans="1:5">
      <c r="A316" s="3">
        <f t="shared" si="4"/>
        <v>314</v>
      </c>
      <c r="B316" s="6">
        <v>251</v>
      </c>
      <c r="C316" s="6">
        <v>14</v>
      </c>
      <c r="D316" s="6">
        <v>14</v>
      </c>
      <c r="E316" s="6" t="s">
        <v>560</v>
      </c>
    </row>
    <row r="317" spans="1:5">
      <c r="A317" s="3">
        <f t="shared" si="4"/>
        <v>315</v>
      </c>
      <c r="B317" s="6">
        <v>251</v>
      </c>
      <c r="C317" s="6">
        <v>15</v>
      </c>
      <c r="D317" s="6">
        <v>15</v>
      </c>
      <c r="E317" s="6" t="s">
        <v>562</v>
      </c>
    </row>
  </sheetData>
  <sortState ref="A3:E316">
    <sortCondition ref="B3:B316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"/>
  <sheetViews>
    <sheetView workbookViewId="0">
      <pane xSplit="20" ySplit="2" topLeftCell="U153" activePane="bottomRight" state="frozen"/>
      <selection pane="topRight"/>
      <selection pane="bottomLeft"/>
      <selection pane="bottomRight" activeCell="E178" sqref="E17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6" width="9" style="69"/>
  </cols>
  <sheetData>
    <row r="1" spans="1:34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62</v>
      </c>
      <c r="X1" s="111">
        <f>COUNT(block!C:C)</f>
        <v>181</v>
      </c>
      <c r="Y1" s="111" t="s">
        <v>1290</v>
      </c>
      <c r="Z1" s="111" t="s">
        <v>1289</v>
      </c>
      <c r="AB1" s="188" t="s">
        <v>1</v>
      </c>
      <c r="AC1" s="188"/>
      <c r="AD1" s="188"/>
      <c r="AE1" s="188"/>
      <c r="AF1" s="188"/>
      <c r="AG1" s="188"/>
      <c r="AH1" s="188"/>
    </row>
    <row r="2" spans="1:34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>
      <c r="A3">
        <f t="shared" ref="A3:A34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1110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10</v>
      </c>
      <c r="T3" s="127" t="s">
        <v>73</v>
      </c>
      <c r="U3" s="96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Y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 t="shared" ref="AH3:AH8" si="9">COUNTIF(O:O,AB3)</f>
        <v>39</v>
      </c>
    </row>
    <row r="4" spans="1:34">
      <c r="A4">
        <f t="shared" si="0"/>
        <v>2</v>
      </c>
      <c r="B4" s="18">
        <f t="shared" si="1"/>
        <v>101200</v>
      </c>
      <c r="C4" s="18">
        <f t="shared" si="2"/>
        <v>1111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11</v>
      </c>
      <c r="T4" s="127" t="s">
        <v>73</v>
      </c>
      <c r="U4" s="96" t="str">
        <f t="shared" si="8"/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Y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 t="shared" si="9"/>
        <v>32</v>
      </c>
    </row>
    <row r="5" spans="1:34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10">VLOOKUP($G5,经济表_方块价格积分,J$2,1)</f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ref="N5:N36" si="11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Y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 t="shared" si="9"/>
        <v>24</v>
      </c>
    </row>
    <row r="6" spans="1:34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Y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 t="shared" si="9"/>
        <v>34</v>
      </c>
    </row>
    <row r="7" spans="1:34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Y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 t="shared" si="9"/>
        <v>32</v>
      </c>
    </row>
    <row r="8" spans="1:34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2">IF(W8=1,E8,0)</f>
        <v>17</v>
      </c>
      <c r="Y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 t="shared" si="9"/>
        <v>20</v>
      </c>
    </row>
    <row r="9" spans="1:34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2"/>
        <v>0</v>
      </c>
      <c r="Y9" s="69">
        <v>1</v>
      </c>
    </row>
    <row r="10" spans="1:34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2"/>
        <v>0</v>
      </c>
      <c r="Y10" s="69">
        <v>1</v>
      </c>
    </row>
    <row r="11" spans="1:34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2"/>
        <v>0</v>
      </c>
      <c r="Y11" s="69">
        <v>1</v>
      </c>
    </row>
    <row r="12" spans="1:34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2"/>
        <v>162</v>
      </c>
      <c r="Y12" s="69">
        <v>1</v>
      </c>
      <c r="AB12" t="s">
        <v>694</v>
      </c>
    </row>
    <row r="13" spans="1:34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2"/>
        <v>0</v>
      </c>
      <c r="Y13" s="69">
        <v>1</v>
      </c>
    </row>
    <row r="14" spans="1:34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2"/>
        <v>98</v>
      </c>
      <c r="Y14" s="69">
        <v>1</v>
      </c>
    </row>
    <row r="15" spans="1:34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2"/>
        <v>0</v>
      </c>
      <c r="Y15" s="69">
        <v>1</v>
      </c>
    </row>
    <row r="16" spans="1:34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2"/>
        <v>0</v>
      </c>
      <c r="Y16" s="69">
        <v>1</v>
      </c>
    </row>
    <row r="17" spans="1:25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2"/>
        <v>0</v>
      </c>
      <c r="Y17" s="69">
        <v>1</v>
      </c>
    </row>
    <row r="18" spans="1:25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2"/>
        <v>45</v>
      </c>
      <c r="Y18" s="69">
        <v>1</v>
      </c>
    </row>
    <row r="19" spans="1:25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2"/>
        <v>24</v>
      </c>
      <c r="Y19" s="69">
        <v>1</v>
      </c>
    </row>
    <row r="20" spans="1:25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2"/>
        <v>112</v>
      </c>
      <c r="Y20" s="69">
        <v>1</v>
      </c>
    </row>
    <row r="21" spans="1:25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2"/>
        <v>5</v>
      </c>
      <c r="Y21" s="69">
        <v>1</v>
      </c>
    </row>
    <row r="22" spans="1:25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2"/>
        <v>0</v>
      </c>
      <c r="Y22" s="69">
        <v>1</v>
      </c>
    </row>
    <row r="23" spans="1:25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2"/>
        <v>0</v>
      </c>
      <c r="Y23" s="69">
        <v>1</v>
      </c>
    </row>
    <row r="24" spans="1:25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10"/>
        <v>4</v>
      </c>
      <c r="K24" s="11">
        <f t="shared" si="10"/>
        <v>4</v>
      </c>
      <c r="L24" s="11">
        <f t="shared" si="10"/>
        <v>1</v>
      </c>
      <c r="M24" s="11">
        <f t="shared" si="5"/>
        <v>256</v>
      </c>
      <c r="N24" s="95">
        <f t="shared" si="11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2"/>
        <v>0</v>
      </c>
      <c r="Y24" s="69">
        <v>1</v>
      </c>
    </row>
    <row r="25" spans="1:25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3">VLOOKUP($G25,经济表_方块价格积分,J$2,1)</f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1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2"/>
        <v>0</v>
      </c>
      <c r="Y25" s="69">
        <v>1</v>
      </c>
    </row>
    <row r="26" spans="1:25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1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2"/>
        <v>0</v>
      </c>
      <c r="Y26" s="69">
        <v>1</v>
      </c>
    </row>
    <row r="27" spans="1:25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1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2"/>
        <v>79</v>
      </c>
      <c r="Y27" s="69">
        <v>1</v>
      </c>
    </row>
    <row r="28" spans="1:25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1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2"/>
        <v>155</v>
      </c>
      <c r="Y28" s="69">
        <v>1</v>
      </c>
    </row>
    <row r="29" spans="1:25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1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2"/>
        <v>42</v>
      </c>
      <c r="Y29" s="69">
        <v>1</v>
      </c>
    </row>
    <row r="30" spans="1:25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1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2"/>
        <v>80</v>
      </c>
      <c r="Y30" s="69">
        <v>1</v>
      </c>
    </row>
    <row r="31" spans="1:25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1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2"/>
        <v>0</v>
      </c>
      <c r="Y31" s="69">
        <v>1</v>
      </c>
    </row>
    <row r="32" spans="1:25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1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2"/>
        <v>0</v>
      </c>
      <c r="Y32" s="69">
        <v>1</v>
      </c>
    </row>
    <row r="33" spans="1:25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1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2"/>
        <v>18</v>
      </c>
      <c r="Y33" s="69">
        <v>1</v>
      </c>
    </row>
    <row r="34" spans="1:25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1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2"/>
        <v>0</v>
      </c>
      <c r="Y34" s="69">
        <v>1</v>
      </c>
    </row>
    <row r="35" spans="1:25">
      <c r="A35">
        <f t="shared" ref="A35:A66" si="15">ROW()-2</f>
        <v>33</v>
      </c>
      <c r="B35" s="18">
        <f t="shared" ref="B35:B66" si="16">_xlfn.NUMBERVALUE(CONCATENATE(1,IF(LEN(E35)=1,"00"&amp;E35,IF(LEN(E35)=2,"0"&amp;E35,E35)),IF(LEN(F35)=1,"0"&amp;F35,F35)))</f>
        <v>101802</v>
      </c>
      <c r="C35" s="18">
        <f t="shared" ref="C35:C66" si="17">_xlfn.NUMBERVALUE(CONCATENATE(O35,G35,IF(LEN(R35)=1,"0"&amp;R35,R35)))</f>
        <v>1363</v>
      </c>
      <c r="D35" s="18">
        <f t="shared" ref="D35:D66" si="18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ref="M35:M66" si="19">K35*64</f>
        <v>384</v>
      </c>
      <c r="N35" s="95">
        <f t="shared" si="11"/>
        <v>65</v>
      </c>
      <c r="O35" s="71">
        <v>1</v>
      </c>
      <c r="P35" s="11" t="str">
        <f t="shared" ref="P35:P66" si="20">VLOOKUP(O35,方块表_二级标签,3,1)</f>
        <v>set:items.json image:block_1</v>
      </c>
      <c r="Q35" s="11" t="str">
        <f t="shared" ref="Q35:Q66" si="21">VLOOKUP(O35,方块表_二级标签,6,1)</f>
        <v>block_tag_1</v>
      </c>
      <c r="R35" s="30">
        <v>63</v>
      </c>
      <c r="T35" s="127" t="s">
        <v>73</v>
      </c>
      <c r="U35" s="96" t="str">
        <f t="shared" ref="U35:U66" si="22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2"/>
        <v>0</v>
      </c>
      <c r="Y35" s="69">
        <v>1</v>
      </c>
    </row>
    <row r="36" spans="1:25">
      <c r="A36">
        <f t="shared" si="15"/>
        <v>34</v>
      </c>
      <c r="B36" s="18">
        <f t="shared" si="16"/>
        <v>101803</v>
      </c>
      <c r="C36" s="18">
        <f t="shared" si="17"/>
        <v>1364</v>
      </c>
      <c r="D36" s="18">
        <f t="shared" si="18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19"/>
        <v>384</v>
      </c>
      <c r="N36" s="95">
        <f t="shared" si="11"/>
        <v>65</v>
      </c>
      <c r="O36" s="71">
        <v>1</v>
      </c>
      <c r="P36" s="11" t="str">
        <f t="shared" si="20"/>
        <v>set:items.json image:block_1</v>
      </c>
      <c r="Q36" s="11" t="str">
        <f t="shared" si="21"/>
        <v>block_tag_1</v>
      </c>
      <c r="R36" s="30">
        <v>64</v>
      </c>
      <c r="T36" s="127" t="s">
        <v>73</v>
      </c>
      <c r="U36" s="96" t="str">
        <f t="shared" si="22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2"/>
        <v>0</v>
      </c>
      <c r="Y36" s="69">
        <v>1</v>
      </c>
    </row>
    <row r="37" spans="1:25">
      <c r="A37">
        <f t="shared" si="15"/>
        <v>35</v>
      </c>
      <c r="B37" s="18">
        <f t="shared" si="16"/>
        <v>104100</v>
      </c>
      <c r="C37" s="18">
        <f t="shared" si="17"/>
        <v>1403</v>
      </c>
      <c r="D37" s="18">
        <f t="shared" si="18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19"/>
        <v>512</v>
      </c>
      <c r="N37" s="95">
        <f t="shared" ref="N37:N68" si="23">FLOOR(L37*64,1)+1</f>
        <v>65</v>
      </c>
      <c r="O37" s="71">
        <v>1</v>
      </c>
      <c r="P37" s="11" t="str">
        <f t="shared" si="20"/>
        <v>set:items.json image:block_1</v>
      </c>
      <c r="Q37" s="11" t="str">
        <f t="shared" si="21"/>
        <v>block_tag_1</v>
      </c>
      <c r="R37" s="30">
        <v>3</v>
      </c>
      <c r="T37" s="127" t="s">
        <v>73</v>
      </c>
      <c r="U37" s="96" t="str">
        <f t="shared" si="22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2"/>
        <v>41</v>
      </c>
      <c r="Y37" s="69">
        <v>1</v>
      </c>
    </row>
    <row r="38" spans="1:25">
      <c r="A38">
        <f t="shared" si="15"/>
        <v>36</v>
      </c>
      <c r="B38" s="18">
        <f t="shared" si="16"/>
        <v>102200</v>
      </c>
      <c r="C38" s="18">
        <f t="shared" si="17"/>
        <v>1504</v>
      </c>
      <c r="D38" s="18">
        <f t="shared" si="18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19"/>
        <v>640</v>
      </c>
      <c r="N38" s="95">
        <f t="shared" si="23"/>
        <v>65</v>
      </c>
      <c r="O38" s="71">
        <v>1</v>
      </c>
      <c r="P38" s="11" t="str">
        <f t="shared" si="20"/>
        <v>set:items.json image:block_1</v>
      </c>
      <c r="Q38" s="11" t="str">
        <f t="shared" si="21"/>
        <v>block_tag_1</v>
      </c>
      <c r="R38" s="30">
        <v>4</v>
      </c>
      <c r="T38" s="127" t="s">
        <v>73</v>
      </c>
      <c r="U38" s="96" t="str">
        <f t="shared" si="22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2"/>
        <v>22</v>
      </c>
      <c r="Y38" s="69">
        <v>1</v>
      </c>
    </row>
    <row r="39" spans="1:25">
      <c r="A39">
        <f t="shared" si="15"/>
        <v>37</v>
      </c>
      <c r="B39" s="18">
        <f t="shared" si="16"/>
        <v>105700</v>
      </c>
      <c r="C39" s="18">
        <f t="shared" si="17"/>
        <v>1505</v>
      </c>
      <c r="D39" s="18">
        <f t="shared" si="18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19"/>
        <v>640</v>
      </c>
      <c r="N39" s="95">
        <f t="shared" si="23"/>
        <v>65</v>
      </c>
      <c r="O39" s="71">
        <v>1</v>
      </c>
      <c r="P39" s="11" t="str">
        <f t="shared" si="20"/>
        <v>set:items.json image:block_1</v>
      </c>
      <c r="Q39" s="11" t="str">
        <f t="shared" si="21"/>
        <v>block_tag_1</v>
      </c>
      <c r="R39" s="30">
        <v>5</v>
      </c>
      <c r="T39" s="127" t="s">
        <v>73</v>
      </c>
      <c r="U39" s="96" t="str">
        <f t="shared" si="22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2"/>
        <v>57</v>
      </c>
      <c r="Y39" s="69">
        <v>1</v>
      </c>
    </row>
    <row r="40" spans="1:25">
      <c r="A40">
        <f t="shared" si="15"/>
        <v>38</v>
      </c>
      <c r="B40" s="18">
        <f t="shared" si="16"/>
        <v>113300</v>
      </c>
      <c r="C40" s="18">
        <f t="shared" si="17"/>
        <v>1506</v>
      </c>
      <c r="D40" s="18">
        <f t="shared" si="18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19"/>
        <v>640</v>
      </c>
      <c r="N40" s="95">
        <f t="shared" si="23"/>
        <v>65</v>
      </c>
      <c r="O40" s="71">
        <v>1</v>
      </c>
      <c r="P40" s="11" t="str">
        <f t="shared" si="20"/>
        <v>set:items.json image:block_1</v>
      </c>
      <c r="Q40" s="11" t="str">
        <f t="shared" si="21"/>
        <v>block_tag_1</v>
      </c>
      <c r="R40" s="30">
        <v>6</v>
      </c>
      <c r="T40" s="127" t="s">
        <v>73</v>
      </c>
      <c r="U40" s="96" t="str">
        <f t="shared" si="22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4">IF(W40=1,E40,0)</f>
        <v>133</v>
      </c>
      <c r="Y40" s="69">
        <v>1</v>
      </c>
    </row>
    <row r="41" spans="1:25">
      <c r="A41">
        <f t="shared" si="15"/>
        <v>39</v>
      </c>
      <c r="B41" s="18">
        <f t="shared" si="16"/>
        <v>112300</v>
      </c>
      <c r="C41" s="18">
        <f t="shared" si="17"/>
        <v>1607</v>
      </c>
      <c r="D41" s="18">
        <f t="shared" si="18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19"/>
        <v>768</v>
      </c>
      <c r="N41" s="95">
        <f t="shared" si="23"/>
        <v>65</v>
      </c>
      <c r="O41" s="71">
        <v>1</v>
      </c>
      <c r="P41" s="11" t="str">
        <f t="shared" si="20"/>
        <v>set:items.json image:block_1</v>
      </c>
      <c r="Q41" s="11" t="str">
        <f t="shared" si="21"/>
        <v>block_tag_1</v>
      </c>
      <c r="R41" s="30">
        <v>7</v>
      </c>
      <c r="T41" s="127" t="s">
        <v>73</v>
      </c>
      <c r="U41" s="96" t="str">
        <f t="shared" si="22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4"/>
        <v>123</v>
      </c>
      <c r="Y41" s="69">
        <v>1</v>
      </c>
    </row>
    <row r="42" spans="1:25">
      <c r="A42">
        <f t="shared" si="15"/>
        <v>40</v>
      </c>
      <c r="B42" s="18">
        <f t="shared" si="16"/>
        <v>115900</v>
      </c>
      <c r="C42" s="18">
        <f t="shared" si="17"/>
        <v>2301</v>
      </c>
      <c r="D42" s="18">
        <f t="shared" si="18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19"/>
        <v>384</v>
      </c>
      <c r="N42" s="95">
        <f t="shared" si="23"/>
        <v>65</v>
      </c>
      <c r="O42" s="71">
        <v>2</v>
      </c>
      <c r="P42" s="11" t="str">
        <f t="shared" si="20"/>
        <v>set:items.json image:block_2</v>
      </c>
      <c r="Q42" s="11" t="str">
        <f t="shared" si="21"/>
        <v>block_tag_3</v>
      </c>
      <c r="R42" s="30">
        <v>1</v>
      </c>
      <c r="T42" s="127" t="s">
        <v>73</v>
      </c>
      <c r="U42" s="96" t="str">
        <f t="shared" si="22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4"/>
        <v>159</v>
      </c>
      <c r="Y42" s="69">
        <v>1</v>
      </c>
    </row>
    <row r="43" spans="1:25">
      <c r="A43">
        <f t="shared" si="15"/>
        <v>41</v>
      </c>
      <c r="B43" s="18">
        <f t="shared" si="16"/>
        <v>115901</v>
      </c>
      <c r="C43" s="18">
        <f t="shared" si="17"/>
        <v>2302</v>
      </c>
      <c r="D43" s="18">
        <f t="shared" si="18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19"/>
        <v>384</v>
      </c>
      <c r="N43" s="95">
        <f t="shared" si="23"/>
        <v>65</v>
      </c>
      <c r="O43" s="71">
        <v>2</v>
      </c>
      <c r="P43" s="11" t="str">
        <f t="shared" si="20"/>
        <v>set:items.json image:block_2</v>
      </c>
      <c r="Q43" s="11" t="str">
        <f t="shared" si="21"/>
        <v>block_tag_3</v>
      </c>
      <c r="R43" s="30">
        <v>2</v>
      </c>
      <c r="T43" s="127" t="s">
        <v>73</v>
      </c>
      <c r="U43" s="96" t="str">
        <f t="shared" si="22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4"/>
        <v>0</v>
      </c>
      <c r="Y43" s="69">
        <v>1</v>
      </c>
    </row>
    <row r="44" spans="1:25">
      <c r="A44">
        <f t="shared" si="15"/>
        <v>42</v>
      </c>
      <c r="B44" s="18">
        <f t="shared" si="16"/>
        <v>115902</v>
      </c>
      <c r="C44" s="18">
        <f t="shared" si="17"/>
        <v>2303</v>
      </c>
      <c r="D44" s="18">
        <f t="shared" si="18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si="13"/>
        <v>6</v>
      </c>
      <c r="K44" s="11">
        <f t="shared" si="13"/>
        <v>6</v>
      </c>
      <c r="L44" s="11">
        <f t="shared" si="13"/>
        <v>1</v>
      </c>
      <c r="M44" s="11">
        <f t="shared" si="19"/>
        <v>384</v>
      </c>
      <c r="N44" s="95">
        <f t="shared" si="23"/>
        <v>65</v>
      </c>
      <c r="O44" s="71">
        <v>2</v>
      </c>
      <c r="P44" s="11" t="str">
        <f t="shared" si="20"/>
        <v>set:items.json image:block_2</v>
      </c>
      <c r="Q44" s="11" t="str">
        <f t="shared" si="21"/>
        <v>block_tag_3</v>
      </c>
      <c r="R44" s="30">
        <v>3</v>
      </c>
      <c r="T44" s="127" t="s">
        <v>73</v>
      </c>
      <c r="U44" s="96" t="str">
        <f t="shared" si="22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4"/>
        <v>0</v>
      </c>
      <c r="Y44" s="69">
        <v>1</v>
      </c>
    </row>
    <row r="45" spans="1:25">
      <c r="A45">
        <f t="shared" si="15"/>
        <v>43</v>
      </c>
      <c r="B45" s="18">
        <f t="shared" si="16"/>
        <v>115903</v>
      </c>
      <c r="C45" s="18">
        <f t="shared" si="17"/>
        <v>2304</v>
      </c>
      <c r="D45" s="18">
        <f t="shared" si="18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ref="J45:L64" si="25">VLOOKUP($G45,经济表_方块价格积分,J$2,1)</f>
        <v>6</v>
      </c>
      <c r="K45" s="11">
        <f t="shared" si="25"/>
        <v>6</v>
      </c>
      <c r="L45" s="11">
        <f t="shared" si="25"/>
        <v>1</v>
      </c>
      <c r="M45" s="11">
        <f t="shared" si="19"/>
        <v>384</v>
      </c>
      <c r="N45" s="95">
        <f t="shared" si="23"/>
        <v>65</v>
      </c>
      <c r="O45" s="71">
        <v>2</v>
      </c>
      <c r="P45" s="11" t="str">
        <f t="shared" si="20"/>
        <v>set:items.json image:block_2</v>
      </c>
      <c r="Q45" s="11" t="str">
        <f t="shared" si="21"/>
        <v>block_tag_3</v>
      </c>
      <c r="R45" s="30">
        <v>4</v>
      </c>
      <c r="T45" s="127" t="s">
        <v>73</v>
      </c>
      <c r="U45" s="96" t="str">
        <f t="shared" si="22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4"/>
        <v>0</v>
      </c>
      <c r="Y45" s="69">
        <v>1</v>
      </c>
    </row>
    <row r="46" spans="1:25">
      <c r="A46">
        <f t="shared" si="15"/>
        <v>44</v>
      </c>
      <c r="B46" s="18">
        <f t="shared" si="16"/>
        <v>115904</v>
      </c>
      <c r="C46" s="18">
        <f t="shared" si="17"/>
        <v>2305</v>
      </c>
      <c r="D46" s="18">
        <f t="shared" si="18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5"/>
        <v>6</v>
      </c>
      <c r="K46" s="11">
        <f t="shared" si="25"/>
        <v>6</v>
      </c>
      <c r="L46" s="11">
        <f t="shared" si="25"/>
        <v>1</v>
      </c>
      <c r="M46" s="11">
        <f t="shared" si="19"/>
        <v>384</v>
      </c>
      <c r="N46" s="95">
        <f t="shared" si="23"/>
        <v>65</v>
      </c>
      <c r="O46" s="71">
        <v>2</v>
      </c>
      <c r="P46" s="11" t="str">
        <f t="shared" si="20"/>
        <v>set:items.json image:block_2</v>
      </c>
      <c r="Q46" s="11" t="str">
        <f t="shared" si="21"/>
        <v>block_tag_3</v>
      </c>
      <c r="R46" s="30">
        <v>5</v>
      </c>
      <c r="T46" s="127" t="s">
        <v>73</v>
      </c>
      <c r="U46" s="96" t="str">
        <f t="shared" si="22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4"/>
        <v>0</v>
      </c>
      <c r="Y46" s="69">
        <v>1</v>
      </c>
    </row>
    <row r="47" spans="1:25">
      <c r="A47">
        <f t="shared" si="15"/>
        <v>45</v>
      </c>
      <c r="B47" s="18">
        <f t="shared" si="16"/>
        <v>115905</v>
      </c>
      <c r="C47" s="18">
        <f t="shared" si="17"/>
        <v>2306</v>
      </c>
      <c r="D47" s="18">
        <f t="shared" si="18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5"/>
        <v>6</v>
      </c>
      <c r="K47" s="11">
        <f t="shared" si="25"/>
        <v>6</v>
      </c>
      <c r="L47" s="11">
        <f t="shared" si="25"/>
        <v>1</v>
      </c>
      <c r="M47" s="11">
        <f t="shared" si="19"/>
        <v>384</v>
      </c>
      <c r="N47" s="95">
        <f t="shared" si="23"/>
        <v>65</v>
      </c>
      <c r="O47" s="71">
        <v>2</v>
      </c>
      <c r="P47" s="11" t="str">
        <f t="shared" si="20"/>
        <v>set:items.json image:block_2</v>
      </c>
      <c r="Q47" s="11" t="str">
        <f t="shared" si="21"/>
        <v>block_tag_3</v>
      </c>
      <c r="R47" s="30">
        <v>6</v>
      </c>
      <c r="T47" s="127" t="s">
        <v>73</v>
      </c>
      <c r="U47" s="96" t="str">
        <f t="shared" si="22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4"/>
        <v>0</v>
      </c>
      <c r="Y47" s="69">
        <v>1</v>
      </c>
    </row>
    <row r="48" spans="1:25">
      <c r="A48">
        <f t="shared" si="15"/>
        <v>46</v>
      </c>
      <c r="B48" s="18">
        <f t="shared" si="16"/>
        <v>115906</v>
      </c>
      <c r="C48" s="18">
        <f t="shared" si="17"/>
        <v>2307</v>
      </c>
      <c r="D48" s="18">
        <f t="shared" si="18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5"/>
        <v>6</v>
      </c>
      <c r="K48" s="11">
        <f t="shared" si="25"/>
        <v>6</v>
      </c>
      <c r="L48" s="11">
        <f t="shared" si="25"/>
        <v>1</v>
      </c>
      <c r="M48" s="11">
        <f t="shared" si="19"/>
        <v>384</v>
      </c>
      <c r="N48" s="95">
        <f t="shared" si="23"/>
        <v>65</v>
      </c>
      <c r="O48" s="71">
        <v>2</v>
      </c>
      <c r="P48" s="11" t="str">
        <f t="shared" si="20"/>
        <v>set:items.json image:block_2</v>
      </c>
      <c r="Q48" s="11" t="str">
        <f t="shared" si="21"/>
        <v>block_tag_3</v>
      </c>
      <c r="R48" s="30">
        <v>7</v>
      </c>
      <c r="T48" s="127" t="s">
        <v>73</v>
      </c>
      <c r="U48" s="96" t="str">
        <f t="shared" si="22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4"/>
        <v>0</v>
      </c>
      <c r="Y48" s="69">
        <v>1</v>
      </c>
    </row>
    <row r="49" spans="1:25">
      <c r="A49">
        <f t="shared" si="15"/>
        <v>47</v>
      </c>
      <c r="B49" s="18">
        <f t="shared" si="16"/>
        <v>115907</v>
      </c>
      <c r="C49" s="18">
        <f t="shared" si="17"/>
        <v>2308</v>
      </c>
      <c r="D49" s="18">
        <f t="shared" si="18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5"/>
        <v>6</v>
      </c>
      <c r="K49" s="11">
        <f t="shared" si="25"/>
        <v>6</v>
      </c>
      <c r="L49" s="11">
        <f t="shared" si="25"/>
        <v>1</v>
      </c>
      <c r="M49" s="11">
        <f t="shared" si="19"/>
        <v>384</v>
      </c>
      <c r="N49" s="95">
        <f t="shared" si="23"/>
        <v>65</v>
      </c>
      <c r="O49" s="71">
        <v>2</v>
      </c>
      <c r="P49" s="11" t="str">
        <f t="shared" si="20"/>
        <v>set:items.json image:block_2</v>
      </c>
      <c r="Q49" s="11" t="str">
        <f t="shared" si="21"/>
        <v>block_tag_3</v>
      </c>
      <c r="R49" s="30">
        <v>8</v>
      </c>
      <c r="T49" s="127" t="s">
        <v>73</v>
      </c>
      <c r="U49" s="96" t="str">
        <f t="shared" si="22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4"/>
        <v>0</v>
      </c>
      <c r="Y49" s="69">
        <v>1</v>
      </c>
    </row>
    <row r="50" spans="1:25">
      <c r="A50">
        <f t="shared" si="15"/>
        <v>48</v>
      </c>
      <c r="B50" s="18">
        <f t="shared" si="16"/>
        <v>115908</v>
      </c>
      <c r="C50" s="18">
        <f t="shared" si="17"/>
        <v>2309</v>
      </c>
      <c r="D50" s="18">
        <f t="shared" si="18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5"/>
        <v>6</v>
      </c>
      <c r="K50" s="11">
        <f t="shared" si="25"/>
        <v>6</v>
      </c>
      <c r="L50" s="11">
        <f t="shared" si="25"/>
        <v>1</v>
      </c>
      <c r="M50" s="11">
        <f t="shared" si="19"/>
        <v>384</v>
      </c>
      <c r="N50" s="95">
        <f t="shared" si="23"/>
        <v>65</v>
      </c>
      <c r="O50" s="71">
        <v>2</v>
      </c>
      <c r="P50" s="11" t="str">
        <f t="shared" si="20"/>
        <v>set:items.json image:block_2</v>
      </c>
      <c r="Q50" s="11" t="str">
        <f t="shared" si="21"/>
        <v>block_tag_3</v>
      </c>
      <c r="R50" s="30">
        <v>9</v>
      </c>
      <c r="T50" s="127" t="s">
        <v>73</v>
      </c>
      <c r="U50" s="96" t="str">
        <f t="shared" si="22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4"/>
        <v>0</v>
      </c>
      <c r="Y50" s="69">
        <v>1</v>
      </c>
    </row>
    <row r="51" spans="1:25">
      <c r="A51">
        <f t="shared" si="15"/>
        <v>49</v>
      </c>
      <c r="B51" s="18">
        <f t="shared" si="16"/>
        <v>115909</v>
      </c>
      <c r="C51" s="18">
        <f t="shared" si="17"/>
        <v>2310</v>
      </c>
      <c r="D51" s="18">
        <f t="shared" si="18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5"/>
        <v>6</v>
      </c>
      <c r="K51" s="11">
        <f t="shared" si="25"/>
        <v>6</v>
      </c>
      <c r="L51" s="11">
        <f t="shared" si="25"/>
        <v>1</v>
      </c>
      <c r="M51" s="11">
        <f t="shared" si="19"/>
        <v>384</v>
      </c>
      <c r="N51" s="95">
        <f t="shared" si="23"/>
        <v>65</v>
      </c>
      <c r="O51" s="71">
        <v>2</v>
      </c>
      <c r="P51" s="11" t="str">
        <f t="shared" si="20"/>
        <v>set:items.json image:block_2</v>
      </c>
      <c r="Q51" s="11" t="str">
        <f t="shared" si="21"/>
        <v>block_tag_3</v>
      </c>
      <c r="R51" s="30">
        <v>10</v>
      </c>
      <c r="T51" s="127" t="s">
        <v>73</v>
      </c>
      <c r="U51" s="96" t="str">
        <f t="shared" si="22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4"/>
        <v>0</v>
      </c>
      <c r="Y51" s="69">
        <v>1</v>
      </c>
    </row>
    <row r="52" spans="1:25">
      <c r="A52">
        <f t="shared" si="15"/>
        <v>50</v>
      </c>
      <c r="B52" s="18">
        <f t="shared" si="16"/>
        <v>115910</v>
      </c>
      <c r="C52" s="18">
        <f t="shared" si="17"/>
        <v>2311</v>
      </c>
      <c r="D52" s="18">
        <f t="shared" si="18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5"/>
        <v>6</v>
      </c>
      <c r="K52" s="11">
        <f t="shared" si="25"/>
        <v>6</v>
      </c>
      <c r="L52" s="11">
        <f t="shared" si="25"/>
        <v>1</v>
      </c>
      <c r="M52" s="11">
        <f t="shared" si="19"/>
        <v>384</v>
      </c>
      <c r="N52" s="95">
        <f t="shared" si="23"/>
        <v>65</v>
      </c>
      <c r="O52" s="71">
        <v>2</v>
      </c>
      <c r="P52" s="11" t="str">
        <f t="shared" si="20"/>
        <v>set:items.json image:block_2</v>
      </c>
      <c r="Q52" s="11" t="str">
        <f t="shared" si="21"/>
        <v>block_tag_3</v>
      </c>
      <c r="R52" s="30">
        <v>11</v>
      </c>
      <c r="T52" s="127" t="s">
        <v>73</v>
      </c>
      <c r="U52" s="96" t="str">
        <f t="shared" si="22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4"/>
        <v>0</v>
      </c>
      <c r="Y52" s="69">
        <v>1</v>
      </c>
    </row>
    <row r="53" spans="1:25">
      <c r="A53">
        <f t="shared" si="15"/>
        <v>51</v>
      </c>
      <c r="B53" s="18">
        <f t="shared" si="16"/>
        <v>115911</v>
      </c>
      <c r="C53" s="18">
        <f t="shared" si="17"/>
        <v>2312</v>
      </c>
      <c r="D53" s="18">
        <f t="shared" si="18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5"/>
        <v>6</v>
      </c>
      <c r="K53" s="11">
        <f t="shared" si="25"/>
        <v>6</v>
      </c>
      <c r="L53" s="11">
        <f t="shared" si="25"/>
        <v>1</v>
      </c>
      <c r="M53" s="11">
        <f t="shared" si="19"/>
        <v>384</v>
      </c>
      <c r="N53" s="95">
        <f t="shared" si="23"/>
        <v>65</v>
      </c>
      <c r="O53" s="71">
        <v>2</v>
      </c>
      <c r="P53" s="11" t="str">
        <f t="shared" si="20"/>
        <v>set:items.json image:block_2</v>
      </c>
      <c r="Q53" s="11" t="str">
        <f t="shared" si="21"/>
        <v>block_tag_3</v>
      </c>
      <c r="R53" s="30">
        <v>12</v>
      </c>
      <c r="T53" s="127" t="s">
        <v>73</v>
      </c>
      <c r="U53" s="96" t="str">
        <f t="shared" si="22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4"/>
        <v>0</v>
      </c>
      <c r="Y53" s="69">
        <v>1</v>
      </c>
    </row>
    <row r="54" spans="1:25">
      <c r="A54">
        <f t="shared" si="15"/>
        <v>52</v>
      </c>
      <c r="B54" s="18">
        <f t="shared" si="16"/>
        <v>115912</v>
      </c>
      <c r="C54" s="18">
        <f t="shared" si="17"/>
        <v>2313</v>
      </c>
      <c r="D54" s="18">
        <f t="shared" si="18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5"/>
        <v>6</v>
      </c>
      <c r="K54" s="11">
        <f t="shared" si="25"/>
        <v>6</v>
      </c>
      <c r="L54" s="11">
        <f t="shared" si="25"/>
        <v>1</v>
      </c>
      <c r="M54" s="11">
        <f t="shared" si="19"/>
        <v>384</v>
      </c>
      <c r="N54" s="95">
        <f t="shared" si="23"/>
        <v>65</v>
      </c>
      <c r="O54" s="71">
        <v>2</v>
      </c>
      <c r="P54" s="11" t="str">
        <f t="shared" si="20"/>
        <v>set:items.json image:block_2</v>
      </c>
      <c r="Q54" s="11" t="str">
        <f t="shared" si="21"/>
        <v>block_tag_3</v>
      </c>
      <c r="R54" s="30">
        <v>13</v>
      </c>
      <c r="T54" s="127" t="s">
        <v>73</v>
      </c>
      <c r="U54" s="96" t="str">
        <f t="shared" si="22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4"/>
        <v>0</v>
      </c>
      <c r="Y54" s="69">
        <v>1</v>
      </c>
    </row>
    <row r="55" spans="1:25">
      <c r="A55">
        <f t="shared" si="15"/>
        <v>53</v>
      </c>
      <c r="B55" s="18">
        <f t="shared" si="16"/>
        <v>115913</v>
      </c>
      <c r="C55" s="18">
        <f t="shared" si="17"/>
        <v>2314</v>
      </c>
      <c r="D55" s="18">
        <f t="shared" si="18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5"/>
        <v>6</v>
      </c>
      <c r="K55" s="11">
        <f t="shared" si="25"/>
        <v>6</v>
      </c>
      <c r="L55" s="11">
        <f t="shared" si="25"/>
        <v>1</v>
      </c>
      <c r="M55" s="11">
        <f t="shared" si="19"/>
        <v>384</v>
      </c>
      <c r="N55" s="95">
        <f t="shared" si="23"/>
        <v>65</v>
      </c>
      <c r="O55" s="71">
        <v>2</v>
      </c>
      <c r="P55" s="11" t="str">
        <f t="shared" si="20"/>
        <v>set:items.json image:block_2</v>
      </c>
      <c r="Q55" s="11" t="str">
        <f t="shared" si="21"/>
        <v>block_tag_3</v>
      </c>
      <c r="R55" s="30">
        <v>14</v>
      </c>
      <c r="T55" s="127" t="s">
        <v>73</v>
      </c>
      <c r="U55" s="96" t="str">
        <f t="shared" si="22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4"/>
        <v>0</v>
      </c>
      <c r="Y55" s="69">
        <v>1</v>
      </c>
    </row>
    <row r="56" spans="1:25">
      <c r="A56">
        <f t="shared" si="15"/>
        <v>54</v>
      </c>
      <c r="B56" s="18">
        <f t="shared" si="16"/>
        <v>115914</v>
      </c>
      <c r="C56" s="18">
        <f t="shared" si="17"/>
        <v>2315</v>
      </c>
      <c r="D56" s="18">
        <f t="shared" si="18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5"/>
        <v>6</v>
      </c>
      <c r="K56" s="11">
        <f t="shared" si="25"/>
        <v>6</v>
      </c>
      <c r="L56" s="11">
        <f t="shared" si="25"/>
        <v>1</v>
      </c>
      <c r="M56" s="11">
        <f t="shared" si="19"/>
        <v>384</v>
      </c>
      <c r="N56" s="95">
        <f t="shared" si="23"/>
        <v>65</v>
      </c>
      <c r="O56" s="71">
        <v>2</v>
      </c>
      <c r="P56" s="11" t="str">
        <f t="shared" si="20"/>
        <v>set:items.json image:block_2</v>
      </c>
      <c r="Q56" s="11" t="str">
        <f t="shared" si="21"/>
        <v>block_tag_3</v>
      </c>
      <c r="R56" s="30">
        <v>15</v>
      </c>
      <c r="T56" s="127" t="s">
        <v>73</v>
      </c>
      <c r="U56" s="96" t="str">
        <f t="shared" si="22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4"/>
        <v>0</v>
      </c>
      <c r="Y56" s="69">
        <v>1</v>
      </c>
    </row>
    <row r="57" spans="1:25">
      <c r="A57">
        <f t="shared" si="15"/>
        <v>55</v>
      </c>
      <c r="B57" s="18">
        <f t="shared" si="16"/>
        <v>115915</v>
      </c>
      <c r="C57" s="18">
        <f t="shared" si="17"/>
        <v>2316</v>
      </c>
      <c r="D57" s="18">
        <f t="shared" si="18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5"/>
        <v>6</v>
      </c>
      <c r="K57" s="11">
        <f t="shared" si="25"/>
        <v>6</v>
      </c>
      <c r="L57" s="11">
        <f t="shared" si="25"/>
        <v>1</v>
      </c>
      <c r="M57" s="11">
        <f t="shared" si="19"/>
        <v>384</v>
      </c>
      <c r="N57" s="95">
        <f t="shared" si="23"/>
        <v>65</v>
      </c>
      <c r="O57" s="71">
        <v>2</v>
      </c>
      <c r="P57" s="11" t="str">
        <f t="shared" si="20"/>
        <v>set:items.json image:block_2</v>
      </c>
      <c r="Q57" s="11" t="str">
        <f t="shared" si="21"/>
        <v>block_tag_3</v>
      </c>
      <c r="R57" s="30">
        <v>16</v>
      </c>
      <c r="T57" s="127" t="s">
        <v>73</v>
      </c>
      <c r="U57" s="96" t="str">
        <f t="shared" si="22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4"/>
        <v>0</v>
      </c>
      <c r="Y57" s="69">
        <v>1</v>
      </c>
    </row>
    <row r="58" spans="1:25">
      <c r="A58">
        <f t="shared" si="15"/>
        <v>56</v>
      </c>
      <c r="B58" s="18">
        <f t="shared" si="16"/>
        <v>125100</v>
      </c>
      <c r="C58" s="18">
        <f t="shared" si="17"/>
        <v>2317</v>
      </c>
      <c r="D58" s="18">
        <f t="shared" si="18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5"/>
        <v>6</v>
      </c>
      <c r="K58" s="11">
        <f t="shared" si="25"/>
        <v>6</v>
      </c>
      <c r="L58" s="11">
        <f t="shared" si="25"/>
        <v>1</v>
      </c>
      <c r="M58" s="11">
        <f t="shared" si="19"/>
        <v>384</v>
      </c>
      <c r="N58" s="95">
        <f t="shared" si="23"/>
        <v>65</v>
      </c>
      <c r="O58" s="71">
        <v>2</v>
      </c>
      <c r="P58" s="11" t="str">
        <f t="shared" si="20"/>
        <v>set:items.json image:block_2</v>
      </c>
      <c r="Q58" s="11" t="str">
        <f t="shared" si="21"/>
        <v>block_tag_3</v>
      </c>
      <c r="R58" s="30">
        <v>17</v>
      </c>
      <c r="T58" s="127" t="s">
        <v>73</v>
      </c>
      <c r="U58" s="96" t="str">
        <f t="shared" si="22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4"/>
        <v>251</v>
      </c>
      <c r="Y58" s="69">
        <v>1</v>
      </c>
    </row>
    <row r="59" spans="1:25">
      <c r="A59">
        <f t="shared" si="15"/>
        <v>57</v>
      </c>
      <c r="B59" s="18">
        <f t="shared" si="16"/>
        <v>125101</v>
      </c>
      <c r="C59" s="18">
        <f t="shared" si="17"/>
        <v>2318</v>
      </c>
      <c r="D59" s="18">
        <f t="shared" si="18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5"/>
        <v>6</v>
      </c>
      <c r="K59" s="11">
        <f t="shared" si="25"/>
        <v>6</v>
      </c>
      <c r="L59" s="11">
        <f t="shared" si="25"/>
        <v>1</v>
      </c>
      <c r="M59" s="11">
        <f t="shared" si="19"/>
        <v>384</v>
      </c>
      <c r="N59" s="95">
        <f t="shared" si="23"/>
        <v>65</v>
      </c>
      <c r="O59" s="71">
        <v>2</v>
      </c>
      <c r="P59" s="11" t="str">
        <f t="shared" si="20"/>
        <v>set:items.json image:block_2</v>
      </c>
      <c r="Q59" s="11" t="str">
        <f t="shared" si="21"/>
        <v>block_tag_3</v>
      </c>
      <c r="R59" s="30">
        <v>18</v>
      </c>
      <c r="T59" s="127" t="s">
        <v>73</v>
      </c>
      <c r="U59" s="96" t="str">
        <f t="shared" si="22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4"/>
        <v>0</v>
      </c>
      <c r="Y59" s="69">
        <v>1</v>
      </c>
    </row>
    <row r="60" spans="1:25">
      <c r="A60">
        <f t="shared" si="15"/>
        <v>58</v>
      </c>
      <c r="B60" s="18">
        <f t="shared" si="16"/>
        <v>125102</v>
      </c>
      <c r="C60" s="18">
        <f t="shared" si="17"/>
        <v>2319</v>
      </c>
      <c r="D60" s="18">
        <f t="shared" si="18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5"/>
        <v>6</v>
      </c>
      <c r="K60" s="11">
        <f t="shared" si="25"/>
        <v>6</v>
      </c>
      <c r="L60" s="11">
        <f t="shared" si="25"/>
        <v>1</v>
      </c>
      <c r="M60" s="11">
        <f t="shared" si="19"/>
        <v>384</v>
      </c>
      <c r="N60" s="95">
        <f t="shared" si="23"/>
        <v>65</v>
      </c>
      <c r="O60" s="71">
        <v>2</v>
      </c>
      <c r="P60" s="11" t="str">
        <f t="shared" si="20"/>
        <v>set:items.json image:block_2</v>
      </c>
      <c r="Q60" s="11" t="str">
        <f t="shared" si="21"/>
        <v>block_tag_3</v>
      </c>
      <c r="R60" s="30">
        <v>19</v>
      </c>
      <c r="T60" s="127" t="s">
        <v>73</v>
      </c>
      <c r="U60" s="96" t="str">
        <f t="shared" si="22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4"/>
        <v>0</v>
      </c>
      <c r="Y60" s="69">
        <v>1</v>
      </c>
    </row>
    <row r="61" spans="1:25">
      <c r="A61">
        <f t="shared" si="15"/>
        <v>59</v>
      </c>
      <c r="B61" s="18">
        <f t="shared" si="16"/>
        <v>125103</v>
      </c>
      <c r="C61" s="18">
        <f t="shared" si="17"/>
        <v>2320</v>
      </c>
      <c r="D61" s="18">
        <f t="shared" si="18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5"/>
        <v>6</v>
      </c>
      <c r="K61" s="11">
        <f t="shared" si="25"/>
        <v>6</v>
      </c>
      <c r="L61" s="11">
        <f t="shared" si="25"/>
        <v>1</v>
      </c>
      <c r="M61" s="11">
        <f t="shared" si="19"/>
        <v>384</v>
      </c>
      <c r="N61" s="95">
        <f t="shared" si="23"/>
        <v>65</v>
      </c>
      <c r="O61" s="71">
        <v>2</v>
      </c>
      <c r="P61" s="11" t="str">
        <f t="shared" si="20"/>
        <v>set:items.json image:block_2</v>
      </c>
      <c r="Q61" s="11" t="str">
        <f t="shared" si="21"/>
        <v>block_tag_3</v>
      </c>
      <c r="R61" s="30">
        <v>20</v>
      </c>
      <c r="T61" s="127" t="s">
        <v>73</v>
      </c>
      <c r="U61" s="96" t="str">
        <f t="shared" si="22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4"/>
        <v>0</v>
      </c>
      <c r="Y61" s="69">
        <v>1</v>
      </c>
    </row>
    <row r="62" spans="1:25">
      <c r="A62">
        <f t="shared" si="15"/>
        <v>60</v>
      </c>
      <c r="B62" s="18">
        <f t="shared" si="16"/>
        <v>125104</v>
      </c>
      <c r="C62" s="18">
        <f t="shared" si="17"/>
        <v>2321</v>
      </c>
      <c r="D62" s="18">
        <f t="shared" si="18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5"/>
        <v>6</v>
      </c>
      <c r="K62" s="11">
        <f t="shared" si="25"/>
        <v>6</v>
      </c>
      <c r="L62" s="11">
        <f t="shared" si="25"/>
        <v>1</v>
      </c>
      <c r="M62" s="11">
        <f t="shared" si="19"/>
        <v>384</v>
      </c>
      <c r="N62" s="95">
        <f t="shared" si="23"/>
        <v>65</v>
      </c>
      <c r="O62" s="71">
        <v>2</v>
      </c>
      <c r="P62" s="11" t="str">
        <f t="shared" si="20"/>
        <v>set:items.json image:block_2</v>
      </c>
      <c r="Q62" s="11" t="str">
        <f t="shared" si="21"/>
        <v>block_tag_3</v>
      </c>
      <c r="R62" s="30">
        <v>21</v>
      </c>
      <c r="T62" s="127" t="s">
        <v>73</v>
      </c>
      <c r="U62" s="96" t="str">
        <f t="shared" si="22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4"/>
        <v>0</v>
      </c>
      <c r="Y62" s="69">
        <v>1</v>
      </c>
    </row>
    <row r="63" spans="1:25">
      <c r="A63">
        <f t="shared" si="15"/>
        <v>61</v>
      </c>
      <c r="B63" s="18">
        <f t="shared" si="16"/>
        <v>125105</v>
      </c>
      <c r="C63" s="18">
        <f t="shared" si="17"/>
        <v>2322</v>
      </c>
      <c r="D63" s="18">
        <f t="shared" si="18"/>
        <v>325105</v>
      </c>
      <c r="E63" s="1">
        <v>251</v>
      </c>
      <c r="F63" s="1">
        <v>5</v>
      </c>
      <c r="G63" s="1">
        <v>3</v>
      </c>
      <c r="H63" s="18">
        <f t="shared" ref="H63:H94" si="26">$H$2</f>
        <v>0.1</v>
      </c>
      <c r="I63" s="20" t="s">
        <v>542</v>
      </c>
      <c r="J63" s="11">
        <f t="shared" si="25"/>
        <v>6</v>
      </c>
      <c r="K63" s="11">
        <f t="shared" si="25"/>
        <v>6</v>
      </c>
      <c r="L63" s="11">
        <f t="shared" si="25"/>
        <v>1</v>
      </c>
      <c r="M63" s="11">
        <f t="shared" si="19"/>
        <v>384</v>
      </c>
      <c r="N63" s="95">
        <f t="shared" si="23"/>
        <v>65</v>
      </c>
      <c r="O63" s="71">
        <v>2</v>
      </c>
      <c r="P63" s="11" t="str">
        <f t="shared" si="20"/>
        <v>set:items.json image:block_2</v>
      </c>
      <c r="Q63" s="11" t="str">
        <f t="shared" si="21"/>
        <v>block_tag_3</v>
      </c>
      <c r="R63" s="30">
        <v>22</v>
      </c>
      <c r="T63" s="127" t="s">
        <v>73</v>
      </c>
      <c r="U63" s="96" t="str">
        <f t="shared" si="22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4"/>
        <v>0</v>
      </c>
      <c r="Y63" s="69">
        <v>1</v>
      </c>
    </row>
    <row r="64" spans="1:25">
      <c r="A64">
        <f t="shared" si="15"/>
        <v>62</v>
      </c>
      <c r="B64" s="18">
        <f t="shared" si="16"/>
        <v>125106</v>
      </c>
      <c r="C64" s="18">
        <f t="shared" si="17"/>
        <v>2323</v>
      </c>
      <c r="D64" s="18">
        <f t="shared" si="18"/>
        <v>325106</v>
      </c>
      <c r="E64" s="1">
        <v>251</v>
      </c>
      <c r="F64" s="1">
        <v>6</v>
      </c>
      <c r="G64" s="1">
        <v>3</v>
      </c>
      <c r="H64" s="18">
        <f t="shared" si="26"/>
        <v>0.1</v>
      </c>
      <c r="I64" s="20" t="s">
        <v>544</v>
      </c>
      <c r="J64" s="11">
        <f t="shared" si="25"/>
        <v>6</v>
      </c>
      <c r="K64" s="11">
        <f t="shared" si="25"/>
        <v>6</v>
      </c>
      <c r="L64" s="11">
        <f t="shared" si="25"/>
        <v>1</v>
      </c>
      <c r="M64" s="11">
        <f t="shared" si="19"/>
        <v>384</v>
      </c>
      <c r="N64" s="95">
        <f t="shared" si="23"/>
        <v>65</v>
      </c>
      <c r="O64" s="71">
        <v>2</v>
      </c>
      <c r="P64" s="11" t="str">
        <f t="shared" si="20"/>
        <v>set:items.json image:block_2</v>
      </c>
      <c r="Q64" s="11" t="str">
        <f t="shared" si="21"/>
        <v>block_tag_3</v>
      </c>
      <c r="R64" s="30">
        <v>23</v>
      </c>
      <c r="T64" s="127" t="s">
        <v>73</v>
      </c>
      <c r="U64" s="96" t="str">
        <f t="shared" si="22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4"/>
        <v>0</v>
      </c>
      <c r="Y64" s="69">
        <v>1</v>
      </c>
    </row>
    <row r="65" spans="1:25">
      <c r="A65">
        <f t="shared" si="15"/>
        <v>63</v>
      </c>
      <c r="B65" s="18">
        <f t="shared" si="16"/>
        <v>125107</v>
      </c>
      <c r="C65" s="18">
        <f t="shared" si="17"/>
        <v>2324</v>
      </c>
      <c r="D65" s="18">
        <f t="shared" si="18"/>
        <v>325107</v>
      </c>
      <c r="E65" s="1">
        <v>251</v>
      </c>
      <c r="F65" s="1">
        <v>7</v>
      </c>
      <c r="G65" s="1">
        <v>3</v>
      </c>
      <c r="H65" s="18">
        <f t="shared" si="26"/>
        <v>0.1</v>
      </c>
      <c r="I65" s="20" t="s">
        <v>546</v>
      </c>
      <c r="J65" s="11">
        <f t="shared" ref="J65:L84" si="27">VLOOKUP($G65,经济表_方块价格积分,J$2,1)</f>
        <v>6</v>
      </c>
      <c r="K65" s="11">
        <f t="shared" si="27"/>
        <v>6</v>
      </c>
      <c r="L65" s="11">
        <f t="shared" si="27"/>
        <v>1</v>
      </c>
      <c r="M65" s="11">
        <f t="shared" si="19"/>
        <v>384</v>
      </c>
      <c r="N65" s="95">
        <f t="shared" si="23"/>
        <v>65</v>
      </c>
      <c r="O65" s="71">
        <v>2</v>
      </c>
      <c r="P65" s="11" t="str">
        <f t="shared" si="20"/>
        <v>set:items.json image:block_2</v>
      </c>
      <c r="Q65" s="11" t="str">
        <f t="shared" si="21"/>
        <v>block_tag_3</v>
      </c>
      <c r="R65" s="30">
        <v>24</v>
      </c>
      <c r="T65" s="127" t="s">
        <v>73</v>
      </c>
      <c r="U65" s="96" t="str">
        <f t="shared" si="22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4"/>
        <v>0</v>
      </c>
      <c r="Y65" s="69">
        <v>1</v>
      </c>
    </row>
    <row r="66" spans="1:25">
      <c r="A66">
        <f t="shared" si="15"/>
        <v>64</v>
      </c>
      <c r="B66" s="18">
        <f t="shared" si="16"/>
        <v>125108</v>
      </c>
      <c r="C66" s="18">
        <f t="shared" si="17"/>
        <v>2325</v>
      </c>
      <c r="D66" s="18">
        <f t="shared" si="18"/>
        <v>325108</v>
      </c>
      <c r="E66" s="1">
        <v>251</v>
      </c>
      <c r="F66" s="1">
        <v>8</v>
      </c>
      <c r="G66" s="1">
        <v>3</v>
      </c>
      <c r="H66" s="18">
        <f t="shared" si="26"/>
        <v>0.1</v>
      </c>
      <c r="I66" s="20" t="s">
        <v>548</v>
      </c>
      <c r="J66" s="11">
        <f t="shared" si="27"/>
        <v>6</v>
      </c>
      <c r="K66" s="11">
        <f t="shared" si="27"/>
        <v>6</v>
      </c>
      <c r="L66" s="11">
        <f t="shared" si="27"/>
        <v>1</v>
      </c>
      <c r="M66" s="11">
        <f t="shared" si="19"/>
        <v>384</v>
      </c>
      <c r="N66" s="95">
        <f t="shared" si="23"/>
        <v>65</v>
      </c>
      <c r="O66" s="71">
        <v>2</v>
      </c>
      <c r="P66" s="11" t="str">
        <f t="shared" si="20"/>
        <v>set:items.json image:block_2</v>
      </c>
      <c r="Q66" s="11" t="str">
        <f t="shared" si="21"/>
        <v>block_tag_3</v>
      </c>
      <c r="R66" s="30">
        <v>25</v>
      </c>
      <c r="T66" s="127" t="s">
        <v>73</v>
      </c>
      <c r="U66" s="96" t="str">
        <f t="shared" si="22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4"/>
        <v>0</v>
      </c>
      <c r="Y66" s="69">
        <v>1</v>
      </c>
    </row>
    <row r="67" spans="1:25">
      <c r="A67">
        <f t="shared" ref="A67:A98" si="28">ROW()-2</f>
        <v>65</v>
      </c>
      <c r="B67" s="18">
        <f t="shared" ref="B67:B98" si="29">_xlfn.NUMBERVALUE(CONCATENATE(1,IF(LEN(E67)=1,"00"&amp;E67,IF(LEN(E67)=2,"0"&amp;E67,E67)),IF(LEN(F67)=1,"0"&amp;F67,F67)))</f>
        <v>125109</v>
      </c>
      <c r="C67" s="18">
        <f t="shared" ref="C67:C98" si="30">_xlfn.NUMBERVALUE(CONCATENATE(O67,G67,IF(LEN(R67)=1,"0"&amp;R67,R67)))</f>
        <v>2326</v>
      </c>
      <c r="D67" s="18">
        <f t="shared" ref="D67:D98" si="31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6"/>
        <v>0.1</v>
      </c>
      <c r="I67" s="20" t="s">
        <v>550</v>
      </c>
      <c r="J67" s="11">
        <f t="shared" si="27"/>
        <v>6</v>
      </c>
      <c r="K67" s="11">
        <f t="shared" si="27"/>
        <v>6</v>
      </c>
      <c r="L67" s="11">
        <f t="shared" si="27"/>
        <v>1</v>
      </c>
      <c r="M67" s="11">
        <f t="shared" ref="M67:M98" si="32">K67*64</f>
        <v>384</v>
      </c>
      <c r="N67" s="95">
        <f t="shared" si="23"/>
        <v>65</v>
      </c>
      <c r="O67" s="71">
        <v>2</v>
      </c>
      <c r="P67" s="11" t="str">
        <f t="shared" ref="P67:P98" si="33">VLOOKUP(O67,方块表_二级标签,3,1)</f>
        <v>set:items.json image:block_2</v>
      </c>
      <c r="Q67" s="11" t="str">
        <f t="shared" ref="Q67:Q98" si="34">VLOOKUP(O67,方块表_二级标签,6,1)</f>
        <v>block_tag_3</v>
      </c>
      <c r="R67" s="30">
        <v>26</v>
      </c>
      <c r="T67" s="127" t="s">
        <v>73</v>
      </c>
      <c r="U67" s="96" t="str">
        <f t="shared" ref="U67:U98" si="35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4"/>
        <v>0</v>
      </c>
      <c r="Y67" s="69">
        <v>1</v>
      </c>
    </row>
    <row r="68" spans="1:25">
      <c r="A68">
        <f t="shared" si="28"/>
        <v>66</v>
      </c>
      <c r="B68" s="18">
        <f t="shared" si="29"/>
        <v>125110</v>
      </c>
      <c r="C68" s="18">
        <f t="shared" si="30"/>
        <v>2327</v>
      </c>
      <c r="D68" s="18">
        <f t="shared" si="31"/>
        <v>325110</v>
      </c>
      <c r="E68" s="1">
        <v>251</v>
      </c>
      <c r="F68" s="1">
        <v>10</v>
      </c>
      <c r="G68" s="1">
        <v>3</v>
      </c>
      <c r="H68" s="18">
        <f t="shared" si="26"/>
        <v>0.1</v>
      </c>
      <c r="I68" s="20" t="s">
        <v>552</v>
      </c>
      <c r="J68" s="11">
        <f t="shared" si="27"/>
        <v>6</v>
      </c>
      <c r="K68" s="11">
        <f t="shared" si="27"/>
        <v>6</v>
      </c>
      <c r="L68" s="11">
        <f t="shared" si="27"/>
        <v>1</v>
      </c>
      <c r="M68" s="11">
        <f t="shared" si="32"/>
        <v>384</v>
      </c>
      <c r="N68" s="95">
        <f t="shared" si="23"/>
        <v>65</v>
      </c>
      <c r="O68" s="71">
        <v>2</v>
      </c>
      <c r="P68" s="11" t="str">
        <f t="shared" si="33"/>
        <v>set:items.json image:block_2</v>
      </c>
      <c r="Q68" s="11" t="str">
        <f t="shared" si="34"/>
        <v>block_tag_3</v>
      </c>
      <c r="R68" s="30">
        <v>27</v>
      </c>
      <c r="T68" s="127" t="s">
        <v>73</v>
      </c>
      <c r="U68" s="96" t="str">
        <f t="shared" si="35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4"/>
        <v>0</v>
      </c>
      <c r="Y68" s="69">
        <v>1</v>
      </c>
    </row>
    <row r="69" spans="1:25">
      <c r="A69">
        <f t="shared" si="28"/>
        <v>67</v>
      </c>
      <c r="B69" s="18">
        <f t="shared" si="29"/>
        <v>125111</v>
      </c>
      <c r="C69" s="18">
        <f t="shared" si="30"/>
        <v>2328</v>
      </c>
      <c r="D69" s="18">
        <f t="shared" si="31"/>
        <v>325111</v>
      </c>
      <c r="E69" s="1">
        <v>251</v>
      </c>
      <c r="F69" s="1">
        <v>11</v>
      </c>
      <c r="G69" s="1">
        <v>3</v>
      </c>
      <c r="H69" s="18">
        <f t="shared" si="26"/>
        <v>0.1</v>
      </c>
      <c r="I69" s="20" t="s">
        <v>554</v>
      </c>
      <c r="J69" s="11">
        <f t="shared" si="27"/>
        <v>6</v>
      </c>
      <c r="K69" s="11">
        <f t="shared" si="27"/>
        <v>6</v>
      </c>
      <c r="L69" s="11">
        <f t="shared" si="27"/>
        <v>1</v>
      </c>
      <c r="M69" s="11">
        <f t="shared" si="32"/>
        <v>384</v>
      </c>
      <c r="N69" s="95">
        <f t="shared" ref="N69:N100" si="36">FLOOR(L69*64,1)+1</f>
        <v>65</v>
      </c>
      <c r="O69" s="71">
        <v>2</v>
      </c>
      <c r="P69" s="11" t="str">
        <f t="shared" si="33"/>
        <v>set:items.json image:block_2</v>
      </c>
      <c r="Q69" s="11" t="str">
        <f t="shared" si="34"/>
        <v>block_tag_3</v>
      </c>
      <c r="R69" s="30">
        <v>28</v>
      </c>
      <c r="T69" s="127" t="s">
        <v>73</v>
      </c>
      <c r="U69" s="96" t="str">
        <f t="shared" si="35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4"/>
        <v>0</v>
      </c>
      <c r="Y69" s="69">
        <v>1</v>
      </c>
    </row>
    <row r="70" spans="1:25">
      <c r="A70">
        <f t="shared" si="28"/>
        <v>68</v>
      </c>
      <c r="B70" s="18">
        <f t="shared" si="29"/>
        <v>125112</v>
      </c>
      <c r="C70" s="18">
        <f t="shared" si="30"/>
        <v>2329</v>
      </c>
      <c r="D70" s="18">
        <f t="shared" si="31"/>
        <v>325112</v>
      </c>
      <c r="E70" s="1">
        <v>251</v>
      </c>
      <c r="F70" s="1">
        <v>12</v>
      </c>
      <c r="G70" s="1">
        <v>3</v>
      </c>
      <c r="H70" s="18">
        <f t="shared" si="26"/>
        <v>0.1</v>
      </c>
      <c r="I70" s="20" t="s">
        <v>556</v>
      </c>
      <c r="J70" s="11">
        <f t="shared" si="27"/>
        <v>6</v>
      </c>
      <c r="K70" s="11">
        <f t="shared" si="27"/>
        <v>6</v>
      </c>
      <c r="L70" s="11">
        <f t="shared" si="27"/>
        <v>1</v>
      </c>
      <c r="M70" s="11">
        <f t="shared" si="32"/>
        <v>384</v>
      </c>
      <c r="N70" s="95">
        <f t="shared" si="36"/>
        <v>65</v>
      </c>
      <c r="O70" s="71">
        <v>2</v>
      </c>
      <c r="P70" s="11" t="str">
        <f t="shared" si="33"/>
        <v>set:items.json image:block_2</v>
      </c>
      <c r="Q70" s="11" t="str">
        <f t="shared" si="34"/>
        <v>block_tag_3</v>
      </c>
      <c r="R70" s="30">
        <v>29</v>
      </c>
      <c r="T70" s="127" t="s">
        <v>73</v>
      </c>
      <c r="U70" s="96" t="str">
        <f t="shared" si="35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4"/>
        <v>0</v>
      </c>
      <c r="Y70" s="69">
        <v>1</v>
      </c>
    </row>
    <row r="71" spans="1:25">
      <c r="A71">
        <f t="shared" si="28"/>
        <v>69</v>
      </c>
      <c r="B71" s="18">
        <f t="shared" si="29"/>
        <v>125113</v>
      </c>
      <c r="C71" s="18">
        <f t="shared" si="30"/>
        <v>2330</v>
      </c>
      <c r="D71" s="18">
        <f t="shared" si="31"/>
        <v>325113</v>
      </c>
      <c r="E71" s="1">
        <v>251</v>
      </c>
      <c r="F71" s="1">
        <v>13</v>
      </c>
      <c r="G71" s="1">
        <v>3</v>
      </c>
      <c r="H71" s="18">
        <f t="shared" si="26"/>
        <v>0.1</v>
      </c>
      <c r="I71" s="20" t="s">
        <v>558</v>
      </c>
      <c r="J71" s="11">
        <f t="shared" si="27"/>
        <v>6</v>
      </c>
      <c r="K71" s="11">
        <f t="shared" si="27"/>
        <v>6</v>
      </c>
      <c r="L71" s="11">
        <f t="shared" si="27"/>
        <v>1</v>
      </c>
      <c r="M71" s="11">
        <f t="shared" si="32"/>
        <v>384</v>
      </c>
      <c r="N71" s="95">
        <f t="shared" si="36"/>
        <v>65</v>
      </c>
      <c r="O71" s="71">
        <v>2</v>
      </c>
      <c r="P71" s="11" t="str">
        <f t="shared" si="33"/>
        <v>set:items.json image:block_2</v>
      </c>
      <c r="Q71" s="11" t="str">
        <f t="shared" si="34"/>
        <v>block_tag_3</v>
      </c>
      <c r="R71" s="30">
        <v>30</v>
      </c>
      <c r="T71" s="127" t="s">
        <v>73</v>
      </c>
      <c r="U71" s="96" t="str">
        <f t="shared" si="35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4"/>
        <v>0</v>
      </c>
      <c r="Y71" s="69">
        <v>1</v>
      </c>
    </row>
    <row r="72" spans="1:25">
      <c r="A72">
        <f t="shared" si="28"/>
        <v>70</v>
      </c>
      <c r="B72" s="18">
        <f t="shared" si="29"/>
        <v>125114</v>
      </c>
      <c r="C72" s="18">
        <f t="shared" si="30"/>
        <v>2331</v>
      </c>
      <c r="D72" s="18">
        <f t="shared" si="31"/>
        <v>325114</v>
      </c>
      <c r="E72" s="1">
        <v>251</v>
      </c>
      <c r="F72" s="1">
        <v>14</v>
      </c>
      <c r="G72" s="1">
        <v>3</v>
      </c>
      <c r="H72" s="18">
        <f t="shared" si="26"/>
        <v>0.1</v>
      </c>
      <c r="I72" s="20" t="s">
        <v>560</v>
      </c>
      <c r="J72" s="11">
        <f t="shared" si="27"/>
        <v>6</v>
      </c>
      <c r="K72" s="11">
        <f t="shared" si="27"/>
        <v>6</v>
      </c>
      <c r="L72" s="11">
        <f t="shared" si="27"/>
        <v>1</v>
      </c>
      <c r="M72" s="11">
        <f t="shared" si="32"/>
        <v>384</v>
      </c>
      <c r="N72" s="95">
        <f t="shared" si="36"/>
        <v>65</v>
      </c>
      <c r="O72" s="71">
        <v>2</v>
      </c>
      <c r="P72" s="11" t="str">
        <f t="shared" si="33"/>
        <v>set:items.json image:block_2</v>
      </c>
      <c r="Q72" s="11" t="str">
        <f t="shared" si="34"/>
        <v>block_tag_3</v>
      </c>
      <c r="R72" s="30">
        <v>31</v>
      </c>
      <c r="T72" s="127" t="s">
        <v>73</v>
      </c>
      <c r="U72" s="96" t="str">
        <f t="shared" si="35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7">IF(W72=1,E72,0)</f>
        <v>0</v>
      </c>
      <c r="Y72" s="69">
        <v>1</v>
      </c>
    </row>
    <row r="73" spans="1:25">
      <c r="A73">
        <f t="shared" si="28"/>
        <v>71</v>
      </c>
      <c r="B73" s="18">
        <f t="shared" si="29"/>
        <v>125115</v>
      </c>
      <c r="C73" s="18">
        <f t="shared" si="30"/>
        <v>2332</v>
      </c>
      <c r="D73" s="18">
        <f t="shared" si="31"/>
        <v>325115</v>
      </c>
      <c r="E73" s="1">
        <v>251</v>
      </c>
      <c r="F73" s="1">
        <v>15</v>
      </c>
      <c r="G73" s="1">
        <v>3</v>
      </c>
      <c r="H73" s="18">
        <f t="shared" si="26"/>
        <v>0.1</v>
      </c>
      <c r="I73" s="20" t="s">
        <v>562</v>
      </c>
      <c r="J73" s="11">
        <f t="shared" si="27"/>
        <v>6</v>
      </c>
      <c r="K73" s="11">
        <f t="shared" si="27"/>
        <v>6</v>
      </c>
      <c r="L73" s="11">
        <f t="shared" si="27"/>
        <v>1</v>
      </c>
      <c r="M73" s="11">
        <f t="shared" si="32"/>
        <v>384</v>
      </c>
      <c r="N73" s="95">
        <f t="shared" si="36"/>
        <v>65</v>
      </c>
      <c r="O73" s="71">
        <v>2</v>
      </c>
      <c r="P73" s="11" t="str">
        <f t="shared" si="33"/>
        <v>set:items.json image:block_2</v>
      </c>
      <c r="Q73" s="11" t="str">
        <f t="shared" si="34"/>
        <v>block_tag_3</v>
      </c>
      <c r="R73" s="30">
        <v>32</v>
      </c>
      <c r="T73" s="127" t="s">
        <v>73</v>
      </c>
      <c r="U73" s="96" t="str">
        <f t="shared" si="35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7"/>
        <v>0</v>
      </c>
      <c r="Y73" s="69">
        <v>1</v>
      </c>
    </row>
    <row r="74" spans="1:25">
      <c r="A74">
        <f t="shared" si="28"/>
        <v>72</v>
      </c>
      <c r="B74" s="18">
        <f t="shared" si="29"/>
        <v>104403</v>
      </c>
      <c r="C74" s="18">
        <f t="shared" si="30"/>
        <v>3311</v>
      </c>
      <c r="D74" s="18">
        <f t="shared" si="31"/>
        <v>304403</v>
      </c>
      <c r="E74" s="1">
        <v>44</v>
      </c>
      <c r="F74" s="1">
        <v>3</v>
      </c>
      <c r="G74" s="1">
        <v>3</v>
      </c>
      <c r="H74" s="18">
        <f t="shared" si="26"/>
        <v>0.1</v>
      </c>
      <c r="I74" s="20" t="s">
        <v>397</v>
      </c>
      <c r="J74" s="11">
        <f t="shared" si="27"/>
        <v>6</v>
      </c>
      <c r="K74" s="11">
        <f t="shared" si="27"/>
        <v>6</v>
      </c>
      <c r="L74" s="11">
        <f t="shared" si="27"/>
        <v>1</v>
      </c>
      <c r="M74" s="11">
        <f t="shared" si="32"/>
        <v>384</v>
      </c>
      <c r="N74" s="95">
        <f t="shared" si="36"/>
        <v>65</v>
      </c>
      <c r="O74" s="71">
        <v>3</v>
      </c>
      <c r="P74" s="11" t="str">
        <f t="shared" si="33"/>
        <v>set:items.json image:block_3</v>
      </c>
      <c r="Q74" s="11" t="str">
        <f t="shared" si="34"/>
        <v>block_tag_2</v>
      </c>
      <c r="R74" s="30">
        <v>11</v>
      </c>
      <c r="T74" s="127" t="s">
        <v>73</v>
      </c>
      <c r="U74" s="96" t="str">
        <f t="shared" si="35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7"/>
        <v>44</v>
      </c>
      <c r="Y74" s="69">
        <v>1</v>
      </c>
    </row>
    <row r="75" spans="1:25">
      <c r="A75">
        <f t="shared" si="28"/>
        <v>73</v>
      </c>
      <c r="B75" s="18">
        <f t="shared" si="29"/>
        <v>104404</v>
      </c>
      <c r="C75" s="18">
        <f t="shared" si="30"/>
        <v>3312</v>
      </c>
      <c r="D75" s="18">
        <f t="shared" si="31"/>
        <v>304404</v>
      </c>
      <c r="E75" s="1">
        <v>44</v>
      </c>
      <c r="F75" s="1">
        <v>4</v>
      </c>
      <c r="G75" s="1">
        <v>3</v>
      </c>
      <c r="H75" s="18">
        <f t="shared" si="26"/>
        <v>0.1</v>
      </c>
      <c r="I75" s="20" t="s">
        <v>402</v>
      </c>
      <c r="J75" s="11">
        <f t="shared" si="27"/>
        <v>6</v>
      </c>
      <c r="K75" s="11">
        <f t="shared" si="27"/>
        <v>6</v>
      </c>
      <c r="L75" s="11">
        <f t="shared" si="27"/>
        <v>1</v>
      </c>
      <c r="M75" s="11">
        <f t="shared" si="32"/>
        <v>384</v>
      </c>
      <c r="N75" s="95">
        <f t="shared" si="36"/>
        <v>65</v>
      </c>
      <c r="O75" s="71">
        <v>3</v>
      </c>
      <c r="P75" s="11" t="str">
        <f t="shared" si="33"/>
        <v>set:items.json image:block_3</v>
      </c>
      <c r="Q75" s="11" t="str">
        <f t="shared" si="34"/>
        <v>block_tag_2</v>
      </c>
      <c r="R75" s="30">
        <v>12</v>
      </c>
      <c r="T75" s="127" t="s">
        <v>73</v>
      </c>
      <c r="U75" s="96" t="str">
        <f t="shared" si="35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7"/>
        <v>0</v>
      </c>
      <c r="Y75" s="69">
        <v>1</v>
      </c>
    </row>
    <row r="76" spans="1:25">
      <c r="A76">
        <f t="shared" si="28"/>
        <v>74</v>
      </c>
      <c r="B76" s="18">
        <f t="shared" si="29"/>
        <v>104405</v>
      </c>
      <c r="C76" s="18">
        <f t="shared" si="30"/>
        <v>3313</v>
      </c>
      <c r="D76" s="18">
        <f t="shared" si="31"/>
        <v>304405</v>
      </c>
      <c r="E76" s="1">
        <v>44</v>
      </c>
      <c r="F76" s="1">
        <v>5</v>
      </c>
      <c r="G76" s="1">
        <v>3</v>
      </c>
      <c r="H76" s="18">
        <f t="shared" si="26"/>
        <v>0.1</v>
      </c>
      <c r="I76" s="20" t="s">
        <v>406</v>
      </c>
      <c r="J76" s="11">
        <f t="shared" si="27"/>
        <v>6</v>
      </c>
      <c r="K76" s="11">
        <f t="shared" si="27"/>
        <v>6</v>
      </c>
      <c r="L76" s="11">
        <f t="shared" si="27"/>
        <v>1</v>
      </c>
      <c r="M76" s="11">
        <f t="shared" si="32"/>
        <v>384</v>
      </c>
      <c r="N76" s="95">
        <f t="shared" si="36"/>
        <v>65</v>
      </c>
      <c r="O76" s="71">
        <v>3</v>
      </c>
      <c r="P76" s="11" t="str">
        <f t="shared" si="33"/>
        <v>set:items.json image:block_3</v>
      </c>
      <c r="Q76" s="11" t="str">
        <f t="shared" si="34"/>
        <v>block_tag_2</v>
      </c>
      <c r="R76" s="30">
        <v>13</v>
      </c>
      <c r="T76" s="127" t="s">
        <v>73</v>
      </c>
      <c r="U76" s="96" t="str">
        <f t="shared" si="35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7"/>
        <v>0</v>
      </c>
      <c r="Y76" s="69">
        <v>1</v>
      </c>
    </row>
    <row r="77" spans="1:25">
      <c r="A77">
        <f t="shared" si="28"/>
        <v>75</v>
      </c>
      <c r="B77" s="18">
        <f t="shared" si="29"/>
        <v>104406</v>
      </c>
      <c r="C77" s="18">
        <f t="shared" si="30"/>
        <v>3314</v>
      </c>
      <c r="D77" s="18">
        <f t="shared" si="31"/>
        <v>304406</v>
      </c>
      <c r="E77" s="1">
        <v>44</v>
      </c>
      <c r="F77" s="1">
        <v>6</v>
      </c>
      <c r="G77" s="1">
        <v>3</v>
      </c>
      <c r="H77" s="18">
        <f t="shared" si="26"/>
        <v>0.1</v>
      </c>
      <c r="I77" s="20" t="s">
        <v>410</v>
      </c>
      <c r="J77" s="11">
        <f t="shared" si="27"/>
        <v>6</v>
      </c>
      <c r="K77" s="11">
        <f t="shared" si="27"/>
        <v>6</v>
      </c>
      <c r="L77" s="11">
        <f t="shared" si="27"/>
        <v>1</v>
      </c>
      <c r="M77" s="11">
        <f t="shared" si="32"/>
        <v>384</v>
      </c>
      <c r="N77" s="95">
        <f t="shared" si="36"/>
        <v>65</v>
      </c>
      <c r="O77" s="71">
        <v>3</v>
      </c>
      <c r="P77" s="11" t="str">
        <f t="shared" si="33"/>
        <v>set:items.json image:block_3</v>
      </c>
      <c r="Q77" s="11" t="str">
        <f t="shared" si="34"/>
        <v>block_tag_2</v>
      </c>
      <c r="R77" s="30">
        <v>14</v>
      </c>
      <c r="T77" s="127" t="s">
        <v>73</v>
      </c>
      <c r="U77" s="96" t="str">
        <f t="shared" si="35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7"/>
        <v>0</v>
      </c>
      <c r="Y77" s="69">
        <v>1</v>
      </c>
    </row>
    <row r="78" spans="1:25">
      <c r="A78">
        <f t="shared" si="28"/>
        <v>76</v>
      </c>
      <c r="B78" s="18">
        <f t="shared" si="29"/>
        <v>104401</v>
      </c>
      <c r="C78" s="18">
        <f t="shared" si="30"/>
        <v>3315</v>
      </c>
      <c r="D78" s="18">
        <f t="shared" si="31"/>
        <v>304401</v>
      </c>
      <c r="E78" s="1">
        <v>44</v>
      </c>
      <c r="F78" s="1">
        <v>1</v>
      </c>
      <c r="G78" s="1">
        <v>3</v>
      </c>
      <c r="H78" s="18">
        <f t="shared" si="26"/>
        <v>0.1</v>
      </c>
      <c r="I78" s="20" t="s">
        <v>387</v>
      </c>
      <c r="J78" s="11">
        <f t="shared" si="27"/>
        <v>6</v>
      </c>
      <c r="K78" s="11">
        <f t="shared" si="27"/>
        <v>6</v>
      </c>
      <c r="L78" s="11">
        <f t="shared" si="27"/>
        <v>1</v>
      </c>
      <c r="M78" s="11">
        <f t="shared" si="32"/>
        <v>384</v>
      </c>
      <c r="N78" s="95">
        <f t="shared" si="36"/>
        <v>65</v>
      </c>
      <c r="O78" s="71">
        <v>3</v>
      </c>
      <c r="P78" s="11" t="str">
        <f t="shared" si="33"/>
        <v>set:items.json image:block_3</v>
      </c>
      <c r="Q78" s="11" t="str">
        <f t="shared" si="34"/>
        <v>block_tag_2</v>
      </c>
      <c r="R78" s="30">
        <v>15</v>
      </c>
      <c r="T78" s="127" t="s">
        <v>73</v>
      </c>
      <c r="U78" s="96" t="str">
        <f t="shared" si="35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7"/>
        <v>0</v>
      </c>
      <c r="Y78" s="69">
        <v>1</v>
      </c>
    </row>
    <row r="79" spans="1:25">
      <c r="A79">
        <f t="shared" si="28"/>
        <v>77</v>
      </c>
      <c r="B79" s="18">
        <f t="shared" si="29"/>
        <v>112600</v>
      </c>
      <c r="C79" s="18">
        <f t="shared" si="30"/>
        <v>3322</v>
      </c>
      <c r="D79" s="18">
        <f t="shared" si="31"/>
        <v>312600</v>
      </c>
      <c r="E79" s="1">
        <v>126</v>
      </c>
      <c r="F79" s="1">
        <v>0</v>
      </c>
      <c r="G79" s="1">
        <v>3</v>
      </c>
      <c r="H79" s="18">
        <f t="shared" si="26"/>
        <v>0.1</v>
      </c>
      <c r="I79" s="20" t="s">
        <v>474</v>
      </c>
      <c r="J79" s="11">
        <f t="shared" si="27"/>
        <v>6</v>
      </c>
      <c r="K79" s="11">
        <f t="shared" si="27"/>
        <v>6</v>
      </c>
      <c r="L79" s="11">
        <f t="shared" si="27"/>
        <v>1</v>
      </c>
      <c r="M79" s="11">
        <f t="shared" si="32"/>
        <v>384</v>
      </c>
      <c r="N79" s="95">
        <f t="shared" si="36"/>
        <v>65</v>
      </c>
      <c r="O79" s="71">
        <v>3</v>
      </c>
      <c r="P79" s="11" t="str">
        <f t="shared" si="33"/>
        <v>set:items.json image:block_3</v>
      </c>
      <c r="Q79" s="11" t="str">
        <f t="shared" si="34"/>
        <v>block_tag_2</v>
      </c>
      <c r="R79" s="30">
        <v>22</v>
      </c>
      <c r="T79" s="127" t="s">
        <v>73</v>
      </c>
      <c r="U79" s="96" t="str">
        <f t="shared" si="35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7"/>
        <v>126</v>
      </c>
      <c r="Y79" s="69">
        <v>1</v>
      </c>
    </row>
    <row r="80" spans="1:25">
      <c r="A80">
        <f t="shared" si="28"/>
        <v>78</v>
      </c>
      <c r="B80" s="18">
        <f t="shared" si="29"/>
        <v>112601</v>
      </c>
      <c r="C80" s="18">
        <f t="shared" si="30"/>
        <v>3323</v>
      </c>
      <c r="D80" s="18">
        <f t="shared" si="31"/>
        <v>312601</v>
      </c>
      <c r="E80" s="1">
        <v>126</v>
      </c>
      <c r="F80" s="1">
        <v>1</v>
      </c>
      <c r="G80" s="1">
        <v>3</v>
      </c>
      <c r="H80" s="18">
        <f t="shared" si="26"/>
        <v>0.1</v>
      </c>
      <c r="I80" s="20" t="s">
        <v>476</v>
      </c>
      <c r="J80" s="11">
        <f t="shared" si="27"/>
        <v>6</v>
      </c>
      <c r="K80" s="11">
        <f t="shared" si="27"/>
        <v>6</v>
      </c>
      <c r="L80" s="11">
        <f t="shared" si="27"/>
        <v>1</v>
      </c>
      <c r="M80" s="11">
        <f t="shared" si="32"/>
        <v>384</v>
      </c>
      <c r="N80" s="95">
        <f t="shared" si="36"/>
        <v>65</v>
      </c>
      <c r="O80" s="71">
        <v>3</v>
      </c>
      <c r="P80" s="11" t="str">
        <f t="shared" si="33"/>
        <v>set:items.json image:block_3</v>
      </c>
      <c r="Q80" s="11" t="str">
        <f t="shared" si="34"/>
        <v>block_tag_2</v>
      </c>
      <c r="R80" s="30">
        <v>23</v>
      </c>
      <c r="T80" s="127" t="s">
        <v>73</v>
      </c>
      <c r="U80" s="96" t="str">
        <f t="shared" si="35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7"/>
        <v>0</v>
      </c>
      <c r="Y80" s="69">
        <v>1</v>
      </c>
    </row>
    <row r="81" spans="1:25">
      <c r="A81">
        <f t="shared" si="28"/>
        <v>79</v>
      </c>
      <c r="B81" s="18">
        <f t="shared" si="29"/>
        <v>112602</v>
      </c>
      <c r="C81" s="18">
        <f t="shared" si="30"/>
        <v>3324</v>
      </c>
      <c r="D81" s="18">
        <f t="shared" si="31"/>
        <v>312602</v>
      </c>
      <c r="E81" s="1">
        <v>126</v>
      </c>
      <c r="F81" s="1">
        <v>2</v>
      </c>
      <c r="G81" s="1">
        <v>3</v>
      </c>
      <c r="H81" s="18">
        <f t="shared" si="26"/>
        <v>0.1</v>
      </c>
      <c r="I81" s="20" t="s">
        <v>478</v>
      </c>
      <c r="J81" s="11">
        <f t="shared" si="27"/>
        <v>6</v>
      </c>
      <c r="K81" s="11">
        <f t="shared" si="27"/>
        <v>6</v>
      </c>
      <c r="L81" s="11">
        <f t="shared" si="27"/>
        <v>1</v>
      </c>
      <c r="M81" s="11">
        <f t="shared" si="32"/>
        <v>384</v>
      </c>
      <c r="N81" s="95">
        <f t="shared" si="36"/>
        <v>65</v>
      </c>
      <c r="O81" s="71">
        <v>3</v>
      </c>
      <c r="P81" s="11" t="str">
        <f t="shared" si="33"/>
        <v>set:items.json image:block_3</v>
      </c>
      <c r="Q81" s="11" t="str">
        <f t="shared" si="34"/>
        <v>block_tag_2</v>
      </c>
      <c r="R81" s="30">
        <v>24</v>
      </c>
      <c r="T81" s="127" t="s">
        <v>73</v>
      </c>
      <c r="U81" s="96" t="str">
        <f t="shared" si="35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7"/>
        <v>0</v>
      </c>
      <c r="Y81" s="69">
        <v>1</v>
      </c>
    </row>
    <row r="82" spans="1:25">
      <c r="A82">
        <f t="shared" si="28"/>
        <v>80</v>
      </c>
      <c r="B82" s="18">
        <f t="shared" si="29"/>
        <v>112603</v>
      </c>
      <c r="C82" s="18">
        <f t="shared" si="30"/>
        <v>3325</v>
      </c>
      <c r="D82" s="18">
        <f t="shared" si="31"/>
        <v>312603</v>
      </c>
      <c r="E82" s="1">
        <v>126</v>
      </c>
      <c r="F82" s="1">
        <v>3</v>
      </c>
      <c r="G82" s="1">
        <v>3</v>
      </c>
      <c r="H82" s="18">
        <f t="shared" si="26"/>
        <v>0.1</v>
      </c>
      <c r="I82" s="20" t="s">
        <v>480</v>
      </c>
      <c r="J82" s="11">
        <f t="shared" si="27"/>
        <v>6</v>
      </c>
      <c r="K82" s="11">
        <f t="shared" si="27"/>
        <v>6</v>
      </c>
      <c r="L82" s="11">
        <f t="shared" si="27"/>
        <v>1</v>
      </c>
      <c r="M82" s="11">
        <f t="shared" si="32"/>
        <v>384</v>
      </c>
      <c r="N82" s="95">
        <f t="shared" si="36"/>
        <v>65</v>
      </c>
      <c r="O82" s="71">
        <v>3</v>
      </c>
      <c r="P82" s="11" t="str">
        <f t="shared" si="33"/>
        <v>set:items.json image:block_3</v>
      </c>
      <c r="Q82" s="11" t="str">
        <f t="shared" si="34"/>
        <v>block_tag_2</v>
      </c>
      <c r="R82" s="30">
        <v>25</v>
      </c>
      <c r="T82" s="127" t="s">
        <v>73</v>
      </c>
      <c r="U82" s="96" t="str">
        <f t="shared" si="35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7"/>
        <v>0</v>
      </c>
      <c r="Y82" s="69">
        <v>1</v>
      </c>
    </row>
    <row r="83" spans="1:25">
      <c r="A83">
        <f t="shared" si="28"/>
        <v>81</v>
      </c>
      <c r="B83" s="18">
        <f t="shared" si="29"/>
        <v>112604</v>
      </c>
      <c r="C83" s="18">
        <f t="shared" si="30"/>
        <v>3326</v>
      </c>
      <c r="D83" s="18">
        <f t="shared" si="31"/>
        <v>312604</v>
      </c>
      <c r="E83" s="1">
        <v>126</v>
      </c>
      <c r="F83" s="1">
        <v>4</v>
      </c>
      <c r="G83" s="1">
        <v>3</v>
      </c>
      <c r="H83" s="18">
        <f t="shared" si="26"/>
        <v>0.1</v>
      </c>
      <c r="I83" s="20" t="s">
        <v>482</v>
      </c>
      <c r="J83" s="11">
        <f t="shared" si="27"/>
        <v>6</v>
      </c>
      <c r="K83" s="11">
        <f t="shared" si="27"/>
        <v>6</v>
      </c>
      <c r="L83" s="11">
        <f t="shared" si="27"/>
        <v>1</v>
      </c>
      <c r="M83" s="11">
        <f t="shared" si="32"/>
        <v>384</v>
      </c>
      <c r="N83" s="95">
        <f t="shared" si="36"/>
        <v>65</v>
      </c>
      <c r="O83" s="71">
        <v>3</v>
      </c>
      <c r="P83" s="11" t="str">
        <f t="shared" si="33"/>
        <v>set:items.json image:block_3</v>
      </c>
      <c r="Q83" s="11" t="str">
        <f t="shared" si="34"/>
        <v>block_tag_2</v>
      </c>
      <c r="R83" s="30">
        <v>26</v>
      </c>
      <c r="T83" s="127" t="s">
        <v>73</v>
      </c>
      <c r="U83" s="96" t="str">
        <f t="shared" si="35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7"/>
        <v>0</v>
      </c>
      <c r="Y83" s="69">
        <v>1</v>
      </c>
    </row>
    <row r="84" spans="1:25">
      <c r="A84">
        <f t="shared" si="28"/>
        <v>82</v>
      </c>
      <c r="B84" s="18">
        <f t="shared" si="29"/>
        <v>112605</v>
      </c>
      <c r="C84" s="18">
        <f t="shared" si="30"/>
        <v>3327</v>
      </c>
      <c r="D84" s="18">
        <f t="shared" si="31"/>
        <v>312605</v>
      </c>
      <c r="E84" s="1">
        <v>126</v>
      </c>
      <c r="F84" s="1">
        <v>5</v>
      </c>
      <c r="G84" s="1">
        <v>3</v>
      </c>
      <c r="H84" s="18">
        <f t="shared" si="26"/>
        <v>0.1</v>
      </c>
      <c r="I84" s="20" t="s">
        <v>484</v>
      </c>
      <c r="J84" s="11">
        <f t="shared" si="27"/>
        <v>6</v>
      </c>
      <c r="K84" s="11">
        <f t="shared" si="27"/>
        <v>6</v>
      </c>
      <c r="L84" s="11">
        <f t="shared" si="27"/>
        <v>1</v>
      </c>
      <c r="M84" s="11">
        <f t="shared" si="32"/>
        <v>384</v>
      </c>
      <c r="N84" s="95">
        <f t="shared" si="36"/>
        <v>65</v>
      </c>
      <c r="O84" s="71">
        <v>3</v>
      </c>
      <c r="P84" s="11" t="str">
        <f t="shared" si="33"/>
        <v>set:items.json image:block_3</v>
      </c>
      <c r="Q84" s="11" t="str">
        <f t="shared" si="34"/>
        <v>block_tag_2</v>
      </c>
      <c r="R84" s="30">
        <v>27</v>
      </c>
      <c r="T84" s="127" t="s">
        <v>73</v>
      </c>
      <c r="U84" s="96" t="str">
        <f t="shared" si="35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7"/>
        <v>0</v>
      </c>
      <c r="Y84" s="69">
        <v>1</v>
      </c>
    </row>
    <row r="85" spans="1:25">
      <c r="A85">
        <f t="shared" si="28"/>
        <v>83</v>
      </c>
      <c r="B85" s="18">
        <f t="shared" si="29"/>
        <v>106700</v>
      </c>
      <c r="C85" s="18">
        <f t="shared" si="30"/>
        <v>3331</v>
      </c>
      <c r="D85" s="18">
        <f t="shared" si="31"/>
        <v>306700</v>
      </c>
      <c r="E85" s="1">
        <v>67</v>
      </c>
      <c r="F85" s="1">
        <v>0</v>
      </c>
      <c r="G85" s="1">
        <v>3</v>
      </c>
      <c r="H85" s="18">
        <f t="shared" si="26"/>
        <v>0.1</v>
      </c>
      <c r="I85" s="20" t="s">
        <v>418</v>
      </c>
      <c r="J85" s="11">
        <f t="shared" ref="J85:L104" si="38">VLOOKUP($G85,经济表_方块价格积分,J$2,1)</f>
        <v>6</v>
      </c>
      <c r="K85" s="11">
        <f t="shared" si="38"/>
        <v>6</v>
      </c>
      <c r="L85" s="11">
        <f t="shared" si="38"/>
        <v>1</v>
      </c>
      <c r="M85" s="11">
        <f t="shared" si="32"/>
        <v>384</v>
      </c>
      <c r="N85" s="95">
        <f t="shared" si="36"/>
        <v>65</v>
      </c>
      <c r="O85" s="71">
        <v>3</v>
      </c>
      <c r="P85" s="11" t="str">
        <f t="shared" si="33"/>
        <v>set:items.json image:block_3</v>
      </c>
      <c r="Q85" s="11" t="str">
        <f t="shared" si="34"/>
        <v>block_tag_2</v>
      </c>
      <c r="R85" s="30">
        <v>31</v>
      </c>
      <c r="T85" s="127" t="s">
        <v>73</v>
      </c>
      <c r="U85" s="96" t="str">
        <f t="shared" si="35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7"/>
        <v>67</v>
      </c>
      <c r="Y85" s="69">
        <v>1</v>
      </c>
    </row>
    <row r="86" spans="1:25">
      <c r="A86">
        <f t="shared" si="28"/>
        <v>84</v>
      </c>
      <c r="B86" s="18">
        <f t="shared" si="29"/>
        <v>110800</v>
      </c>
      <c r="C86" s="18">
        <f t="shared" si="30"/>
        <v>3332</v>
      </c>
      <c r="D86" s="18">
        <f t="shared" si="31"/>
        <v>310800</v>
      </c>
      <c r="E86" s="1">
        <v>108</v>
      </c>
      <c r="F86" s="1">
        <v>0</v>
      </c>
      <c r="G86" s="1">
        <v>3</v>
      </c>
      <c r="H86" s="18">
        <f t="shared" si="26"/>
        <v>0.1</v>
      </c>
      <c r="I86" s="20" t="s">
        <v>464</v>
      </c>
      <c r="J86" s="11">
        <f t="shared" si="38"/>
        <v>6</v>
      </c>
      <c r="K86" s="11">
        <f t="shared" si="38"/>
        <v>6</v>
      </c>
      <c r="L86" s="11">
        <f t="shared" si="38"/>
        <v>1</v>
      </c>
      <c r="M86" s="11">
        <f t="shared" si="32"/>
        <v>384</v>
      </c>
      <c r="N86" s="95">
        <f t="shared" si="36"/>
        <v>65</v>
      </c>
      <c r="O86" s="71">
        <v>3</v>
      </c>
      <c r="P86" s="11" t="str">
        <f t="shared" si="33"/>
        <v>set:items.json image:block_3</v>
      </c>
      <c r="Q86" s="11" t="str">
        <f t="shared" si="34"/>
        <v>block_tag_2</v>
      </c>
      <c r="R86" s="30">
        <v>32</v>
      </c>
      <c r="T86" s="127" t="s">
        <v>73</v>
      </c>
      <c r="U86" s="96" t="str">
        <f t="shared" si="35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7"/>
        <v>108</v>
      </c>
      <c r="Y86" s="69">
        <v>1</v>
      </c>
    </row>
    <row r="87" spans="1:25">
      <c r="A87">
        <f t="shared" si="28"/>
        <v>85</v>
      </c>
      <c r="B87" s="18">
        <f t="shared" si="29"/>
        <v>110900</v>
      </c>
      <c r="C87" s="18">
        <f t="shared" si="30"/>
        <v>3333</v>
      </c>
      <c r="D87" s="18">
        <f t="shared" si="31"/>
        <v>310900</v>
      </c>
      <c r="E87" s="1">
        <v>109</v>
      </c>
      <c r="F87" s="1">
        <v>0</v>
      </c>
      <c r="G87" s="1">
        <v>3</v>
      </c>
      <c r="H87" s="18">
        <f t="shared" si="26"/>
        <v>0.1</v>
      </c>
      <c r="I87" s="20" t="s">
        <v>467</v>
      </c>
      <c r="J87" s="11">
        <f t="shared" si="38"/>
        <v>6</v>
      </c>
      <c r="K87" s="11">
        <f t="shared" si="38"/>
        <v>6</v>
      </c>
      <c r="L87" s="11">
        <f t="shared" si="38"/>
        <v>1</v>
      </c>
      <c r="M87" s="11">
        <f t="shared" si="32"/>
        <v>384</v>
      </c>
      <c r="N87" s="95">
        <f t="shared" si="36"/>
        <v>65</v>
      </c>
      <c r="O87" s="71">
        <v>3</v>
      </c>
      <c r="P87" s="11" t="str">
        <f t="shared" si="33"/>
        <v>set:items.json image:block_3</v>
      </c>
      <c r="Q87" s="11" t="str">
        <f t="shared" si="34"/>
        <v>block_tag_2</v>
      </c>
      <c r="R87" s="30">
        <v>33</v>
      </c>
      <c r="T87" s="127" t="s">
        <v>73</v>
      </c>
      <c r="U87" s="96" t="str">
        <f t="shared" si="35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7"/>
        <v>109</v>
      </c>
      <c r="Y87" s="69">
        <v>1</v>
      </c>
    </row>
    <row r="88" spans="1:25">
      <c r="A88">
        <f t="shared" si="28"/>
        <v>86</v>
      </c>
      <c r="B88" s="18">
        <f t="shared" si="29"/>
        <v>111400</v>
      </c>
      <c r="C88" s="18">
        <f t="shared" si="30"/>
        <v>3334</v>
      </c>
      <c r="D88" s="18">
        <f t="shared" si="31"/>
        <v>311400</v>
      </c>
      <c r="E88" s="1">
        <v>114</v>
      </c>
      <c r="F88" s="1">
        <v>0</v>
      </c>
      <c r="G88" s="1">
        <v>3</v>
      </c>
      <c r="H88" s="18">
        <f t="shared" si="26"/>
        <v>0.1</v>
      </c>
      <c r="I88" s="20" t="s">
        <v>472</v>
      </c>
      <c r="J88" s="11">
        <f t="shared" si="38"/>
        <v>6</v>
      </c>
      <c r="K88" s="11">
        <f t="shared" si="38"/>
        <v>6</v>
      </c>
      <c r="L88" s="11">
        <f t="shared" si="38"/>
        <v>1</v>
      </c>
      <c r="M88" s="11">
        <f t="shared" si="32"/>
        <v>384</v>
      </c>
      <c r="N88" s="95">
        <f t="shared" si="36"/>
        <v>65</v>
      </c>
      <c r="O88" s="71">
        <v>3</v>
      </c>
      <c r="P88" s="11" t="str">
        <f t="shared" si="33"/>
        <v>set:items.json image:block_3</v>
      </c>
      <c r="Q88" s="11" t="str">
        <f t="shared" si="34"/>
        <v>block_tag_2</v>
      </c>
      <c r="R88" s="30">
        <v>34</v>
      </c>
      <c r="T88" s="127" t="s">
        <v>73</v>
      </c>
      <c r="U88" s="96" t="str">
        <f t="shared" si="35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7"/>
        <v>114</v>
      </c>
      <c r="Y88" s="69">
        <v>1</v>
      </c>
    </row>
    <row r="89" spans="1:25">
      <c r="A89">
        <f t="shared" si="28"/>
        <v>87</v>
      </c>
      <c r="B89" s="18">
        <f t="shared" si="29"/>
        <v>112800</v>
      </c>
      <c r="C89" s="18">
        <f t="shared" si="30"/>
        <v>3335</v>
      </c>
      <c r="D89" s="18">
        <f t="shared" si="31"/>
        <v>312800</v>
      </c>
      <c r="E89" s="1">
        <v>128</v>
      </c>
      <c r="F89" s="1">
        <v>0</v>
      </c>
      <c r="G89" s="1">
        <v>3</v>
      </c>
      <c r="H89" s="18">
        <f t="shared" si="26"/>
        <v>0.1</v>
      </c>
      <c r="I89" s="20" t="s">
        <v>486</v>
      </c>
      <c r="J89" s="11">
        <f t="shared" si="38"/>
        <v>6</v>
      </c>
      <c r="K89" s="11">
        <f t="shared" si="38"/>
        <v>6</v>
      </c>
      <c r="L89" s="11">
        <f t="shared" si="38"/>
        <v>1</v>
      </c>
      <c r="M89" s="11">
        <f t="shared" si="32"/>
        <v>384</v>
      </c>
      <c r="N89" s="95">
        <f t="shared" si="36"/>
        <v>65</v>
      </c>
      <c r="O89" s="71">
        <v>3</v>
      </c>
      <c r="P89" s="11" t="str">
        <f t="shared" si="33"/>
        <v>set:items.json image:block_3</v>
      </c>
      <c r="Q89" s="11" t="str">
        <f t="shared" si="34"/>
        <v>block_tag_2</v>
      </c>
      <c r="R89" s="30">
        <v>35</v>
      </c>
      <c r="T89" s="127" t="s">
        <v>73</v>
      </c>
      <c r="U89" s="96" t="str">
        <f t="shared" si="35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7"/>
        <v>128</v>
      </c>
      <c r="Y89" s="69">
        <v>1</v>
      </c>
    </row>
    <row r="90" spans="1:25">
      <c r="A90">
        <f t="shared" si="28"/>
        <v>88</v>
      </c>
      <c r="B90" s="18">
        <f t="shared" si="29"/>
        <v>105300</v>
      </c>
      <c r="C90" s="18">
        <f t="shared" si="30"/>
        <v>3341</v>
      </c>
      <c r="D90" s="18">
        <f t="shared" si="31"/>
        <v>305300</v>
      </c>
      <c r="E90" s="1">
        <v>53</v>
      </c>
      <c r="F90" s="1">
        <v>0</v>
      </c>
      <c r="G90" s="1">
        <v>3</v>
      </c>
      <c r="H90" s="18">
        <f t="shared" si="26"/>
        <v>0.1</v>
      </c>
      <c r="I90" s="20" t="s">
        <v>414</v>
      </c>
      <c r="J90" s="11">
        <f t="shared" si="38"/>
        <v>6</v>
      </c>
      <c r="K90" s="11">
        <f t="shared" si="38"/>
        <v>6</v>
      </c>
      <c r="L90" s="11">
        <f t="shared" si="38"/>
        <v>1</v>
      </c>
      <c r="M90" s="11">
        <f t="shared" si="32"/>
        <v>384</v>
      </c>
      <c r="N90" s="95">
        <f t="shared" si="36"/>
        <v>65</v>
      </c>
      <c r="O90" s="71">
        <v>3</v>
      </c>
      <c r="P90" s="11" t="str">
        <f t="shared" si="33"/>
        <v>set:items.json image:block_3</v>
      </c>
      <c r="Q90" s="11" t="str">
        <f t="shared" si="34"/>
        <v>block_tag_2</v>
      </c>
      <c r="R90" s="30">
        <v>41</v>
      </c>
      <c r="T90" s="127" t="s">
        <v>73</v>
      </c>
      <c r="U90" s="96" t="str">
        <f t="shared" si="35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7"/>
        <v>53</v>
      </c>
      <c r="Y90" s="69">
        <v>1</v>
      </c>
    </row>
    <row r="91" spans="1:25">
      <c r="A91">
        <f t="shared" si="28"/>
        <v>89</v>
      </c>
      <c r="B91" s="18">
        <f t="shared" si="29"/>
        <v>113400</v>
      </c>
      <c r="C91" s="18">
        <f t="shared" si="30"/>
        <v>3342</v>
      </c>
      <c r="D91" s="18">
        <f t="shared" si="31"/>
        <v>313400</v>
      </c>
      <c r="E91" s="1">
        <v>134</v>
      </c>
      <c r="F91" s="1">
        <v>0</v>
      </c>
      <c r="G91" s="1">
        <v>3</v>
      </c>
      <c r="H91" s="18">
        <f t="shared" si="26"/>
        <v>0.1</v>
      </c>
      <c r="I91" s="20" t="s">
        <v>488</v>
      </c>
      <c r="J91" s="11">
        <f t="shared" si="38"/>
        <v>6</v>
      </c>
      <c r="K91" s="11">
        <f t="shared" si="38"/>
        <v>6</v>
      </c>
      <c r="L91" s="11">
        <f t="shared" si="38"/>
        <v>1</v>
      </c>
      <c r="M91" s="11">
        <f t="shared" si="32"/>
        <v>384</v>
      </c>
      <c r="N91" s="95">
        <f t="shared" si="36"/>
        <v>65</v>
      </c>
      <c r="O91" s="71">
        <v>3</v>
      </c>
      <c r="P91" s="11" t="str">
        <f t="shared" si="33"/>
        <v>set:items.json image:block_3</v>
      </c>
      <c r="Q91" s="11" t="str">
        <f t="shared" si="34"/>
        <v>block_tag_2</v>
      </c>
      <c r="R91" s="30">
        <v>42</v>
      </c>
      <c r="T91" s="127" t="s">
        <v>73</v>
      </c>
      <c r="U91" s="96" t="str">
        <f t="shared" si="35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7"/>
        <v>134</v>
      </c>
      <c r="Y91" s="69">
        <v>1</v>
      </c>
    </row>
    <row r="92" spans="1:25">
      <c r="A92">
        <f t="shared" si="28"/>
        <v>90</v>
      </c>
      <c r="B92" s="18">
        <f t="shared" si="29"/>
        <v>113500</v>
      </c>
      <c r="C92" s="18">
        <f t="shared" si="30"/>
        <v>3343</v>
      </c>
      <c r="D92" s="18">
        <f t="shared" si="31"/>
        <v>313500</v>
      </c>
      <c r="E92" s="1">
        <v>135</v>
      </c>
      <c r="F92" s="1">
        <v>0</v>
      </c>
      <c r="G92" s="1">
        <v>3</v>
      </c>
      <c r="H92" s="18">
        <f t="shared" si="26"/>
        <v>0.1</v>
      </c>
      <c r="I92" s="20" t="s">
        <v>490</v>
      </c>
      <c r="J92" s="11">
        <f t="shared" si="38"/>
        <v>6</v>
      </c>
      <c r="K92" s="11">
        <f t="shared" si="38"/>
        <v>6</v>
      </c>
      <c r="L92" s="11">
        <f t="shared" si="38"/>
        <v>1</v>
      </c>
      <c r="M92" s="11">
        <f t="shared" si="32"/>
        <v>384</v>
      </c>
      <c r="N92" s="95">
        <f t="shared" si="36"/>
        <v>65</v>
      </c>
      <c r="O92" s="71">
        <v>3</v>
      </c>
      <c r="P92" s="11" t="str">
        <f t="shared" si="33"/>
        <v>set:items.json image:block_3</v>
      </c>
      <c r="Q92" s="11" t="str">
        <f t="shared" si="34"/>
        <v>block_tag_2</v>
      </c>
      <c r="R92" s="30">
        <v>43</v>
      </c>
      <c r="T92" s="127" t="s">
        <v>73</v>
      </c>
      <c r="U92" s="96" t="str">
        <f t="shared" si="35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7"/>
        <v>135</v>
      </c>
      <c r="Y92" s="69">
        <v>1</v>
      </c>
    </row>
    <row r="93" spans="1:25">
      <c r="A93">
        <f t="shared" si="28"/>
        <v>91</v>
      </c>
      <c r="B93" s="18">
        <f t="shared" si="29"/>
        <v>113600</v>
      </c>
      <c r="C93" s="18">
        <f t="shared" si="30"/>
        <v>3344</v>
      </c>
      <c r="D93" s="18">
        <f t="shared" si="31"/>
        <v>313600</v>
      </c>
      <c r="E93" s="1">
        <v>136</v>
      </c>
      <c r="F93" s="1">
        <v>0</v>
      </c>
      <c r="G93" s="1">
        <v>3</v>
      </c>
      <c r="H93" s="18">
        <f t="shared" si="26"/>
        <v>0.1</v>
      </c>
      <c r="I93" s="20" t="s">
        <v>492</v>
      </c>
      <c r="J93" s="11">
        <f t="shared" si="38"/>
        <v>6</v>
      </c>
      <c r="K93" s="11">
        <f t="shared" si="38"/>
        <v>6</v>
      </c>
      <c r="L93" s="11">
        <f t="shared" si="38"/>
        <v>1</v>
      </c>
      <c r="M93" s="11">
        <f t="shared" si="32"/>
        <v>384</v>
      </c>
      <c r="N93" s="95">
        <f t="shared" si="36"/>
        <v>65</v>
      </c>
      <c r="O93" s="71">
        <v>3</v>
      </c>
      <c r="P93" s="11" t="str">
        <f t="shared" si="33"/>
        <v>set:items.json image:block_3</v>
      </c>
      <c r="Q93" s="11" t="str">
        <f t="shared" si="34"/>
        <v>block_tag_2</v>
      </c>
      <c r="R93" s="30">
        <v>44</v>
      </c>
      <c r="T93" s="127" t="s">
        <v>73</v>
      </c>
      <c r="U93" s="96" t="str">
        <f t="shared" si="35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7"/>
        <v>136</v>
      </c>
      <c r="Y93" s="69">
        <v>1</v>
      </c>
    </row>
    <row r="94" spans="1:25">
      <c r="A94">
        <f t="shared" si="28"/>
        <v>92</v>
      </c>
      <c r="B94" s="18">
        <f t="shared" si="29"/>
        <v>116400</v>
      </c>
      <c r="C94" s="18">
        <f t="shared" si="30"/>
        <v>3345</v>
      </c>
      <c r="D94" s="18">
        <f t="shared" si="31"/>
        <v>316400</v>
      </c>
      <c r="E94" s="1">
        <v>164</v>
      </c>
      <c r="F94" s="1">
        <v>0</v>
      </c>
      <c r="G94" s="1">
        <v>3</v>
      </c>
      <c r="H94" s="18">
        <f t="shared" si="26"/>
        <v>0.1</v>
      </c>
      <c r="I94" s="20" t="s">
        <v>530</v>
      </c>
      <c r="J94" s="11">
        <f t="shared" si="38"/>
        <v>6</v>
      </c>
      <c r="K94" s="11">
        <f t="shared" si="38"/>
        <v>6</v>
      </c>
      <c r="L94" s="11">
        <f t="shared" si="38"/>
        <v>1</v>
      </c>
      <c r="M94" s="11">
        <f t="shared" si="32"/>
        <v>384</v>
      </c>
      <c r="N94" s="95">
        <f t="shared" si="36"/>
        <v>65</v>
      </c>
      <c r="O94" s="71">
        <v>3</v>
      </c>
      <c r="P94" s="11" t="str">
        <f t="shared" si="33"/>
        <v>set:items.json image:block_3</v>
      </c>
      <c r="Q94" s="11" t="str">
        <f t="shared" si="34"/>
        <v>block_tag_2</v>
      </c>
      <c r="R94" s="30">
        <v>45</v>
      </c>
      <c r="T94" s="127" t="s">
        <v>73</v>
      </c>
      <c r="U94" s="96" t="str">
        <f t="shared" si="35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7"/>
        <v>164</v>
      </c>
      <c r="Y94" s="69">
        <v>1</v>
      </c>
    </row>
    <row r="95" spans="1:25">
      <c r="A95">
        <f t="shared" si="28"/>
        <v>93</v>
      </c>
      <c r="B95" s="18">
        <f t="shared" si="29"/>
        <v>104400</v>
      </c>
      <c r="C95" s="18">
        <f t="shared" si="30"/>
        <v>3399</v>
      </c>
      <c r="D95" s="18">
        <f t="shared" si="31"/>
        <v>304400</v>
      </c>
      <c r="E95" s="1">
        <v>44</v>
      </c>
      <c r="F95" s="1">
        <v>0</v>
      </c>
      <c r="G95" s="1">
        <v>3</v>
      </c>
      <c r="H95" s="18">
        <f t="shared" ref="H95:H126" si="39">$H$2</f>
        <v>0.1</v>
      </c>
      <c r="I95" s="20" t="s">
        <v>383</v>
      </c>
      <c r="J95" s="11">
        <f t="shared" si="38"/>
        <v>6</v>
      </c>
      <c r="K95" s="11">
        <f t="shared" si="38"/>
        <v>6</v>
      </c>
      <c r="L95" s="11">
        <f t="shared" si="38"/>
        <v>1</v>
      </c>
      <c r="M95" s="11">
        <f t="shared" si="32"/>
        <v>384</v>
      </c>
      <c r="N95" s="95">
        <f t="shared" si="36"/>
        <v>65</v>
      </c>
      <c r="O95" s="71">
        <v>3</v>
      </c>
      <c r="P95" s="11" t="str">
        <f t="shared" si="33"/>
        <v>set:items.json image:block_3</v>
      </c>
      <c r="Q95" s="11" t="str">
        <f t="shared" si="34"/>
        <v>block_tag_2</v>
      </c>
      <c r="R95" s="30">
        <v>99</v>
      </c>
      <c r="T95" s="127" t="s">
        <v>73</v>
      </c>
      <c r="U95" s="96" t="str">
        <f t="shared" si="35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7"/>
        <v>0</v>
      </c>
      <c r="Y95" s="69">
        <v>1</v>
      </c>
    </row>
    <row r="96" spans="1:25">
      <c r="A96">
        <f t="shared" si="28"/>
        <v>94</v>
      </c>
      <c r="B96" s="18">
        <f t="shared" si="29"/>
        <v>104407</v>
      </c>
      <c r="C96" s="18">
        <f t="shared" si="30"/>
        <v>3410</v>
      </c>
      <c r="D96" s="18">
        <f t="shared" si="31"/>
        <v>404407</v>
      </c>
      <c r="E96" s="1">
        <v>44</v>
      </c>
      <c r="F96" s="1">
        <v>7</v>
      </c>
      <c r="G96" s="1">
        <v>4</v>
      </c>
      <c r="H96" s="18">
        <f t="shared" si="39"/>
        <v>0.1</v>
      </c>
      <c r="I96" s="20" t="s">
        <v>568</v>
      </c>
      <c r="J96" s="11">
        <f t="shared" si="38"/>
        <v>8</v>
      </c>
      <c r="K96" s="11">
        <f t="shared" si="38"/>
        <v>8</v>
      </c>
      <c r="L96" s="11">
        <f t="shared" si="38"/>
        <v>1</v>
      </c>
      <c r="M96" s="11">
        <f t="shared" si="32"/>
        <v>512</v>
      </c>
      <c r="N96" s="95">
        <f t="shared" si="36"/>
        <v>65</v>
      </c>
      <c r="O96" s="71">
        <v>3</v>
      </c>
      <c r="P96" s="11" t="str">
        <f t="shared" si="33"/>
        <v>set:items.json image:block_3</v>
      </c>
      <c r="Q96" s="11" t="str">
        <f t="shared" si="34"/>
        <v>block_tag_2</v>
      </c>
      <c r="R96" s="30">
        <v>10</v>
      </c>
      <c r="T96" s="127" t="s">
        <v>73</v>
      </c>
      <c r="U96" s="96" t="str">
        <f t="shared" si="35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7"/>
        <v>0</v>
      </c>
      <c r="Y96" s="69">
        <v>1</v>
      </c>
    </row>
    <row r="97" spans="1:25">
      <c r="A97">
        <f t="shared" si="28"/>
        <v>95</v>
      </c>
      <c r="B97" s="18">
        <f t="shared" si="29"/>
        <v>115600</v>
      </c>
      <c r="C97" s="18">
        <f t="shared" si="30"/>
        <v>3430</v>
      </c>
      <c r="D97" s="18">
        <f t="shared" si="31"/>
        <v>415600</v>
      </c>
      <c r="E97" s="1">
        <v>156</v>
      </c>
      <c r="F97" s="1">
        <v>0</v>
      </c>
      <c r="G97" s="1">
        <v>4</v>
      </c>
      <c r="H97" s="18">
        <f t="shared" si="39"/>
        <v>0.1</v>
      </c>
      <c r="I97" s="20" t="s">
        <v>584</v>
      </c>
      <c r="J97" s="11">
        <f t="shared" si="38"/>
        <v>8</v>
      </c>
      <c r="K97" s="11">
        <f t="shared" si="38"/>
        <v>8</v>
      </c>
      <c r="L97" s="11">
        <f t="shared" si="38"/>
        <v>1</v>
      </c>
      <c r="M97" s="11">
        <f t="shared" si="32"/>
        <v>512</v>
      </c>
      <c r="N97" s="95">
        <f t="shared" si="36"/>
        <v>65</v>
      </c>
      <c r="O97" s="71">
        <v>3</v>
      </c>
      <c r="P97" s="11" t="str">
        <f t="shared" si="33"/>
        <v>set:items.json image:block_3</v>
      </c>
      <c r="Q97" s="11" t="str">
        <f t="shared" si="34"/>
        <v>block_tag_2</v>
      </c>
      <c r="R97" s="30">
        <v>30</v>
      </c>
      <c r="T97" s="127" t="s">
        <v>73</v>
      </c>
      <c r="U97" s="96" t="str">
        <f t="shared" si="35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7"/>
        <v>156</v>
      </c>
      <c r="Y97" s="69">
        <v>1</v>
      </c>
    </row>
    <row r="98" spans="1:25">
      <c r="A98">
        <f t="shared" si="28"/>
        <v>96</v>
      </c>
      <c r="B98" s="18">
        <f t="shared" si="29"/>
        <v>102000</v>
      </c>
      <c r="C98" s="18">
        <f t="shared" si="30"/>
        <v>4201</v>
      </c>
      <c r="D98" s="18">
        <f t="shared" si="31"/>
        <v>202000</v>
      </c>
      <c r="E98" s="1">
        <v>20</v>
      </c>
      <c r="F98" s="1">
        <v>0</v>
      </c>
      <c r="G98" s="1">
        <v>2</v>
      </c>
      <c r="H98" s="18">
        <f t="shared" si="39"/>
        <v>0.1</v>
      </c>
      <c r="I98" s="20" t="s">
        <v>34</v>
      </c>
      <c r="J98" s="11">
        <f t="shared" si="38"/>
        <v>4</v>
      </c>
      <c r="K98" s="11">
        <f t="shared" si="38"/>
        <v>4</v>
      </c>
      <c r="L98" s="11">
        <f t="shared" si="38"/>
        <v>1</v>
      </c>
      <c r="M98" s="11">
        <f t="shared" si="32"/>
        <v>256</v>
      </c>
      <c r="N98" s="95">
        <f t="shared" si="36"/>
        <v>65</v>
      </c>
      <c r="O98" s="71">
        <v>4</v>
      </c>
      <c r="P98" s="11" t="str">
        <f t="shared" si="33"/>
        <v>set:items.json image:block_4</v>
      </c>
      <c r="Q98" s="11" t="str">
        <f t="shared" si="34"/>
        <v>block_tag_4</v>
      </c>
      <c r="R98" s="43">
        <v>1</v>
      </c>
      <c r="T98" s="127" t="s">
        <v>73</v>
      </c>
      <c r="U98" s="96" t="str">
        <f t="shared" si="35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7"/>
        <v>20</v>
      </c>
      <c r="Y98" s="69">
        <v>1</v>
      </c>
    </row>
    <row r="99" spans="1:25">
      <c r="A99">
        <f t="shared" ref="A99:A130" si="40">ROW()-2</f>
        <v>97</v>
      </c>
      <c r="B99" s="18">
        <f t="shared" ref="B99:B130" si="41">_xlfn.NUMBERVALUE(CONCATENATE(1,IF(LEN(E99)=1,"00"&amp;E99,IF(LEN(E99)=2,"0"&amp;E99,E99)),IF(LEN(F99)=1,"0"&amp;F99,F99)))</f>
        <v>109500</v>
      </c>
      <c r="C99" s="18">
        <f t="shared" ref="C99:C130" si="42">_xlfn.NUMBERVALUE(CONCATENATE(O99,G99,IF(LEN(R99)=1,"0"&amp;R99,R99)))</f>
        <v>4311</v>
      </c>
      <c r="D99" s="18">
        <f t="shared" ref="D99:D130" si="43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9"/>
        <v>0.1</v>
      </c>
      <c r="I99" s="20" t="s">
        <v>424</v>
      </c>
      <c r="J99" s="11">
        <f t="shared" si="38"/>
        <v>6</v>
      </c>
      <c r="K99" s="11">
        <f t="shared" si="38"/>
        <v>6</v>
      </c>
      <c r="L99" s="11">
        <f t="shared" si="38"/>
        <v>1</v>
      </c>
      <c r="M99" s="11">
        <f t="shared" ref="M99:M130" si="44">K99*64</f>
        <v>384</v>
      </c>
      <c r="N99" s="95">
        <f t="shared" si="36"/>
        <v>65</v>
      </c>
      <c r="O99" s="71">
        <v>4</v>
      </c>
      <c r="P99" s="11" t="str">
        <f t="shared" ref="P99:P130" si="45">VLOOKUP(O99,方块表_二级标签,3,1)</f>
        <v>set:items.json image:block_4</v>
      </c>
      <c r="Q99" s="11" t="str">
        <f t="shared" ref="Q99:Q130" si="46">VLOOKUP(O99,方块表_二级标签,6,1)</f>
        <v>block_tag_4</v>
      </c>
      <c r="R99" s="30">
        <v>11</v>
      </c>
      <c r="T99" s="127" t="s">
        <v>73</v>
      </c>
      <c r="U99" s="96" t="str">
        <f t="shared" ref="U99:U130" si="47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7"/>
        <v>95</v>
      </c>
      <c r="Y99" s="69">
        <v>1</v>
      </c>
    </row>
    <row r="100" spans="1:25">
      <c r="A100">
        <f t="shared" si="40"/>
        <v>98</v>
      </c>
      <c r="B100" s="18">
        <f t="shared" si="41"/>
        <v>109501</v>
      </c>
      <c r="C100" s="18">
        <f t="shared" si="42"/>
        <v>4312</v>
      </c>
      <c r="D100" s="18">
        <f t="shared" si="43"/>
        <v>309501</v>
      </c>
      <c r="E100" s="1">
        <v>95</v>
      </c>
      <c r="F100" s="1">
        <v>1</v>
      </c>
      <c r="G100" s="1">
        <v>3</v>
      </c>
      <c r="H100" s="18">
        <f t="shared" si="39"/>
        <v>0.1</v>
      </c>
      <c r="I100" s="20" t="s">
        <v>426</v>
      </c>
      <c r="J100" s="11">
        <f t="shared" si="38"/>
        <v>6</v>
      </c>
      <c r="K100" s="11">
        <f t="shared" si="38"/>
        <v>6</v>
      </c>
      <c r="L100" s="11">
        <f t="shared" si="38"/>
        <v>1</v>
      </c>
      <c r="M100" s="11">
        <f t="shared" si="44"/>
        <v>384</v>
      </c>
      <c r="N100" s="95">
        <f t="shared" si="36"/>
        <v>65</v>
      </c>
      <c r="O100" s="71">
        <v>4</v>
      </c>
      <c r="P100" s="11" t="str">
        <f t="shared" si="45"/>
        <v>set:items.json image:block_4</v>
      </c>
      <c r="Q100" s="11" t="str">
        <f t="shared" si="46"/>
        <v>block_tag_4</v>
      </c>
      <c r="R100" s="30">
        <v>12</v>
      </c>
      <c r="T100" s="127" t="s">
        <v>73</v>
      </c>
      <c r="U100" s="96" t="str">
        <f t="shared" si="47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7"/>
        <v>0</v>
      </c>
      <c r="Y100" s="69">
        <v>1</v>
      </c>
    </row>
    <row r="101" spans="1:25">
      <c r="A101">
        <f t="shared" si="40"/>
        <v>99</v>
      </c>
      <c r="B101" s="18">
        <f t="shared" si="41"/>
        <v>109502</v>
      </c>
      <c r="C101" s="18">
        <f t="shared" si="42"/>
        <v>4313</v>
      </c>
      <c r="D101" s="18">
        <f t="shared" si="43"/>
        <v>309502</v>
      </c>
      <c r="E101" s="1">
        <v>95</v>
      </c>
      <c r="F101" s="1">
        <v>2</v>
      </c>
      <c r="G101" s="1">
        <v>3</v>
      </c>
      <c r="H101" s="18">
        <f t="shared" si="39"/>
        <v>0.1</v>
      </c>
      <c r="I101" s="20" t="s">
        <v>428</v>
      </c>
      <c r="J101" s="11">
        <f t="shared" si="38"/>
        <v>6</v>
      </c>
      <c r="K101" s="11">
        <f t="shared" si="38"/>
        <v>6</v>
      </c>
      <c r="L101" s="11">
        <f t="shared" si="38"/>
        <v>1</v>
      </c>
      <c r="M101" s="11">
        <f t="shared" si="44"/>
        <v>384</v>
      </c>
      <c r="N101" s="95">
        <f t="shared" ref="N101:N132" si="48">FLOOR(L101*64,1)+1</f>
        <v>65</v>
      </c>
      <c r="O101" s="71">
        <v>4</v>
      </c>
      <c r="P101" s="11" t="str">
        <f t="shared" si="45"/>
        <v>set:items.json image:block_4</v>
      </c>
      <c r="Q101" s="11" t="str">
        <f t="shared" si="46"/>
        <v>block_tag_4</v>
      </c>
      <c r="R101" s="30">
        <v>13</v>
      </c>
      <c r="T101" s="127" t="s">
        <v>73</v>
      </c>
      <c r="U101" s="96" t="str">
        <f t="shared" si="47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7"/>
        <v>0</v>
      </c>
      <c r="Y101" s="69">
        <v>1</v>
      </c>
    </row>
    <row r="102" spans="1:25">
      <c r="A102">
        <f t="shared" si="40"/>
        <v>100</v>
      </c>
      <c r="B102" s="18">
        <f t="shared" si="41"/>
        <v>109503</v>
      </c>
      <c r="C102" s="18">
        <f t="shared" si="42"/>
        <v>4314</v>
      </c>
      <c r="D102" s="18">
        <f t="shared" si="43"/>
        <v>309503</v>
      </c>
      <c r="E102" s="1">
        <v>95</v>
      </c>
      <c r="F102" s="1">
        <v>3</v>
      </c>
      <c r="G102" s="1">
        <v>3</v>
      </c>
      <c r="H102" s="18">
        <f t="shared" si="39"/>
        <v>0.1</v>
      </c>
      <c r="I102" s="20" t="s">
        <v>430</v>
      </c>
      <c r="J102" s="11">
        <f t="shared" si="38"/>
        <v>6</v>
      </c>
      <c r="K102" s="11">
        <f t="shared" si="38"/>
        <v>6</v>
      </c>
      <c r="L102" s="11">
        <f t="shared" si="38"/>
        <v>1</v>
      </c>
      <c r="M102" s="11">
        <f t="shared" si="44"/>
        <v>384</v>
      </c>
      <c r="N102" s="95">
        <f t="shared" si="48"/>
        <v>65</v>
      </c>
      <c r="O102" s="71">
        <v>4</v>
      </c>
      <c r="P102" s="11" t="str">
        <f t="shared" si="45"/>
        <v>set:items.json image:block_4</v>
      </c>
      <c r="Q102" s="11" t="str">
        <f t="shared" si="46"/>
        <v>block_tag_4</v>
      </c>
      <c r="R102" s="30">
        <v>14</v>
      </c>
      <c r="T102" s="127" t="s">
        <v>73</v>
      </c>
      <c r="U102" s="96" t="str">
        <f t="shared" si="47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7"/>
        <v>0</v>
      </c>
      <c r="Y102" s="69">
        <v>1</v>
      </c>
    </row>
    <row r="103" spans="1:25">
      <c r="A103">
        <f t="shared" si="40"/>
        <v>101</v>
      </c>
      <c r="B103" s="18">
        <f t="shared" si="41"/>
        <v>109504</v>
      </c>
      <c r="C103" s="18">
        <f t="shared" si="42"/>
        <v>4315</v>
      </c>
      <c r="D103" s="18">
        <f t="shared" si="43"/>
        <v>309504</v>
      </c>
      <c r="E103" s="1">
        <v>95</v>
      </c>
      <c r="F103" s="1">
        <v>4</v>
      </c>
      <c r="G103" s="1">
        <v>3</v>
      </c>
      <c r="H103" s="18">
        <f t="shared" si="39"/>
        <v>0.1</v>
      </c>
      <c r="I103" s="20" t="s">
        <v>432</v>
      </c>
      <c r="J103" s="11">
        <f t="shared" si="38"/>
        <v>6</v>
      </c>
      <c r="K103" s="11">
        <f t="shared" si="38"/>
        <v>6</v>
      </c>
      <c r="L103" s="11">
        <f t="shared" si="38"/>
        <v>1</v>
      </c>
      <c r="M103" s="11">
        <f t="shared" si="44"/>
        <v>384</v>
      </c>
      <c r="N103" s="95">
        <f t="shared" si="48"/>
        <v>65</v>
      </c>
      <c r="O103" s="71">
        <v>4</v>
      </c>
      <c r="P103" s="11" t="str">
        <f t="shared" si="45"/>
        <v>set:items.json image:block_4</v>
      </c>
      <c r="Q103" s="11" t="str">
        <f t="shared" si="46"/>
        <v>block_tag_4</v>
      </c>
      <c r="R103" s="30">
        <v>15</v>
      </c>
      <c r="T103" s="127" t="s">
        <v>73</v>
      </c>
      <c r="U103" s="96" t="str">
        <f t="shared" si="47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7"/>
        <v>0</v>
      </c>
      <c r="Y103" s="69">
        <v>1</v>
      </c>
    </row>
    <row r="104" spans="1:25">
      <c r="A104">
        <f t="shared" si="40"/>
        <v>102</v>
      </c>
      <c r="B104" s="18">
        <f t="shared" si="41"/>
        <v>109505</v>
      </c>
      <c r="C104" s="18">
        <f t="shared" si="42"/>
        <v>4316</v>
      </c>
      <c r="D104" s="18">
        <f t="shared" si="43"/>
        <v>309505</v>
      </c>
      <c r="E104" s="1">
        <v>95</v>
      </c>
      <c r="F104" s="1">
        <v>5</v>
      </c>
      <c r="G104" s="1">
        <v>3</v>
      </c>
      <c r="H104" s="18">
        <f t="shared" si="39"/>
        <v>0.1</v>
      </c>
      <c r="I104" s="20" t="s">
        <v>434</v>
      </c>
      <c r="J104" s="11">
        <f t="shared" si="38"/>
        <v>6</v>
      </c>
      <c r="K104" s="11">
        <f t="shared" si="38"/>
        <v>6</v>
      </c>
      <c r="L104" s="11">
        <f t="shared" si="38"/>
        <v>1</v>
      </c>
      <c r="M104" s="11">
        <f t="shared" si="44"/>
        <v>384</v>
      </c>
      <c r="N104" s="95">
        <f t="shared" si="48"/>
        <v>65</v>
      </c>
      <c r="O104" s="71">
        <v>4</v>
      </c>
      <c r="P104" s="11" t="str">
        <f t="shared" si="45"/>
        <v>set:items.json image:block_4</v>
      </c>
      <c r="Q104" s="11" t="str">
        <f t="shared" si="46"/>
        <v>block_tag_4</v>
      </c>
      <c r="R104" s="30">
        <v>16</v>
      </c>
      <c r="T104" s="127" t="s">
        <v>73</v>
      </c>
      <c r="U104" s="96" t="str">
        <f t="shared" si="47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9">IF(W104=1,E104,0)</f>
        <v>0</v>
      </c>
      <c r="Y104" s="69">
        <v>1</v>
      </c>
    </row>
    <row r="105" spans="1:25">
      <c r="A105">
        <f t="shared" si="40"/>
        <v>103</v>
      </c>
      <c r="B105" s="18">
        <f t="shared" si="41"/>
        <v>109506</v>
      </c>
      <c r="C105" s="18">
        <f t="shared" si="42"/>
        <v>4317</v>
      </c>
      <c r="D105" s="18">
        <f t="shared" si="43"/>
        <v>309506</v>
      </c>
      <c r="E105" s="1">
        <v>95</v>
      </c>
      <c r="F105" s="1">
        <v>6</v>
      </c>
      <c r="G105" s="1">
        <v>3</v>
      </c>
      <c r="H105" s="18">
        <f t="shared" si="39"/>
        <v>0.1</v>
      </c>
      <c r="I105" s="20" t="s">
        <v>436</v>
      </c>
      <c r="J105" s="11">
        <f t="shared" ref="J105:L124" si="50">VLOOKUP($G105,经济表_方块价格积分,J$2,1)</f>
        <v>6</v>
      </c>
      <c r="K105" s="11">
        <f t="shared" si="50"/>
        <v>6</v>
      </c>
      <c r="L105" s="11">
        <f t="shared" si="50"/>
        <v>1</v>
      </c>
      <c r="M105" s="11">
        <f t="shared" si="44"/>
        <v>384</v>
      </c>
      <c r="N105" s="95">
        <f t="shared" si="48"/>
        <v>65</v>
      </c>
      <c r="O105" s="71">
        <v>4</v>
      </c>
      <c r="P105" s="11" t="str">
        <f t="shared" si="45"/>
        <v>set:items.json image:block_4</v>
      </c>
      <c r="Q105" s="11" t="str">
        <f t="shared" si="46"/>
        <v>block_tag_4</v>
      </c>
      <c r="R105" s="30">
        <v>17</v>
      </c>
      <c r="T105" s="127" t="s">
        <v>73</v>
      </c>
      <c r="U105" s="96" t="str">
        <f t="shared" si="47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9"/>
        <v>0</v>
      </c>
      <c r="Y105" s="69">
        <v>1</v>
      </c>
    </row>
    <row r="106" spans="1:25">
      <c r="A106">
        <f t="shared" si="40"/>
        <v>104</v>
      </c>
      <c r="B106" s="18">
        <f t="shared" si="41"/>
        <v>109507</v>
      </c>
      <c r="C106" s="18">
        <f t="shared" si="42"/>
        <v>4318</v>
      </c>
      <c r="D106" s="18">
        <f t="shared" si="43"/>
        <v>309507</v>
      </c>
      <c r="E106" s="1">
        <v>95</v>
      </c>
      <c r="F106" s="1">
        <v>7</v>
      </c>
      <c r="G106" s="1">
        <v>3</v>
      </c>
      <c r="H106" s="18">
        <f t="shared" si="39"/>
        <v>0.1</v>
      </c>
      <c r="I106" s="20" t="s">
        <v>438</v>
      </c>
      <c r="J106" s="11">
        <f t="shared" si="50"/>
        <v>6</v>
      </c>
      <c r="K106" s="11">
        <f t="shared" si="50"/>
        <v>6</v>
      </c>
      <c r="L106" s="11">
        <f t="shared" si="50"/>
        <v>1</v>
      </c>
      <c r="M106" s="11">
        <f t="shared" si="44"/>
        <v>384</v>
      </c>
      <c r="N106" s="95">
        <f t="shared" si="48"/>
        <v>65</v>
      </c>
      <c r="O106" s="71">
        <v>4</v>
      </c>
      <c r="P106" s="11" t="str">
        <f t="shared" si="45"/>
        <v>set:items.json image:block_4</v>
      </c>
      <c r="Q106" s="11" t="str">
        <f t="shared" si="46"/>
        <v>block_tag_4</v>
      </c>
      <c r="R106" s="30">
        <v>18</v>
      </c>
      <c r="T106" s="127" t="s">
        <v>73</v>
      </c>
      <c r="U106" s="96" t="str">
        <f t="shared" si="47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9"/>
        <v>0</v>
      </c>
      <c r="Y106" s="69">
        <v>1</v>
      </c>
    </row>
    <row r="107" spans="1:25">
      <c r="A107">
        <f t="shared" si="40"/>
        <v>105</v>
      </c>
      <c r="B107" s="18">
        <f t="shared" si="41"/>
        <v>109508</v>
      </c>
      <c r="C107" s="18">
        <f t="shared" si="42"/>
        <v>4319</v>
      </c>
      <c r="D107" s="18">
        <f t="shared" si="43"/>
        <v>309508</v>
      </c>
      <c r="E107" s="1">
        <v>95</v>
      </c>
      <c r="F107" s="1">
        <v>8</v>
      </c>
      <c r="G107" s="1">
        <v>3</v>
      </c>
      <c r="H107" s="18">
        <f t="shared" si="39"/>
        <v>0.1</v>
      </c>
      <c r="I107" s="20" t="s">
        <v>440</v>
      </c>
      <c r="J107" s="11">
        <f t="shared" si="50"/>
        <v>6</v>
      </c>
      <c r="K107" s="11">
        <f t="shared" si="50"/>
        <v>6</v>
      </c>
      <c r="L107" s="11">
        <f t="shared" si="50"/>
        <v>1</v>
      </c>
      <c r="M107" s="11">
        <f t="shared" si="44"/>
        <v>384</v>
      </c>
      <c r="N107" s="95">
        <f t="shared" si="48"/>
        <v>65</v>
      </c>
      <c r="O107" s="71">
        <v>4</v>
      </c>
      <c r="P107" s="11" t="str">
        <f t="shared" si="45"/>
        <v>set:items.json image:block_4</v>
      </c>
      <c r="Q107" s="11" t="str">
        <f t="shared" si="46"/>
        <v>block_tag_4</v>
      </c>
      <c r="R107" s="30">
        <v>19</v>
      </c>
      <c r="T107" s="127" t="s">
        <v>73</v>
      </c>
      <c r="U107" s="96" t="str">
        <f t="shared" si="47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9"/>
        <v>0</v>
      </c>
      <c r="Y107" s="69">
        <v>1</v>
      </c>
    </row>
    <row r="108" spans="1:25">
      <c r="A108">
        <f t="shared" si="40"/>
        <v>106</v>
      </c>
      <c r="B108" s="18">
        <f t="shared" si="41"/>
        <v>109509</v>
      </c>
      <c r="C108" s="18">
        <f t="shared" si="42"/>
        <v>4320</v>
      </c>
      <c r="D108" s="18">
        <f t="shared" si="43"/>
        <v>309509</v>
      </c>
      <c r="E108" s="1">
        <v>95</v>
      </c>
      <c r="F108" s="1">
        <v>9</v>
      </c>
      <c r="G108" s="1">
        <v>3</v>
      </c>
      <c r="H108" s="18">
        <f t="shared" si="39"/>
        <v>0.1</v>
      </c>
      <c r="I108" s="20" t="s">
        <v>442</v>
      </c>
      <c r="J108" s="11">
        <f t="shared" si="50"/>
        <v>6</v>
      </c>
      <c r="K108" s="11">
        <f t="shared" si="50"/>
        <v>6</v>
      </c>
      <c r="L108" s="11">
        <f t="shared" si="50"/>
        <v>1</v>
      </c>
      <c r="M108" s="11">
        <f t="shared" si="44"/>
        <v>384</v>
      </c>
      <c r="N108" s="95">
        <f t="shared" si="48"/>
        <v>65</v>
      </c>
      <c r="O108" s="71">
        <v>4</v>
      </c>
      <c r="P108" s="11" t="str">
        <f t="shared" si="45"/>
        <v>set:items.json image:block_4</v>
      </c>
      <c r="Q108" s="11" t="str">
        <f t="shared" si="46"/>
        <v>block_tag_4</v>
      </c>
      <c r="R108" s="30">
        <v>20</v>
      </c>
      <c r="T108" s="127" t="s">
        <v>73</v>
      </c>
      <c r="U108" s="96" t="str">
        <f t="shared" si="47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9"/>
        <v>0</v>
      </c>
      <c r="Y108" s="69">
        <v>1</v>
      </c>
    </row>
    <row r="109" spans="1:25">
      <c r="A109">
        <f t="shared" si="40"/>
        <v>107</v>
      </c>
      <c r="B109" s="18">
        <f t="shared" si="41"/>
        <v>109510</v>
      </c>
      <c r="C109" s="18">
        <f t="shared" si="42"/>
        <v>4321</v>
      </c>
      <c r="D109" s="18">
        <f t="shared" si="43"/>
        <v>309510</v>
      </c>
      <c r="E109" s="1">
        <v>95</v>
      </c>
      <c r="F109" s="1">
        <v>10</v>
      </c>
      <c r="G109" s="1">
        <v>3</v>
      </c>
      <c r="H109" s="18">
        <f t="shared" si="39"/>
        <v>0.1</v>
      </c>
      <c r="I109" s="20" t="s">
        <v>444</v>
      </c>
      <c r="J109" s="11">
        <f t="shared" si="50"/>
        <v>6</v>
      </c>
      <c r="K109" s="11">
        <f t="shared" si="50"/>
        <v>6</v>
      </c>
      <c r="L109" s="11">
        <f t="shared" si="50"/>
        <v>1</v>
      </c>
      <c r="M109" s="11">
        <f t="shared" si="44"/>
        <v>384</v>
      </c>
      <c r="N109" s="95">
        <f t="shared" si="48"/>
        <v>65</v>
      </c>
      <c r="O109" s="71">
        <v>4</v>
      </c>
      <c r="P109" s="11" t="str">
        <f t="shared" si="45"/>
        <v>set:items.json image:block_4</v>
      </c>
      <c r="Q109" s="11" t="str">
        <f t="shared" si="46"/>
        <v>block_tag_4</v>
      </c>
      <c r="R109" s="30">
        <v>21</v>
      </c>
      <c r="T109" s="127" t="s">
        <v>73</v>
      </c>
      <c r="U109" s="96" t="str">
        <f t="shared" si="47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9"/>
        <v>0</v>
      </c>
      <c r="Y109" s="69">
        <v>1</v>
      </c>
    </row>
    <row r="110" spans="1:25">
      <c r="A110">
        <f t="shared" si="40"/>
        <v>108</v>
      </c>
      <c r="B110" s="18">
        <f t="shared" si="41"/>
        <v>109511</v>
      </c>
      <c r="C110" s="18">
        <f t="shared" si="42"/>
        <v>4322</v>
      </c>
      <c r="D110" s="18">
        <f t="shared" si="43"/>
        <v>309511</v>
      </c>
      <c r="E110" s="1">
        <v>95</v>
      </c>
      <c r="F110" s="1">
        <v>11</v>
      </c>
      <c r="G110" s="1">
        <v>3</v>
      </c>
      <c r="H110" s="18">
        <f t="shared" si="39"/>
        <v>0.1</v>
      </c>
      <c r="I110" s="20" t="s">
        <v>446</v>
      </c>
      <c r="J110" s="11">
        <f t="shared" si="50"/>
        <v>6</v>
      </c>
      <c r="K110" s="11">
        <f t="shared" si="50"/>
        <v>6</v>
      </c>
      <c r="L110" s="11">
        <f t="shared" si="50"/>
        <v>1</v>
      </c>
      <c r="M110" s="11">
        <f t="shared" si="44"/>
        <v>384</v>
      </c>
      <c r="N110" s="95">
        <f t="shared" si="48"/>
        <v>65</v>
      </c>
      <c r="O110" s="71">
        <v>4</v>
      </c>
      <c r="P110" s="11" t="str">
        <f t="shared" si="45"/>
        <v>set:items.json image:block_4</v>
      </c>
      <c r="Q110" s="11" t="str">
        <f t="shared" si="46"/>
        <v>block_tag_4</v>
      </c>
      <c r="R110" s="30">
        <v>22</v>
      </c>
      <c r="T110" s="127" t="s">
        <v>73</v>
      </c>
      <c r="U110" s="96" t="str">
        <f t="shared" si="47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9"/>
        <v>0</v>
      </c>
      <c r="Y110" s="69">
        <v>1</v>
      </c>
    </row>
    <row r="111" spans="1:25">
      <c r="A111">
        <f t="shared" si="40"/>
        <v>109</v>
      </c>
      <c r="B111" s="18">
        <f t="shared" si="41"/>
        <v>109512</v>
      </c>
      <c r="C111" s="18">
        <f t="shared" si="42"/>
        <v>4323</v>
      </c>
      <c r="D111" s="18">
        <f t="shared" si="43"/>
        <v>309512</v>
      </c>
      <c r="E111" s="1">
        <v>95</v>
      </c>
      <c r="F111" s="1">
        <v>12</v>
      </c>
      <c r="G111" s="1">
        <v>3</v>
      </c>
      <c r="H111" s="18">
        <f t="shared" si="39"/>
        <v>0.1</v>
      </c>
      <c r="I111" s="20" t="s">
        <v>448</v>
      </c>
      <c r="J111" s="11">
        <f t="shared" si="50"/>
        <v>6</v>
      </c>
      <c r="K111" s="11">
        <f t="shared" si="50"/>
        <v>6</v>
      </c>
      <c r="L111" s="11">
        <f t="shared" si="50"/>
        <v>1</v>
      </c>
      <c r="M111" s="11">
        <f t="shared" si="44"/>
        <v>384</v>
      </c>
      <c r="N111" s="95">
        <f t="shared" si="48"/>
        <v>65</v>
      </c>
      <c r="O111" s="71">
        <v>4</v>
      </c>
      <c r="P111" s="11" t="str">
        <f t="shared" si="45"/>
        <v>set:items.json image:block_4</v>
      </c>
      <c r="Q111" s="11" t="str">
        <f t="shared" si="46"/>
        <v>block_tag_4</v>
      </c>
      <c r="R111" s="30">
        <v>23</v>
      </c>
      <c r="T111" s="127" t="s">
        <v>73</v>
      </c>
      <c r="U111" s="96" t="str">
        <f t="shared" si="47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9"/>
        <v>0</v>
      </c>
      <c r="Y111" s="69">
        <v>1</v>
      </c>
    </row>
    <row r="112" spans="1:25">
      <c r="A112">
        <f t="shared" si="40"/>
        <v>110</v>
      </c>
      <c r="B112" s="18">
        <f t="shared" si="41"/>
        <v>109513</v>
      </c>
      <c r="C112" s="18">
        <f t="shared" si="42"/>
        <v>4324</v>
      </c>
      <c r="D112" s="18">
        <f t="shared" si="43"/>
        <v>309513</v>
      </c>
      <c r="E112" s="1">
        <v>95</v>
      </c>
      <c r="F112" s="1">
        <v>13</v>
      </c>
      <c r="G112" s="1">
        <v>3</v>
      </c>
      <c r="H112" s="18">
        <f t="shared" si="39"/>
        <v>0.1</v>
      </c>
      <c r="I112" s="20" t="s">
        <v>450</v>
      </c>
      <c r="J112" s="11">
        <f t="shared" si="50"/>
        <v>6</v>
      </c>
      <c r="K112" s="11">
        <f t="shared" si="50"/>
        <v>6</v>
      </c>
      <c r="L112" s="11">
        <f t="shared" si="50"/>
        <v>1</v>
      </c>
      <c r="M112" s="11">
        <f t="shared" si="44"/>
        <v>384</v>
      </c>
      <c r="N112" s="95">
        <f t="shared" si="48"/>
        <v>65</v>
      </c>
      <c r="O112" s="71">
        <v>4</v>
      </c>
      <c r="P112" s="11" t="str">
        <f t="shared" si="45"/>
        <v>set:items.json image:block_4</v>
      </c>
      <c r="Q112" s="11" t="str">
        <f t="shared" si="46"/>
        <v>block_tag_4</v>
      </c>
      <c r="R112" s="30">
        <v>24</v>
      </c>
      <c r="T112" s="127" t="s">
        <v>73</v>
      </c>
      <c r="U112" s="96" t="str">
        <f t="shared" si="47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9"/>
        <v>0</v>
      </c>
      <c r="Y112" s="69">
        <v>1</v>
      </c>
    </row>
    <row r="113" spans="1:25">
      <c r="A113">
        <f t="shared" si="40"/>
        <v>111</v>
      </c>
      <c r="B113" s="18">
        <f t="shared" si="41"/>
        <v>109514</v>
      </c>
      <c r="C113" s="18">
        <f t="shared" si="42"/>
        <v>4325</v>
      </c>
      <c r="D113" s="18">
        <f t="shared" si="43"/>
        <v>309514</v>
      </c>
      <c r="E113" s="1">
        <v>95</v>
      </c>
      <c r="F113" s="1">
        <v>14</v>
      </c>
      <c r="G113" s="1">
        <v>3</v>
      </c>
      <c r="H113" s="18">
        <f t="shared" si="39"/>
        <v>0.1</v>
      </c>
      <c r="I113" s="20" t="s">
        <v>452</v>
      </c>
      <c r="J113" s="11">
        <f t="shared" si="50"/>
        <v>6</v>
      </c>
      <c r="K113" s="11">
        <f t="shared" si="50"/>
        <v>6</v>
      </c>
      <c r="L113" s="11">
        <f t="shared" si="50"/>
        <v>1</v>
      </c>
      <c r="M113" s="11">
        <f t="shared" si="44"/>
        <v>384</v>
      </c>
      <c r="N113" s="95">
        <f t="shared" si="48"/>
        <v>65</v>
      </c>
      <c r="O113" s="71">
        <v>4</v>
      </c>
      <c r="P113" s="11" t="str">
        <f t="shared" si="45"/>
        <v>set:items.json image:block_4</v>
      </c>
      <c r="Q113" s="11" t="str">
        <f t="shared" si="46"/>
        <v>block_tag_4</v>
      </c>
      <c r="R113" s="30">
        <v>25</v>
      </c>
      <c r="T113" s="127" t="s">
        <v>73</v>
      </c>
      <c r="U113" s="96" t="str">
        <f t="shared" si="47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9"/>
        <v>0</v>
      </c>
      <c r="Y113" s="69">
        <v>1</v>
      </c>
    </row>
    <row r="114" spans="1:25">
      <c r="A114">
        <f t="shared" si="40"/>
        <v>112</v>
      </c>
      <c r="B114" s="18">
        <f t="shared" si="41"/>
        <v>109515</v>
      </c>
      <c r="C114" s="18">
        <f t="shared" si="42"/>
        <v>4326</v>
      </c>
      <c r="D114" s="18">
        <f t="shared" si="43"/>
        <v>309515</v>
      </c>
      <c r="E114" s="1">
        <v>95</v>
      </c>
      <c r="F114" s="1">
        <v>15</v>
      </c>
      <c r="G114" s="1">
        <v>3</v>
      </c>
      <c r="H114" s="18">
        <f t="shared" si="39"/>
        <v>0.1</v>
      </c>
      <c r="I114" s="20" t="s">
        <v>454</v>
      </c>
      <c r="J114" s="11">
        <f t="shared" si="50"/>
        <v>6</v>
      </c>
      <c r="K114" s="11">
        <f t="shared" si="50"/>
        <v>6</v>
      </c>
      <c r="L114" s="11">
        <f t="shared" si="50"/>
        <v>1</v>
      </c>
      <c r="M114" s="11">
        <f t="shared" si="44"/>
        <v>384</v>
      </c>
      <c r="N114" s="95">
        <f t="shared" si="48"/>
        <v>65</v>
      </c>
      <c r="O114" s="71">
        <v>4</v>
      </c>
      <c r="P114" s="11" t="str">
        <f t="shared" si="45"/>
        <v>set:items.json image:block_4</v>
      </c>
      <c r="Q114" s="11" t="str">
        <f t="shared" si="46"/>
        <v>block_tag_4</v>
      </c>
      <c r="R114" s="30">
        <v>26</v>
      </c>
      <c r="T114" s="127" t="s">
        <v>73</v>
      </c>
      <c r="U114" s="96" t="str">
        <f t="shared" si="47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9"/>
        <v>0</v>
      </c>
      <c r="Y114" s="69">
        <v>1</v>
      </c>
    </row>
    <row r="115" spans="1:25">
      <c r="A115">
        <f t="shared" si="40"/>
        <v>113</v>
      </c>
      <c r="B115" s="18">
        <f t="shared" si="41"/>
        <v>110200</v>
      </c>
      <c r="C115" s="18">
        <f t="shared" si="42"/>
        <v>4350</v>
      </c>
      <c r="D115" s="18">
        <f t="shared" si="43"/>
        <v>310200</v>
      </c>
      <c r="E115" s="1">
        <v>102</v>
      </c>
      <c r="F115" s="1">
        <v>0</v>
      </c>
      <c r="G115" s="1">
        <v>3</v>
      </c>
      <c r="H115" s="18">
        <f t="shared" si="39"/>
        <v>0.1</v>
      </c>
      <c r="I115" s="20" t="s">
        <v>458</v>
      </c>
      <c r="J115" s="11">
        <f t="shared" si="50"/>
        <v>6</v>
      </c>
      <c r="K115" s="11">
        <f t="shared" si="50"/>
        <v>6</v>
      </c>
      <c r="L115" s="11">
        <f t="shared" si="50"/>
        <v>1</v>
      </c>
      <c r="M115" s="11">
        <f t="shared" si="44"/>
        <v>384</v>
      </c>
      <c r="N115" s="95">
        <f t="shared" si="48"/>
        <v>65</v>
      </c>
      <c r="O115" s="71">
        <v>4</v>
      </c>
      <c r="P115" s="11" t="str">
        <f t="shared" si="45"/>
        <v>set:items.json image:block_4</v>
      </c>
      <c r="Q115" s="11" t="str">
        <f t="shared" si="46"/>
        <v>block_tag_4</v>
      </c>
      <c r="R115" s="30">
        <v>50</v>
      </c>
      <c r="T115" s="127" t="s">
        <v>73</v>
      </c>
      <c r="U115" s="96" t="str">
        <f t="shared" si="47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9"/>
        <v>102</v>
      </c>
      <c r="Y115" s="69">
        <v>1</v>
      </c>
    </row>
    <row r="116" spans="1:25">
      <c r="A116">
        <f t="shared" si="40"/>
        <v>114</v>
      </c>
      <c r="B116" s="18">
        <f t="shared" si="41"/>
        <v>116000</v>
      </c>
      <c r="C116" s="18">
        <f t="shared" si="42"/>
        <v>4451</v>
      </c>
      <c r="D116" s="18">
        <f t="shared" si="43"/>
        <v>416000</v>
      </c>
      <c r="E116" s="1">
        <v>160</v>
      </c>
      <c r="F116" s="1">
        <v>0</v>
      </c>
      <c r="G116" s="1">
        <v>4</v>
      </c>
      <c r="H116" s="18">
        <f t="shared" si="39"/>
        <v>0.1</v>
      </c>
      <c r="I116" s="20" t="s">
        <v>586</v>
      </c>
      <c r="J116" s="11">
        <f t="shared" si="50"/>
        <v>8</v>
      </c>
      <c r="K116" s="11">
        <f t="shared" si="50"/>
        <v>8</v>
      </c>
      <c r="L116" s="11">
        <f t="shared" si="50"/>
        <v>1</v>
      </c>
      <c r="M116" s="11">
        <f t="shared" si="44"/>
        <v>512</v>
      </c>
      <c r="N116" s="95">
        <f t="shared" si="48"/>
        <v>65</v>
      </c>
      <c r="O116" s="71">
        <v>4</v>
      </c>
      <c r="P116" s="11" t="str">
        <f t="shared" si="45"/>
        <v>set:items.json image:block_4</v>
      </c>
      <c r="Q116" s="11" t="str">
        <f t="shared" si="46"/>
        <v>block_tag_4</v>
      </c>
      <c r="R116" s="30">
        <v>51</v>
      </c>
      <c r="T116" s="127" t="s">
        <v>73</v>
      </c>
      <c r="U116" s="96" t="str">
        <f t="shared" si="47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9"/>
        <v>160</v>
      </c>
      <c r="Y116" s="69">
        <v>1</v>
      </c>
    </row>
    <row r="117" spans="1:25">
      <c r="A117">
        <f t="shared" si="40"/>
        <v>115</v>
      </c>
      <c r="B117" s="18">
        <f t="shared" si="41"/>
        <v>116001</v>
      </c>
      <c r="C117" s="18">
        <f t="shared" si="42"/>
        <v>4452</v>
      </c>
      <c r="D117" s="18">
        <f t="shared" si="43"/>
        <v>416001</v>
      </c>
      <c r="E117" s="1">
        <v>160</v>
      </c>
      <c r="F117" s="1">
        <v>1</v>
      </c>
      <c r="G117" s="1">
        <v>4</v>
      </c>
      <c r="H117" s="18">
        <f t="shared" si="39"/>
        <v>0.1</v>
      </c>
      <c r="I117" s="20" t="s">
        <v>588</v>
      </c>
      <c r="J117" s="11">
        <f t="shared" si="50"/>
        <v>8</v>
      </c>
      <c r="K117" s="11">
        <f t="shared" si="50"/>
        <v>8</v>
      </c>
      <c r="L117" s="11">
        <f t="shared" si="50"/>
        <v>1</v>
      </c>
      <c r="M117" s="11">
        <f t="shared" si="44"/>
        <v>512</v>
      </c>
      <c r="N117" s="95">
        <f t="shared" si="48"/>
        <v>65</v>
      </c>
      <c r="O117" s="71">
        <v>4</v>
      </c>
      <c r="P117" s="11" t="str">
        <f t="shared" si="45"/>
        <v>set:items.json image:block_4</v>
      </c>
      <c r="Q117" s="11" t="str">
        <f t="shared" si="46"/>
        <v>block_tag_4</v>
      </c>
      <c r="R117" s="30">
        <v>52</v>
      </c>
      <c r="T117" s="127" t="s">
        <v>73</v>
      </c>
      <c r="U117" s="96" t="str">
        <f t="shared" si="47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9"/>
        <v>0</v>
      </c>
      <c r="Y117" s="69">
        <v>1</v>
      </c>
    </row>
    <row r="118" spans="1:25">
      <c r="A118">
        <f t="shared" si="40"/>
        <v>116</v>
      </c>
      <c r="B118" s="18">
        <f t="shared" si="41"/>
        <v>116002</v>
      </c>
      <c r="C118" s="18">
        <f t="shared" si="42"/>
        <v>4453</v>
      </c>
      <c r="D118" s="18">
        <f t="shared" si="43"/>
        <v>416002</v>
      </c>
      <c r="E118" s="1">
        <v>160</v>
      </c>
      <c r="F118" s="1">
        <v>2</v>
      </c>
      <c r="G118" s="1">
        <v>4</v>
      </c>
      <c r="H118" s="18">
        <f t="shared" si="39"/>
        <v>0.1</v>
      </c>
      <c r="I118" s="20" t="s">
        <v>590</v>
      </c>
      <c r="J118" s="11">
        <f t="shared" si="50"/>
        <v>8</v>
      </c>
      <c r="K118" s="11">
        <f t="shared" si="50"/>
        <v>8</v>
      </c>
      <c r="L118" s="11">
        <f t="shared" si="50"/>
        <v>1</v>
      </c>
      <c r="M118" s="11">
        <f t="shared" si="44"/>
        <v>512</v>
      </c>
      <c r="N118" s="95">
        <f t="shared" si="48"/>
        <v>65</v>
      </c>
      <c r="O118" s="71">
        <v>4</v>
      </c>
      <c r="P118" s="11" t="str">
        <f t="shared" si="45"/>
        <v>set:items.json image:block_4</v>
      </c>
      <c r="Q118" s="11" t="str">
        <f t="shared" si="46"/>
        <v>block_tag_4</v>
      </c>
      <c r="R118" s="30">
        <v>53</v>
      </c>
      <c r="T118" s="127" t="s">
        <v>73</v>
      </c>
      <c r="U118" s="96" t="str">
        <f t="shared" si="47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9"/>
        <v>0</v>
      </c>
      <c r="Y118" s="69">
        <v>1</v>
      </c>
    </row>
    <row r="119" spans="1:25">
      <c r="A119">
        <f t="shared" si="40"/>
        <v>117</v>
      </c>
      <c r="B119" s="18">
        <f t="shared" si="41"/>
        <v>116003</v>
      </c>
      <c r="C119" s="18">
        <f t="shared" si="42"/>
        <v>4454</v>
      </c>
      <c r="D119" s="18">
        <f t="shared" si="43"/>
        <v>416003</v>
      </c>
      <c r="E119" s="1">
        <v>160</v>
      </c>
      <c r="F119" s="1">
        <v>3</v>
      </c>
      <c r="G119" s="1">
        <v>4</v>
      </c>
      <c r="H119" s="18">
        <f t="shared" si="39"/>
        <v>0.1</v>
      </c>
      <c r="I119" s="20" t="s">
        <v>592</v>
      </c>
      <c r="J119" s="11">
        <f t="shared" si="50"/>
        <v>8</v>
      </c>
      <c r="K119" s="11">
        <f t="shared" si="50"/>
        <v>8</v>
      </c>
      <c r="L119" s="11">
        <f t="shared" si="50"/>
        <v>1</v>
      </c>
      <c r="M119" s="11">
        <f t="shared" si="44"/>
        <v>512</v>
      </c>
      <c r="N119" s="95">
        <f t="shared" si="48"/>
        <v>65</v>
      </c>
      <c r="O119" s="71">
        <v>4</v>
      </c>
      <c r="P119" s="11" t="str">
        <f t="shared" si="45"/>
        <v>set:items.json image:block_4</v>
      </c>
      <c r="Q119" s="11" t="str">
        <f t="shared" si="46"/>
        <v>block_tag_4</v>
      </c>
      <c r="R119" s="30">
        <v>54</v>
      </c>
      <c r="T119" s="127" t="s">
        <v>73</v>
      </c>
      <c r="U119" s="96" t="str">
        <f t="shared" si="47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9"/>
        <v>0</v>
      </c>
      <c r="Y119" s="69">
        <v>1</v>
      </c>
    </row>
    <row r="120" spans="1:25">
      <c r="A120">
        <f t="shared" si="40"/>
        <v>118</v>
      </c>
      <c r="B120" s="18">
        <f t="shared" si="41"/>
        <v>116004</v>
      </c>
      <c r="C120" s="18">
        <f t="shared" si="42"/>
        <v>4455</v>
      </c>
      <c r="D120" s="18">
        <f t="shared" si="43"/>
        <v>416004</v>
      </c>
      <c r="E120" s="1">
        <v>160</v>
      </c>
      <c r="F120" s="1">
        <v>4</v>
      </c>
      <c r="G120" s="1">
        <v>4</v>
      </c>
      <c r="H120" s="18">
        <f t="shared" si="39"/>
        <v>0.1</v>
      </c>
      <c r="I120" s="20" t="s">
        <v>594</v>
      </c>
      <c r="J120" s="11">
        <f t="shared" si="50"/>
        <v>8</v>
      </c>
      <c r="K120" s="11">
        <f t="shared" si="50"/>
        <v>8</v>
      </c>
      <c r="L120" s="11">
        <f t="shared" si="50"/>
        <v>1</v>
      </c>
      <c r="M120" s="11">
        <f t="shared" si="44"/>
        <v>512</v>
      </c>
      <c r="N120" s="95">
        <f t="shared" si="48"/>
        <v>65</v>
      </c>
      <c r="O120" s="71">
        <v>4</v>
      </c>
      <c r="P120" s="11" t="str">
        <f t="shared" si="45"/>
        <v>set:items.json image:block_4</v>
      </c>
      <c r="Q120" s="11" t="str">
        <f t="shared" si="46"/>
        <v>block_tag_4</v>
      </c>
      <c r="R120" s="30">
        <v>55</v>
      </c>
      <c r="T120" s="127" t="s">
        <v>73</v>
      </c>
      <c r="U120" s="96" t="str">
        <f t="shared" si="47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9"/>
        <v>0</v>
      </c>
      <c r="Y120" s="69">
        <v>1</v>
      </c>
    </row>
    <row r="121" spans="1:25">
      <c r="A121">
        <f t="shared" si="40"/>
        <v>119</v>
      </c>
      <c r="B121" s="18">
        <f t="shared" si="41"/>
        <v>116005</v>
      </c>
      <c r="C121" s="18">
        <f t="shared" si="42"/>
        <v>4456</v>
      </c>
      <c r="D121" s="18">
        <f t="shared" si="43"/>
        <v>416005</v>
      </c>
      <c r="E121" s="1">
        <v>160</v>
      </c>
      <c r="F121" s="1">
        <v>5</v>
      </c>
      <c r="G121" s="1">
        <v>4</v>
      </c>
      <c r="H121" s="18">
        <f t="shared" si="39"/>
        <v>0.1</v>
      </c>
      <c r="I121" s="20" t="s">
        <v>596</v>
      </c>
      <c r="J121" s="11">
        <f t="shared" si="50"/>
        <v>8</v>
      </c>
      <c r="K121" s="11">
        <f t="shared" si="50"/>
        <v>8</v>
      </c>
      <c r="L121" s="11">
        <f t="shared" si="50"/>
        <v>1</v>
      </c>
      <c r="M121" s="11">
        <f t="shared" si="44"/>
        <v>512</v>
      </c>
      <c r="N121" s="95">
        <f t="shared" si="48"/>
        <v>65</v>
      </c>
      <c r="O121" s="71">
        <v>4</v>
      </c>
      <c r="P121" s="11" t="str">
        <f t="shared" si="45"/>
        <v>set:items.json image:block_4</v>
      </c>
      <c r="Q121" s="11" t="str">
        <f t="shared" si="46"/>
        <v>block_tag_4</v>
      </c>
      <c r="R121" s="30">
        <v>56</v>
      </c>
      <c r="T121" s="127" t="s">
        <v>73</v>
      </c>
      <c r="U121" s="96" t="str">
        <f t="shared" si="47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9"/>
        <v>0</v>
      </c>
      <c r="Y121" s="69">
        <v>1</v>
      </c>
    </row>
    <row r="122" spans="1:25">
      <c r="A122">
        <f t="shared" si="40"/>
        <v>120</v>
      </c>
      <c r="B122" s="18">
        <f t="shared" si="41"/>
        <v>116006</v>
      </c>
      <c r="C122" s="18">
        <f t="shared" si="42"/>
        <v>4457</v>
      </c>
      <c r="D122" s="18">
        <f t="shared" si="43"/>
        <v>416006</v>
      </c>
      <c r="E122" s="1">
        <v>160</v>
      </c>
      <c r="F122" s="1">
        <v>6</v>
      </c>
      <c r="G122" s="1">
        <v>4</v>
      </c>
      <c r="H122" s="18">
        <f t="shared" si="39"/>
        <v>0.1</v>
      </c>
      <c r="I122" s="20" t="s">
        <v>598</v>
      </c>
      <c r="J122" s="11">
        <f t="shared" si="50"/>
        <v>8</v>
      </c>
      <c r="K122" s="11">
        <f t="shared" si="50"/>
        <v>8</v>
      </c>
      <c r="L122" s="11">
        <f t="shared" si="50"/>
        <v>1</v>
      </c>
      <c r="M122" s="11">
        <f t="shared" si="44"/>
        <v>512</v>
      </c>
      <c r="N122" s="95">
        <f t="shared" si="48"/>
        <v>65</v>
      </c>
      <c r="O122" s="71">
        <v>4</v>
      </c>
      <c r="P122" s="11" t="str">
        <f t="shared" si="45"/>
        <v>set:items.json image:block_4</v>
      </c>
      <c r="Q122" s="11" t="str">
        <f t="shared" si="46"/>
        <v>block_tag_4</v>
      </c>
      <c r="R122" s="30">
        <v>57</v>
      </c>
      <c r="T122" s="127" t="s">
        <v>73</v>
      </c>
      <c r="U122" s="96" t="str">
        <f t="shared" si="47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9"/>
        <v>0</v>
      </c>
      <c r="Y122" s="69">
        <v>1</v>
      </c>
    </row>
    <row r="123" spans="1:25">
      <c r="A123">
        <f t="shared" si="40"/>
        <v>121</v>
      </c>
      <c r="B123" s="18">
        <f t="shared" si="41"/>
        <v>116007</v>
      </c>
      <c r="C123" s="18">
        <f t="shared" si="42"/>
        <v>4458</v>
      </c>
      <c r="D123" s="18">
        <f t="shared" si="43"/>
        <v>416007</v>
      </c>
      <c r="E123" s="1">
        <v>160</v>
      </c>
      <c r="F123" s="1">
        <v>7</v>
      </c>
      <c r="G123" s="1">
        <v>4</v>
      </c>
      <c r="H123" s="18">
        <f t="shared" si="39"/>
        <v>0.1</v>
      </c>
      <c r="I123" s="20" t="s">
        <v>600</v>
      </c>
      <c r="J123" s="11">
        <f t="shared" si="50"/>
        <v>8</v>
      </c>
      <c r="K123" s="11">
        <f t="shared" si="50"/>
        <v>8</v>
      </c>
      <c r="L123" s="11">
        <f t="shared" si="50"/>
        <v>1</v>
      </c>
      <c r="M123" s="11">
        <f t="shared" si="44"/>
        <v>512</v>
      </c>
      <c r="N123" s="95">
        <f t="shared" si="48"/>
        <v>65</v>
      </c>
      <c r="O123" s="71">
        <v>4</v>
      </c>
      <c r="P123" s="11" t="str">
        <f t="shared" si="45"/>
        <v>set:items.json image:block_4</v>
      </c>
      <c r="Q123" s="11" t="str">
        <f t="shared" si="46"/>
        <v>block_tag_4</v>
      </c>
      <c r="R123" s="30">
        <v>58</v>
      </c>
      <c r="T123" s="127" t="s">
        <v>73</v>
      </c>
      <c r="U123" s="96" t="str">
        <f t="shared" si="47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9"/>
        <v>0</v>
      </c>
      <c r="Y123" s="69">
        <v>1</v>
      </c>
    </row>
    <row r="124" spans="1:25">
      <c r="A124">
        <f t="shared" si="40"/>
        <v>122</v>
      </c>
      <c r="B124" s="18">
        <f t="shared" si="41"/>
        <v>116008</v>
      </c>
      <c r="C124" s="18">
        <f t="shared" si="42"/>
        <v>4459</v>
      </c>
      <c r="D124" s="18">
        <f t="shared" si="43"/>
        <v>416008</v>
      </c>
      <c r="E124" s="1">
        <v>160</v>
      </c>
      <c r="F124" s="1">
        <v>8</v>
      </c>
      <c r="G124" s="1">
        <v>4</v>
      </c>
      <c r="H124" s="18">
        <f t="shared" si="39"/>
        <v>0.1</v>
      </c>
      <c r="I124" s="20" t="s">
        <v>602</v>
      </c>
      <c r="J124" s="11">
        <f t="shared" si="50"/>
        <v>8</v>
      </c>
      <c r="K124" s="11">
        <f t="shared" si="50"/>
        <v>8</v>
      </c>
      <c r="L124" s="11">
        <f t="shared" si="50"/>
        <v>1</v>
      </c>
      <c r="M124" s="11">
        <f t="shared" si="44"/>
        <v>512</v>
      </c>
      <c r="N124" s="95">
        <f t="shared" si="48"/>
        <v>65</v>
      </c>
      <c r="O124" s="71">
        <v>4</v>
      </c>
      <c r="P124" s="11" t="str">
        <f t="shared" si="45"/>
        <v>set:items.json image:block_4</v>
      </c>
      <c r="Q124" s="11" t="str">
        <f t="shared" si="46"/>
        <v>block_tag_4</v>
      </c>
      <c r="R124" s="30">
        <v>59</v>
      </c>
      <c r="T124" s="127" t="s">
        <v>73</v>
      </c>
      <c r="U124" s="96" t="str">
        <f t="shared" si="47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9"/>
        <v>0</v>
      </c>
      <c r="Y124" s="69">
        <v>1</v>
      </c>
    </row>
    <row r="125" spans="1:25">
      <c r="A125">
        <f t="shared" si="40"/>
        <v>123</v>
      </c>
      <c r="B125" s="18">
        <f t="shared" si="41"/>
        <v>116009</v>
      </c>
      <c r="C125" s="18">
        <f t="shared" si="42"/>
        <v>4460</v>
      </c>
      <c r="D125" s="18">
        <f t="shared" si="43"/>
        <v>416009</v>
      </c>
      <c r="E125" s="1">
        <v>160</v>
      </c>
      <c r="F125" s="1">
        <v>9</v>
      </c>
      <c r="G125" s="1">
        <v>4</v>
      </c>
      <c r="H125" s="18">
        <f t="shared" si="39"/>
        <v>0.1</v>
      </c>
      <c r="I125" s="20" t="s">
        <v>604</v>
      </c>
      <c r="J125" s="11">
        <f t="shared" ref="J125:L144" si="51">VLOOKUP($G125,经济表_方块价格积分,J$2,1)</f>
        <v>8</v>
      </c>
      <c r="K125" s="11">
        <f t="shared" si="51"/>
        <v>8</v>
      </c>
      <c r="L125" s="11">
        <f t="shared" si="51"/>
        <v>1</v>
      </c>
      <c r="M125" s="11">
        <f t="shared" si="44"/>
        <v>512</v>
      </c>
      <c r="N125" s="95">
        <f t="shared" si="48"/>
        <v>65</v>
      </c>
      <c r="O125" s="71">
        <v>4</v>
      </c>
      <c r="P125" s="11" t="str">
        <f t="shared" si="45"/>
        <v>set:items.json image:block_4</v>
      </c>
      <c r="Q125" s="11" t="str">
        <f t="shared" si="46"/>
        <v>block_tag_4</v>
      </c>
      <c r="R125" s="30">
        <v>60</v>
      </c>
      <c r="T125" s="127" t="s">
        <v>73</v>
      </c>
      <c r="U125" s="96" t="str">
        <f t="shared" si="47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9"/>
        <v>0</v>
      </c>
      <c r="Y125" s="69">
        <v>1</v>
      </c>
    </row>
    <row r="126" spans="1:25">
      <c r="A126">
        <f t="shared" si="40"/>
        <v>124</v>
      </c>
      <c r="B126" s="18">
        <f t="shared" si="41"/>
        <v>116010</v>
      </c>
      <c r="C126" s="18">
        <f t="shared" si="42"/>
        <v>4461</v>
      </c>
      <c r="D126" s="18">
        <f t="shared" si="43"/>
        <v>416010</v>
      </c>
      <c r="E126" s="1">
        <v>160</v>
      </c>
      <c r="F126" s="1">
        <v>10</v>
      </c>
      <c r="G126" s="1">
        <v>4</v>
      </c>
      <c r="H126" s="18">
        <f t="shared" si="39"/>
        <v>0.1</v>
      </c>
      <c r="I126" s="20" t="s">
        <v>606</v>
      </c>
      <c r="J126" s="11">
        <f t="shared" si="51"/>
        <v>8</v>
      </c>
      <c r="K126" s="11">
        <f t="shared" si="51"/>
        <v>8</v>
      </c>
      <c r="L126" s="11">
        <f t="shared" si="51"/>
        <v>1</v>
      </c>
      <c r="M126" s="11">
        <f t="shared" si="44"/>
        <v>512</v>
      </c>
      <c r="N126" s="95">
        <f t="shared" si="48"/>
        <v>65</v>
      </c>
      <c r="O126" s="71">
        <v>4</v>
      </c>
      <c r="P126" s="11" t="str">
        <f t="shared" si="45"/>
        <v>set:items.json image:block_4</v>
      </c>
      <c r="Q126" s="11" t="str">
        <f t="shared" si="46"/>
        <v>block_tag_4</v>
      </c>
      <c r="R126" s="30">
        <v>61</v>
      </c>
      <c r="T126" s="127" t="s">
        <v>73</v>
      </c>
      <c r="U126" s="96" t="str">
        <f t="shared" si="47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9"/>
        <v>0</v>
      </c>
      <c r="Y126" s="69">
        <v>1</v>
      </c>
    </row>
    <row r="127" spans="1:25">
      <c r="A127">
        <f t="shared" si="40"/>
        <v>125</v>
      </c>
      <c r="B127" s="18">
        <f t="shared" si="41"/>
        <v>116011</v>
      </c>
      <c r="C127" s="18">
        <f t="shared" si="42"/>
        <v>4462</v>
      </c>
      <c r="D127" s="18">
        <f t="shared" si="43"/>
        <v>416011</v>
      </c>
      <c r="E127" s="1">
        <v>160</v>
      </c>
      <c r="F127" s="1">
        <v>11</v>
      </c>
      <c r="G127" s="1">
        <v>4</v>
      </c>
      <c r="H127" s="18">
        <f t="shared" ref="H127:H158" si="52">$H$2</f>
        <v>0.1</v>
      </c>
      <c r="I127" s="20" t="s">
        <v>608</v>
      </c>
      <c r="J127" s="11">
        <f t="shared" si="51"/>
        <v>8</v>
      </c>
      <c r="K127" s="11">
        <f t="shared" si="51"/>
        <v>8</v>
      </c>
      <c r="L127" s="11">
        <f t="shared" si="51"/>
        <v>1</v>
      </c>
      <c r="M127" s="11">
        <f t="shared" si="44"/>
        <v>512</v>
      </c>
      <c r="N127" s="95">
        <f t="shared" si="48"/>
        <v>65</v>
      </c>
      <c r="O127" s="71">
        <v>4</v>
      </c>
      <c r="P127" s="11" t="str">
        <f t="shared" si="45"/>
        <v>set:items.json image:block_4</v>
      </c>
      <c r="Q127" s="11" t="str">
        <f t="shared" si="46"/>
        <v>block_tag_4</v>
      </c>
      <c r="R127" s="30">
        <v>62</v>
      </c>
      <c r="T127" s="127" t="s">
        <v>73</v>
      </c>
      <c r="U127" s="96" t="str">
        <f t="shared" si="47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9"/>
        <v>0</v>
      </c>
      <c r="Y127" s="69">
        <v>1</v>
      </c>
    </row>
    <row r="128" spans="1:25">
      <c r="A128">
        <f t="shared" si="40"/>
        <v>126</v>
      </c>
      <c r="B128" s="18">
        <f t="shared" si="41"/>
        <v>116012</v>
      </c>
      <c r="C128" s="18">
        <f t="shared" si="42"/>
        <v>4463</v>
      </c>
      <c r="D128" s="18">
        <f t="shared" si="43"/>
        <v>416012</v>
      </c>
      <c r="E128" s="1">
        <v>160</v>
      </c>
      <c r="F128" s="1">
        <v>12</v>
      </c>
      <c r="G128" s="1">
        <v>4</v>
      </c>
      <c r="H128" s="18">
        <f t="shared" si="52"/>
        <v>0.1</v>
      </c>
      <c r="I128" s="20" t="s">
        <v>610</v>
      </c>
      <c r="J128" s="11">
        <f t="shared" si="51"/>
        <v>8</v>
      </c>
      <c r="K128" s="11">
        <f t="shared" si="51"/>
        <v>8</v>
      </c>
      <c r="L128" s="11">
        <f t="shared" si="51"/>
        <v>1</v>
      </c>
      <c r="M128" s="11">
        <f t="shared" si="44"/>
        <v>512</v>
      </c>
      <c r="N128" s="95">
        <f t="shared" si="48"/>
        <v>65</v>
      </c>
      <c r="O128" s="71">
        <v>4</v>
      </c>
      <c r="P128" s="11" t="str">
        <f t="shared" si="45"/>
        <v>set:items.json image:block_4</v>
      </c>
      <c r="Q128" s="11" t="str">
        <f t="shared" si="46"/>
        <v>block_tag_4</v>
      </c>
      <c r="R128" s="30">
        <v>63</v>
      </c>
      <c r="T128" s="127" t="s">
        <v>73</v>
      </c>
      <c r="U128" s="96" t="str">
        <f t="shared" si="47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9"/>
        <v>0</v>
      </c>
      <c r="Y128" s="69">
        <v>1</v>
      </c>
    </row>
    <row r="129" spans="1:25">
      <c r="A129">
        <f t="shared" si="40"/>
        <v>127</v>
      </c>
      <c r="B129" s="18">
        <f t="shared" si="41"/>
        <v>116013</v>
      </c>
      <c r="C129" s="18">
        <f t="shared" si="42"/>
        <v>4464</v>
      </c>
      <c r="D129" s="18">
        <f t="shared" si="43"/>
        <v>416013</v>
      </c>
      <c r="E129" s="1">
        <v>160</v>
      </c>
      <c r="F129" s="1">
        <v>13</v>
      </c>
      <c r="G129" s="1">
        <v>4</v>
      </c>
      <c r="H129" s="18">
        <f t="shared" si="52"/>
        <v>0.1</v>
      </c>
      <c r="I129" s="20" t="s">
        <v>612</v>
      </c>
      <c r="J129" s="11">
        <f t="shared" si="51"/>
        <v>8</v>
      </c>
      <c r="K129" s="11">
        <f t="shared" si="51"/>
        <v>8</v>
      </c>
      <c r="L129" s="11">
        <f t="shared" si="51"/>
        <v>1</v>
      </c>
      <c r="M129" s="11">
        <f t="shared" si="44"/>
        <v>512</v>
      </c>
      <c r="N129" s="95">
        <f t="shared" si="48"/>
        <v>65</v>
      </c>
      <c r="O129" s="71">
        <v>4</v>
      </c>
      <c r="P129" s="11" t="str">
        <f t="shared" si="45"/>
        <v>set:items.json image:block_4</v>
      </c>
      <c r="Q129" s="11" t="str">
        <f t="shared" si="46"/>
        <v>block_tag_4</v>
      </c>
      <c r="R129" s="30">
        <v>64</v>
      </c>
      <c r="T129" s="127" t="s">
        <v>73</v>
      </c>
      <c r="U129" s="96" t="str">
        <f t="shared" si="47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9"/>
        <v>0</v>
      </c>
      <c r="Y129" s="69">
        <v>1</v>
      </c>
    </row>
    <row r="130" spans="1:25">
      <c r="A130">
        <f t="shared" si="40"/>
        <v>128</v>
      </c>
      <c r="B130" s="18">
        <f t="shared" si="41"/>
        <v>116014</v>
      </c>
      <c r="C130" s="18">
        <f t="shared" si="42"/>
        <v>4465</v>
      </c>
      <c r="D130" s="18">
        <f t="shared" si="43"/>
        <v>416014</v>
      </c>
      <c r="E130" s="1">
        <v>160</v>
      </c>
      <c r="F130" s="1">
        <v>14</v>
      </c>
      <c r="G130" s="1">
        <v>4</v>
      </c>
      <c r="H130" s="18">
        <f t="shared" si="52"/>
        <v>0.1</v>
      </c>
      <c r="I130" s="20" t="s">
        <v>614</v>
      </c>
      <c r="J130" s="11">
        <f t="shared" si="51"/>
        <v>8</v>
      </c>
      <c r="K130" s="11">
        <f t="shared" si="51"/>
        <v>8</v>
      </c>
      <c r="L130" s="11">
        <f t="shared" si="51"/>
        <v>1</v>
      </c>
      <c r="M130" s="11">
        <f t="shared" si="44"/>
        <v>512</v>
      </c>
      <c r="N130" s="95">
        <f t="shared" si="48"/>
        <v>65</v>
      </c>
      <c r="O130" s="71">
        <v>4</v>
      </c>
      <c r="P130" s="11" t="str">
        <f t="shared" si="45"/>
        <v>set:items.json image:block_4</v>
      </c>
      <c r="Q130" s="11" t="str">
        <f t="shared" si="46"/>
        <v>block_tag_4</v>
      </c>
      <c r="R130" s="30">
        <v>65</v>
      </c>
      <c r="T130" s="127" t="s">
        <v>73</v>
      </c>
      <c r="U130" s="96" t="str">
        <f t="shared" si="47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9"/>
        <v>0</v>
      </c>
      <c r="Y130" s="69">
        <v>1</v>
      </c>
    </row>
    <row r="131" spans="1:25">
      <c r="A131">
        <f t="shared" ref="A131:A162" si="53">ROW()-2</f>
        <v>129</v>
      </c>
      <c r="B131" s="18">
        <f t="shared" ref="B131:B162" si="54">_xlfn.NUMBERVALUE(CONCATENATE(1,IF(LEN(E131)=1,"00"&amp;E131,IF(LEN(E131)=2,"0"&amp;E131,E131)),IF(LEN(F131)=1,"0"&amp;F131,F131)))</f>
        <v>116015</v>
      </c>
      <c r="C131" s="18">
        <f t="shared" ref="C131:C162" si="55">_xlfn.NUMBERVALUE(CONCATENATE(O131,G131,IF(LEN(R131)=1,"0"&amp;R131,R131)))</f>
        <v>4466</v>
      </c>
      <c r="D131" s="18">
        <f t="shared" ref="D131:D162" si="5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52"/>
        <v>0.1</v>
      </c>
      <c r="I131" s="20" t="s">
        <v>616</v>
      </c>
      <c r="J131" s="11">
        <f t="shared" si="51"/>
        <v>8</v>
      </c>
      <c r="K131" s="11">
        <f t="shared" si="51"/>
        <v>8</v>
      </c>
      <c r="L131" s="11">
        <f t="shared" si="51"/>
        <v>1</v>
      </c>
      <c r="M131" s="11">
        <f t="shared" ref="M131:M162" si="57">K131*64</f>
        <v>512</v>
      </c>
      <c r="N131" s="95">
        <f t="shared" si="48"/>
        <v>65</v>
      </c>
      <c r="O131" s="71">
        <v>4</v>
      </c>
      <c r="P131" s="11" t="str">
        <f t="shared" ref="P131:P162" si="58">VLOOKUP(O131,方块表_二级标签,3,1)</f>
        <v>set:items.json image:block_4</v>
      </c>
      <c r="Q131" s="11" t="str">
        <f t="shared" ref="Q131:Q162" si="59">VLOOKUP(O131,方块表_二级标签,6,1)</f>
        <v>block_tag_4</v>
      </c>
      <c r="R131" s="30">
        <v>66</v>
      </c>
      <c r="T131" s="127" t="s">
        <v>73</v>
      </c>
      <c r="U131" s="96" t="str">
        <f t="shared" ref="U131:U162" si="6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9"/>
        <v>0</v>
      </c>
      <c r="Y131" s="69">
        <v>1</v>
      </c>
    </row>
    <row r="132" spans="1:25">
      <c r="A132">
        <f t="shared" si="53"/>
        <v>130</v>
      </c>
      <c r="B132" s="18">
        <f t="shared" si="54"/>
        <v>103500</v>
      </c>
      <c r="C132" s="18">
        <f t="shared" si="55"/>
        <v>5201</v>
      </c>
      <c r="D132" s="18">
        <f t="shared" si="56"/>
        <v>203500</v>
      </c>
      <c r="E132" s="1">
        <v>35</v>
      </c>
      <c r="F132" s="1">
        <v>0</v>
      </c>
      <c r="G132" s="1">
        <v>2</v>
      </c>
      <c r="H132" s="18">
        <f t="shared" si="52"/>
        <v>0.1</v>
      </c>
      <c r="I132" s="20" t="s">
        <v>162</v>
      </c>
      <c r="J132" s="11">
        <f t="shared" si="51"/>
        <v>4</v>
      </c>
      <c r="K132" s="11">
        <f t="shared" si="51"/>
        <v>4</v>
      </c>
      <c r="L132" s="11">
        <f t="shared" si="51"/>
        <v>1</v>
      </c>
      <c r="M132" s="11">
        <f t="shared" si="57"/>
        <v>256</v>
      </c>
      <c r="N132" s="95">
        <f t="shared" si="48"/>
        <v>65</v>
      </c>
      <c r="O132" s="71">
        <v>5</v>
      </c>
      <c r="P132" s="11" t="str">
        <f t="shared" si="58"/>
        <v>set:items.json image:block_5</v>
      </c>
      <c r="Q132" s="11" t="str">
        <f t="shared" si="59"/>
        <v>block_tag_5</v>
      </c>
      <c r="R132" s="30">
        <v>1</v>
      </c>
      <c r="T132" s="127" t="s">
        <v>73</v>
      </c>
      <c r="U132" s="96" t="str">
        <f t="shared" si="6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9"/>
        <v>35</v>
      </c>
      <c r="Y132" s="69">
        <v>1</v>
      </c>
    </row>
    <row r="133" spans="1:25">
      <c r="A133">
        <f t="shared" si="53"/>
        <v>131</v>
      </c>
      <c r="B133" s="18">
        <f t="shared" si="54"/>
        <v>103501</v>
      </c>
      <c r="C133" s="18">
        <f t="shared" si="55"/>
        <v>5202</v>
      </c>
      <c r="D133" s="18">
        <f t="shared" si="56"/>
        <v>203501</v>
      </c>
      <c r="E133" s="1">
        <v>35</v>
      </c>
      <c r="F133" s="1">
        <v>1</v>
      </c>
      <c r="G133" s="1">
        <v>2</v>
      </c>
      <c r="H133" s="18">
        <f t="shared" si="52"/>
        <v>0.1</v>
      </c>
      <c r="I133" s="20" t="s">
        <v>167</v>
      </c>
      <c r="J133" s="11">
        <f t="shared" si="51"/>
        <v>4</v>
      </c>
      <c r="K133" s="11">
        <f t="shared" si="51"/>
        <v>4</v>
      </c>
      <c r="L133" s="11">
        <f t="shared" si="51"/>
        <v>1</v>
      </c>
      <c r="M133" s="11">
        <f t="shared" si="57"/>
        <v>256</v>
      </c>
      <c r="N133" s="95">
        <f t="shared" ref="N133:N164" si="61">FLOOR(L133*64,1)+1</f>
        <v>65</v>
      </c>
      <c r="O133" s="71">
        <v>5</v>
      </c>
      <c r="P133" s="11" t="str">
        <f t="shared" si="58"/>
        <v>set:items.json image:block_5</v>
      </c>
      <c r="Q133" s="11" t="str">
        <f t="shared" si="59"/>
        <v>block_tag_5</v>
      </c>
      <c r="R133" s="30">
        <v>2</v>
      </c>
      <c r="T133" s="127" t="s">
        <v>73</v>
      </c>
      <c r="U133" s="96" t="str">
        <f t="shared" si="6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9"/>
        <v>0</v>
      </c>
      <c r="Y133" s="69">
        <v>1</v>
      </c>
    </row>
    <row r="134" spans="1:25">
      <c r="A134">
        <f t="shared" si="53"/>
        <v>132</v>
      </c>
      <c r="B134" s="18">
        <f t="shared" si="54"/>
        <v>103502</v>
      </c>
      <c r="C134" s="18">
        <f t="shared" si="55"/>
        <v>5203</v>
      </c>
      <c r="D134" s="18">
        <f t="shared" si="56"/>
        <v>203502</v>
      </c>
      <c r="E134" s="1">
        <v>35</v>
      </c>
      <c r="F134" s="1">
        <v>2</v>
      </c>
      <c r="G134" s="1">
        <v>2</v>
      </c>
      <c r="H134" s="18">
        <f t="shared" si="52"/>
        <v>0.1</v>
      </c>
      <c r="I134" s="20" t="s">
        <v>172</v>
      </c>
      <c r="J134" s="11">
        <f t="shared" si="51"/>
        <v>4</v>
      </c>
      <c r="K134" s="11">
        <f t="shared" si="51"/>
        <v>4</v>
      </c>
      <c r="L134" s="11">
        <f t="shared" si="51"/>
        <v>1</v>
      </c>
      <c r="M134" s="11">
        <f t="shared" si="57"/>
        <v>256</v>
      </c>
      <c r="N134" s="95">
        <f t="shared" si="61"/>
        <v>65</v>
      </c>
      <c r="O134" s="71">
        <v>5</v>
      </c>
      <c r="P134" s="11" t="str">
        <f t="shared" si="58"/>
        <v>set:items.json image:block_5</v>
      </c>
      <c r="Q134" s="11" t="str">
        <f t="shared" si="59"/>
        <v>block_tag_5</v>
      </c>
      <c r="R134" s="30">
        <v>3</v>
      </c>
      <c r="T134" s="127" t="s">
        <v>73</v>
      </c>
      <c r="U134" s="96" t="str">
        <f t="shared" si="6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9"/>
        <v>0</v>
      </c>
      <c r="Y134" s="69">
        <v>1</v>
      </c>
    </row>
    <row r="135" spans="1:25">
      <c r="A135">
        <f t="shared" si="53"/>
        <v>133</v>
      </c>
      <c r="B135" s="18">
        <f t="shared" si="54"/>
        <v>103503</v>
      </c>
      <c r="C135" s="18">
        <f t="shared" si="55"/>
        <v>5204</v>
      </c>
      <c r="D135" s="18">
        <f t="shared" si="56"/>
        <v>203503</v>
      </c>
      <c r="E135" s="1">
        <v>35</v>
      </c>
      <c r="F135" s="1">
        <v>3</v>
      </c>
      <c r="G135" s="1">
        <v>2</v>
      </c>
      <c r="H135" s="18">
        <f t="shared" si="52"/>
        <v>0.1</v>
      </c>
      <c r="I135" s="20" t="s">
        <v>176</v>
      </c>
      <c r="J135" s="11">
        <f t="shared" si="51"/>
        <v>4</v>
      </c>
      <c r="K135" s="11">
        <f t="shared" si="51"/>
        <v>4</v>
      </c>
      <c r="L135" s="11">
        <f t="shared" si="51"/>
        <v>1</v>
      </c>
      <c r="M135" s="11">
        <f t="shared" si="57"/>
        <v>256</v>
      </c>
      <c r="N135" s="95">
        <f t="shared" si="61"/>
        <v>65</v>
      </c>
      <c r="O135" s="71">
        <v>5</v>
      </c>
      <c r="P135" s="11" t="str">
        <f t="shared" si="58"/>
        <v>set:items.json image:block_5</v>
      </c>
      <c r="Q135" s="11" t="str">
        <f t="shared" si="59"/>
        <v>block_tag_5</v>
      </c>
      <c r="R135" s="30">
        <v>4</v>
      </c>
      <c r="T135" s="127" t="s">
        <v>73</v>
      </c>
      <c r="U135" s="96" t="str">
        <f t="shared" si="6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9"/>
        <v>0</v>
      </c>
      <c r="Y135" s="69">
        <v>1</v>
      </c>
    </row>
    <row r="136" spans="1:25">
      <c r="A136">
        <f t="shared" si="53"/>
        <v>134</v>
      </c>
      <c r="B136" s="18">
        <f t="shared" si="54"/>
        <v>103504</v>
      </c>
      <c r="C136" s="18">
        <f t="shared" si="55"/>
        <v>5205</v>
      </c>
      <c r="D136" s="18">
        <f t="shared" si="56"/>
        <v>203504</v>
      </c>
      <c r="E136" s="1">
        <v>35</v>
      </c>
      <c r="F136" s="1">
        <v>4</v>
      </c>
      <c r="G136" s="1">
        <v>2</v>
      </c>
      <c r="H136" s="18">
        <f t="shared" si="52"/>
        <v>0.1</v>
      </c>
      <c r="I136" s="20" t="s">
        <v>180</v>
      </c>
      <c r="J136" s="11">
        <f t="shared" si="51"/>
        <v>4</v>
      </c>
      <c r="K136" s="11">
        <f t="shared" si="51"/>
        <v>4</v>
      </c>
      <c r="L136" s="11">
        <f t="shared" si="51"/>
        <v>1</v>
      </c>
      <c r="M136" s="11">
        <f t="shared" si="57"/>
        <v>256</v>
      </c>
      <c r="N136" s="95">
        <f t="shared" si="61"/>
        <v>65</v>
      </c>
      <c r="O136" s="71">
        <v>5</v>
      </c>
      <c r="P136" s="11" t="str">
        <f t="shared" si="58"/>
        <v>set:items.json image:block_5</v>
      </c>
      <c r="Q136" s="11" t="str">
        <f t="shared" si="59"/>
        <v>block_tag_5</v>
      </c>
      <c r="R136" s="30">
        <v>5</v>
      </c>
      <c r="T136" s="127" t="s">
        <v>73</v>
      </c>
      <c r="U136" s="96" t="str">
        <f t="shared" si="6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62">IF(W136=1,E136,0)</f>
        <v>0</v>
      </c>
      <c r="Y136" s="69">
        <v>1</v>
      </c>
    </row>
    <row r="137" spans="1:25">
      <c r="A137">
        <f t="shared" si="53"/>
        <v>135</v>
      </c>
      <c r="B137" s="18">
        <f t="shared" si="54"/>
        <v>103505</v>
      </c>
      <c r="C137" s="18">
        <f t="shared" si="55"/>
        <v>5206</v>
      </c>
      <c r="D137" s="18">
        <f t="shared" si="56"/>
        <v>203505</v>
      </c>
      <c r="E137" s="1">
        <v>35</v>
      </c>
      <c r="F137" s="1">
        <v>5</v>
      </c>
      <c r="G137" s="1">
        <v>2</v>
      </c>
      <c r="H137" s="18">
        <f t="shared" si="52"/>
        <v>0.1</v>
      </c>
      <c r="I137" s="20" t="s">
        <v>184</v>
      </c>
      <c r="J137" s="11">
        <f t="shared" si="51"/>
        <v>4</v>
      </c>
      <c r="K137" s="11">
        <f t="shared" si="51"/>
        <v>4</v>
      </c>
      <c r="L137" s="11">
        <f t="shared" si="51"/>
        <v>1</v>
      </c>
      <c r="M137" s="11">
        <f t="shared" si="57"/>
        <v>256</v>
      </c>
      <c r="N137" s="95">
        <f t="shared" si="61"/>
        <v>65</v>
      </c>
      <c r="O137" s="71">
        <v>5</v>
      </c>
      <c r="P137" s="11" t="str">
        <f t="shared" si="58"/>
        <v>set:items.json image:block_5</v>
      </c>
      <c r="Q137" s="11" t="str">
        <f t="shared" si="59"/>
        <v>block_tag_5</v>
      </c>
      <c r="R137" s="30">
        <v>6</v>
      </c>
      <c r="T137" s="127" t="s">
        <v>73</v>
      </c>
      <c r="U137" s="96" t="str">
        <f t="shared" si="6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2"/>
        <v>0</v>
      </c>
      <c r="Y137" s="69">
        <v>1</v>
      </c>
    </row>
    <row r="138" spans="1:25">
      <c r="A138">
        <f t="shared" si="53"/>
        <v>136</v>
      </c>
      <c r="B138" s="18">
        <f t="shared" si="54"/>
        <v>103506</v>
      </c>
      <c r="C138" s="18">
        <f t="shared" si="55"/>
        <v>5207</v>
      </c>
      <c r="D138" s="18">
        <f t="shared" si="56"/>
        <v>203506</v>
      </c>
      <c r="E138" s="1">
        <v>35</v>
      </c>
      <c r="F138" s="1">
        <v>6</v>
      </c>
      <c r="G138" s="1">
        <v>2</v>
      </c>
      <c r="H138" s="18">
        <f t="shared" si="52"/>
        <v>0.1</v>
      </c>
      <c r="I138" s="20" t="s">
        <v>188</v>
      </c>
      <c r="J138" s="11">
        <f t="shared" si="51"/>
        <v>4</v>
      </c>
      <c r="K138" s="11">
        <f t="shared" si="51"/>
        <v>4</v>
      </c>
      <c r="L138" s="11">
        <f t="shared" si="51"/>
        <v>1</v>
      </c>
      <c r="M138" s="11">
        <f t="shared" si="57"/>
        <v>256</v>
      </c>
      <c r="N138" s="95">
        <f t="shared" si="61"/>
        <v>65</v>
      </c>
      <c r="O138" s="71">
        <v>5</v>
      </c>
      <c r="P138" s="11" t="str">
        <f t="shared" si="58"/>
        <v>set:items.json image:block_5</v>
      </c>
      <c r="Q138" s="11" t="str">
        <f t="shared" si="59"/>
        <v>block_tag_5</v>
      </c>
      <c r="R138" s="30">
        <v>7</v>
      </c>
      <c r="T138" s="127" t="s">
        <v>73</v>
      </c>
      <c r="U138" s="96" t="str">
        <f t="shared" si="6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2"/>
        <v>0</v>
      </c>
      <c r="Y138" s="69">
        <v>1</v>
      </c>
    </row>
    <row r="139" spans="1:25">
      <c r="A139">
        <f t="shared" si="53"/>
        <v>137</v>
      </c>
      <c r="B139" s="18">
        <f t="shared" si="54"/>
        <v>103507</v>
      </c>
      <c r="C139" s="18">
        <f t="shared" si="55"/>
        <v>5208</v>
      </c>
      <c r="D139" s="18">
        <f t="shared" si="56"/>
        <v>203507</v>
      </c>
      <c r="E139" s="1">
        <v>35</v>
      </c>
      <c r="F139" s="1">
        <v>7</v>
      </c>
      <c r="G139" s="1">
        <v>2</v>
      </c>
      <c r="H139" s="18">
        <f t="shared" si="52"/>
        <v>0.1</v>
      </c>
      <c r="I139" s="20" t="s">
        <v>192</v>
      </c>
      <c r="J139" s="11">
        <f t="shared" si="51"/>
        <v>4</v>
      </c>
      <c r="K139" s="11">
        <f t="shared" si="51"/>
        <v>4</v>
      </c>
      <c r="L139" s="11">
        <f t="shared" si="51"/>
        <v>1</v>
      </c>
      <c r="M139" s="11">
        <f t="shared" si="57"/>
        <v>256</v>
      </c>
      <c r="N139" s="95">
        <f t="shared" si="61"/>
        <v>65</v>
      </c>
      <c r="O139" s="71">
        <v>5</v>
      </c>
      <c r="P139" s="11" t="str">
        <f t="shared" si="58"/>
        <v>set:items.json image:block_5</v>
      </c>
      <c r="Q139" s="11" t="str">
        <f t="shared" si="59"/>
        <v>block_tag_5</v>
      </c>
      <c r="R139" s="30">
        <v>8</v>
      </c>
      <c r="T139" s="127" t="s">
        <v>73</v>
      </c>
      <c r="U139" s="96" t="str">
        <f t="shared" si="6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2"/>
        <v>0</v>
      </c>
      <c r="Y139" s="69">
        <v>1</v>
      </c>
    </row>
    <row r="140" spans="1:25">
      <c r="A140">
        <f t="shared" si="53"/>
        <v>138</v>
      </c>
      <c r="B140" s="18">
        <f t="shared" si="54"/>
        <v>103508</v>
      </c>
      <c r="C140" s="18">
        <f t="shared" si="55"/>
        <v>5209</v>
      </c>
      <c r="D140" s="18">
        <f t="shared" si="56"/>
        <v>203508</v>
      </c>
      <c r="E140" s="1">
        <v>35</v>
      </c>
      <c r="F140" s="1">
        <v>8</v>
      </c>
      <c r="G140" s="1">
        <v>2</v>
      </c>
      <c r="H140" s="18">
        <f t="shared" si="52"/>
        <v>0.1</v>
      </c>
      <c r="I140" s="20" t="s">
        <v>196</v>
      </c>
      <c r="J140" s="11">
        <f t="shared" si="51"/>
        <v>4</v>
      </c>
      <c r="K140" s="11">
        <f t="shared" si="51"/>
        <v>4</v>
      </c>
      <c r="L140" s="11">
        <f t="shared" si="51"/>
        <v>1</v>
      </c>
      <c r="M140" s="11">
        <f t="shared" si="57"/>
        <v>256</v>
      </c>
      <c r="N140" s="95">
        <f t="shared" si="61"/>
        <v>65</v>
      </c>
      <c r="O140" s="71">
        <v>5</v>
      </c>
      <c r="P140" s="11" t="str">
        <f t="shared" si="58"/>
        <v>set:items.json image:block_5</v>
      </c>
      <c r="Q140" s="11" t="str">
        <f t="shared" si="59"/>
        <v>block_tag_5</v>
      </c>
      <c r="R140" s="30">
        <v>9</v>
      </c>
      <c r="T140" s="127" t="s">
        <v>73</v>
      </c>
      <c r="U140" s="96" t="str">
        <f t="shared" si="6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2"/>
        <v>0</v>
      </c>
      <c r="Y140" s="69">
        <v>1</v>
      </c>
    </row>
    <row r="141" spans="1:25">
      <c r="A141">
        <f t="shared" si="53"/>
        <v>139</v>
      </c>
      <c r="B141" s="18">
        <f t="shared" si="54"/>
        <v>103509</v>
      </c>
      <c r="C141" s="18">
        <f t="shared" si="55"/>
        <v>5210</v>
      </c>
      <c r="D141" s="18">
        <f t="shared" si="56"/>
        <v>203509</v>
      </c>
      <c r="E141" s="1">
        <v>35</v>
      </c>
      <c r="F141" s="1">
        <v>9</v>
      </c>
      <c r="G141" s="1">
        <v>2</v>
      </c>
      <c r="H141" s="18">
        <f t="shared" si="52"/>
        <v>0.1</v>
      </c>
      <c r="I141" s="20" t="s">
        <v>200</v>
      </c>
      <c r="J141" s="11">
        <f t="shared" si="51"/>
        <v>4</v>
      </c>
      <c r="K141" s="11">
        <f t="shared" si="51"/>
        <v>4</v>
      </c>
      <c r="L141" s="11">
        <f t="shared" si="51"/>
        <v>1</v>
      </c>
      <c r="M141" s="11">
        <f t="shared" si="57"/>
        <v>256</v>
      </c>
      <c r="N141" s="95">
        <f t="shared" si="61"/>
        <v>65</v>
      </c>
      <c r="O141" s="71">
        <v>5</v>
      </c>
      <c r="P141" s="11" t="str">
        <f t="shared" si="58"/>
        <v>set:items.json image:block_5</v>
      </c>
      <c r="Q141" s="11" t="str">
        <f t="shared" si="59"/>
        <v>block_tag_5</v>
      </c>
      <c r="R141" s="30">
        <v>10</v>
      </c>
      <c r="T141" s="127" t="s">
        <v>73</v>
      </c>
      <c r="U141" s="96" t="str">
        <f t="shared" si="6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2"/>
        <v>0</v>
      </c>
      <c r="Y141" s="69">
        <v>1</v>
      </c>
    </row>
    <row r="142" spans="1:25">
      <c r="A142">
        <f t="shared" si="53"/>
        <v>140</v>
      </c>
      <c r="B142" s="18">
        <f t="shared" si="54"/>
        <v>103510</v>
      </c>
      <c r="C142" s="18">
        <f t="shared" si="55"/>
        <v>5211</v>
      </c>
      <c r="D142" s="18">
        <f t="shared" si="56"/>
        <v>203510</v>
      </c>
      <c r="E142" s="1">
        <v>35</v>
      </c>
      <c r="F142" s="1">
        <v>10</v>
      </c>
      <c r="G142" s="1">
        <v>2</v>
      </c>
      <c r="H142" s="18">
        <f t="shared" si="52"/>
        <v>0.1</v>
      </c>
      <c r="I142" s="20" t="s">
        <v>204</v>
      </c>
      <c r="J142" s="11">
        <f t="shared" si="51"/>
        <v>4</v>
      </c>
      <c r="K142" s="11">
        <f t="shared" si="51"/>
        <v>4</v>
      </c>
      <c r="L142" s="11">
        <f t="shared" si="51"/>
        <v>1</v>
      </c>
      <c r="M142" s="11">
        <f t="shared" si="57"/>
        <v>256</v>
      </c>
      <c r="N142" s="95">
        <f t="shared" si="61"/>
        <v>65</v>
      </c>
      <c r="O142" s="71">
        <v>5</v>
      </c>
      <c r="P142" s="11" t="str">
        <f t="shared" si="58"/>
        <v>set:items.json image:block_5</v>
      </c>
      <c r="Q142" s="11" t="str">
        <f t="shared" si="59"/>
        <v>block_tag_5</v>
      </c>
      <c r="R142" s="30">
        <v>11</v>
      </c>
      <c r="T142" s="127" t="s">
        <v>73</v>
      </c>
      <c r="U142" s="96" t="str">
        <f t="shared" si="6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2"/>
        <v>0</v>
      </c>
      <c r="Y142" s="69">
        <v>1</v>
      </c>
    </row>
    <row r="143" spans="1:25">
      <c r="A143">
        <f t="shared" si="53"/>
        <v>141</v>
      </c>
      <c r="B143" s="18">
        <f t="shared" si="54"/>
        <v>103511</v>
      </c>
      <c r="C143" s="18">
        <f t="shared" si="55"/>
        <v>5212</v>
      </c>
      <c r="D143" s="18">
        <f t="shared" si="56"/>
        <v>203511</v>
      </c>
      <c r="E143" s="1">
        <v>35</v>
      </c>
      <c r="F143" s="1">
        <v>11</v>
      </c>
      <c r="G143" s="1">
        <v>2</v>
      </c>
      <c r="H143" s="18">
        <f t="shared" si="52"/>
        <v>0.1</v>
      </c>
      <c r="I143" s="20" t="s">
        <v>209</v>
      </c>
      <c r="J143" s="11">
        <f t="shared" si="51"/>
        <v>4</v>
      </c>
      <c r="K143" s="11">
        <f t="shared" si="51"/>
        <v>4</v>
      </c>
      <c r="L143" s="11">
        <f t="shared" si="51"/>
        <v>1</v>
      </c>
      <c r="M143" s="11">
        <f t="shared" si="57"/>
        <v>256</v>
      </c>
      <c r="N143" s="95">
        <f t="shared" si="61"/>
        <v>65</v>
      </c>
      <c r="O143" s="71">
        <v>5</v>
      </c>
      <c r="P143" s="11" t="str">
        <f t="shared" si="58"/>
        <v>set:items.json image:block_5</v>
      </c>
      <c r="Q143" s="11" t="str">
        <f t="shared" si="59"/>
        <v>block_tag_5</v>
      </c>
      <c r="R143" s="30">
        <v>12</v>
      </c>
      <c r="T143" s="127" t="s">
        <v>73</v>
      </c>
      <c r="U143" s="96" t="str">
        <f t="shared" si="6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2"/>
        <v>0</v>
      </c>
      <c r="Y143" s="69">
        <v>1</v>
      </c>
    </row>
    <row r="144" spans="1:25">
      <c r="A144">
        <f t="shared" si="53"/>
        <v>142</v>
      </c>
      <c r="B144" s="18">
        <f t="shared" si="54"/>
        <v>103512</v>
      </c>
      <c r="C144" s="18">
        <f t="shared" si="55"/>
        <v>5213</v>
      </c>
      <c r="D144" s="18">
        <f t="shared" si="56"/>
        <v>203512</v>
      </c>
      <c r="E144" s="1">
        <v>35</v>
      </c>
      <c r="F144" s="1">
        <v>12</v>
      </c>
      <c r="G144" s="1">
        <v>2</v>
      </c>
      <c r="H144" s="18">
        <f t="shared" si="52"/>
        <v>0.1</v>
      </c>
      <c r="I144" s="20" t="s">
        <v>214</v>
      </c>
      <c r="J144" s="11">
        <f t="shared" si="51"/>
        <v>4</v>
      </c>
      <c r="K144" s="11">
        <f t="shared" si="51"/>
        <v>4</v>
      </c>
      <c r="L144" s="11">
        <f t="shared" si="51"/>
        <v>1</v>
      </c>
      <c r="M144" s="11">
        <f t="shared" si="57"/>
        <v>256</v>
      </c>
      <c r="N144" s="95">
        <f t="shared" si="61"/>
        <v>65</v>
      </c>
      <c r="O144" s="71">
        <v>5</v>
      </c>
      <c r="P144" s="11" t="str">
        <f t="shared" si="58"/>
        <v>set:items.json image:block_5</v>
      </c>
      <c r="Q144" s="11" t="str">
        <f t="shared" si="59"/>
        <v>block_tag_5</v>
      </c>
      <c r="R144" s="30">
        <v>13</v>
      </c>
      <c r="T144" s="127" t="s">
        <v>73</v>
      </c>
      <c r="U144" s="96" t="str">
        <f t="shared" si="6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2"/>
        <v>0</v>
      </c>
      <c r="Y144" s="69">
        <v>1</v>
      </c>
    </row>
    <row r="145" spans="1:25">
      <c r="A145">
        <f t="shared" si="53"/>
        <v>143</v>
      </c>
      <c r="B145" s="18">
        <f t="shared" si="54"/>
        <v>103513</v>
      </c>
      <c r="C145" s="18">
        <f t="shared" si="55"/>
        <v>5214</v>
      </c>
      <c r="D145" s="18">
        <f t="shared" si="56"/>
        <v>203513</v>
      </c>
      <c r="E145" s="1">
        <v>35</v>
      </c>
      <c r="F145" s="1">
        <v>13</v>
      </c>
      <c r="G145" s="1">
        <v>2</v>
      </c>
      <c r="H145" s="18">
        <f t="shared" si="52"/>
        <v>0.1</v>
      </c>
      <c r="I145" s="20" t="s">
        <v>219</v>
      </c>
      <c r="J145" s="11">
        <f t="shared" ref="J145:L164" si="63">VLOOKUP($G145,经济表_方块价格积分,J$2,1)</f>
        <v>4</v>
      </c>
      <c r="K145" s="11">
        <f t="shared" si="63"/>
        <v>4</v>
      </c>
      <c r="L145" s="11">
        <f t="shared" si="63"/>
        <v>1</v>
      </c>
      <c r="M145" s="11">
        <f t="shared" si="57"/>
        <v>256</v>
      </c>
      <c r="N145" s="95">
        <f t="shared" si="61"/>
        <v>65</v>
      </c>
      <c r="O145" s="71">
        <v>5</v>
      </c>
      <c r="P145" s="11" t="str">
        <f t="shared" si="58"/>
        <v>set:items.json image:block_5</v>
      </c>
      <c r="Q145" s="11" t="str">
        <f t="shared" si="59"/>
        <v>block_tag_5</v>
      </c>
      <c r="R145" s="30">
        <v>14</v>
      </c>
      <c r="T145" s="127" t="s">
        <v>73</v>
      </c>
      <c r="U145" s="96" t="str">
        <f t="shared" si="6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2"/>
        <v>0</v>
      </c>
      <c r="Y145" s="69">
        <v>1</v>
      </c>
    </row>
    <row r="146" spans="1:25">
      <c r="A146">
        <f t="shared" si="53"/>
        <v>144</v>
      </c>
      <c r="B146" s="18">
        <f t="shared" si="54"/>
        <v>103514</v>
      </c>
      <c r="C146" s="18">
        <f t="shared" si="55"/>
        <v>5215</v>
      </c>
      <c r="D146" s="18">
        <f t="shared" si="56"/>
        <v>203514</v>
      </c>
      <c r="E146" s="1">
        <v>35</v>
      </c>
      <c r="F146" s="1">
        <v>14</v>
      </c>
      <c r="G146" s="1">
        <v>2</v>
      </c>
      <c r="H146" s="18">
        <f t="shared" si="52"/>
        <v>0.1</v>
      </c>
      <c r="I146" s="20" t="s">
        <v>224</v>
      </c>
      <c r="J146" s="11">
        <f t="shared" si="63"/>
        <v>4</v>
      </c>
      <c r="K146" s="11">
        <f t="shared" si="63"/>
        <v>4</v>
      </c>
      <c r="L146" s="11">
        <f t="shared" si="63"/>
        <v>1</v>
      </c>
      <c r="M146" s="11">
        <f t="shared" si="57"/>
        <v>256</v>
      </c>
      <c r="N146" s="95">
        <f t="shared" si="61"/>
        <v>65</v>
      </c>
      <c r="O146" s="71">
        <v>5</v>
      </c>
      <c r="P146" s="11" t="str">
        <f t="shared" si="58"/>
        <v>set:items.json image:block_5</v>
      </c>
      <c r="Q146" s="11" t="str">
        <f t="shared" si="59"/>
        <v>block_tag_5</v>
      </c>
      <c r="R146" s="30">
        <v>15</v>
      </c>
      <c r="T146" s="127" t="s">
        <v>73</v>
      </c>
      <c r="U146" s="96" t="str">
        <f t="shared" si="6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2"/>
        <v>0</v>
      </c>
      <c r="Y146" s="69">
        <v>1</v>
      </c>
    </row>
    <row r="147" spans="1:25">
      <c r="A147">
        <f t="shared" si="53"/>
        <v>145</v>
      </c>
      <c r="B147" s="18">
        <f t="shared" si="54"/>
        <v>103515</v>
      </c>
      <c r="C147" s="18">
        <f t="shared" si="55"/>
        <v>5216</v>
      </c>
      <c r="D147" s="18">
        <f t="shared" si="56"/>
        <v>203515</v>
      </c>
      <c r="E147" s="1">
        <v>35</v>
      </c>
      <c r="F147" s="1">
        <v>15</v>
      </c>
      <c r="G147" s="1">
        <v>2</v>
      </c>
      <c r="H147" s="18">
        <f t="shared" si="52"/>
        <v>0.1</v>
      </c>
      <c r="I147" s="20" t="s">
        <v>229</v>
      </c>
      <c r="J147" s="11">
        <f t="shared" si="63"/>
        <v>4</v>
      </c>
      <c r="K147" s="11">
        <f t="shared" si="63"/>
        <v>4</v>
      </c>
      <c r="L147" s="11">
        <f t="shared" si="63"/>
        <v>1</v>
      </c>
      <c r="M147" s="11">
        <f t="shared" si="57"/>
        <v>256</v>
      </c>
      <c r="N147" s="95">
        <f t="shared" si="61"/>
        <v>65</v>
      </c>
      <c r="O147" s="71">
        <v>5</v>
      </c>
      <c r="P147" s="11" t="str">
        <f t="shared" si="58"/>
        <v>set:items.json image:block_5</v>
      </c>
      <c r="Q147" s="11" t="str">
        <f t="shared" si="59"/>
        <v>block_tag_5</v>
      </c>
      <c r="R147" s="30">
        <v>16</v>
      </c>
      <c r="T147" s="127" t="s">
        <v>73</v>
      </c>
      <c r="U147" s="96" t="str">
        <f t="shared" si="6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2"/>
        <v>0</v>
      </c>
      <c r="Y147" s="69">
        <v>1</v>
      </c>
    </row>
    <row r="148" spans="1:25">
      <c r="A148">
        <f t="shared" si="53"/>
        <v>146</v>
      </c>
      <c r="B148" s="18">
        <f t="shared" si="54"/>
        <v>117100</v>
      </c>
      <c r="C148" s="18">
        <f t="shared" si="55"/>
        <v>5217</v>
      </c>
      <c r="D148" s="18">
        <f t="shared" si="56"/>
        <v>217100</v>
      </c>
      <c r="E148" s="1">
        <v>171</v>
      </c>
      <c r="F148" s="1">
        <v>0</v>
      </c>
      <c r="G148" s="1">
        <v>2</v>
      </c>
      <c r="H148" s="18">
        <f t="shared" si="52"/>
        <v>0.1</v>
      </c>
      <c r="I148" s="20" t="s">
        <v>264</v>
      </c>
      <c r="J148" s="11">
        <f t="shared" si="63"/>
        <v>4</v>
      </c>
      <c r="K148" s="11">
        <f t="shared" si="63"/>
        <v>4</v>
      </c>
      <c r="L148" s="11">
        <f t="shared" si="63"/>
        <v>1</v>
      </c>
      <c r="M148" s="11">
        <f t="shared" si="57"/>
        <v>256</v>
      </c>
      <c r="N148" s="95">
        <f t="shared" si="61"/>
        <v>65</v>
      </c>
      <c r="O148" s="71">
        <v>5</v>
      </c>
      <c r="P148" s="11" t="str">
        <f t="shared" si="58"/>
        <v>set:items.json image:block_5</v>
      </c>
      <c r="Q148" s="11" t="str">
        <f t="shared" si="59"/>
        <v>block_tag_5</v>
      </c>
      <c r="R148" s="30">
        <v>17</v>
      </c>
      <c r="T148" s="127" t="s">
        <v>73</v>
      </c>
      <c r="U148" s="96" t="str">
        <f t="shared" si="6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2"/>
        <v>171</v>
      </c>
      <c r="Y148" s="69">
        <v>1</v>
      </c>
    </row>
    <row r="149" spans="1:25">
      <c r="A149">
        <f t="shared" si="53"/>
        <v>147</v>
      </c>
      <c r="B149" s="18">
        <f t="shared" si="54"/>
        <v>117101</v>
      </c>
      <c r="C149" s="18">
        <f t="shared" si="55"/>
        <v>5218</v>
      </c>
      <c r="D149" s="18">
        <f t="shared" si="56"/>
        <v>217101</v>
      </c>
      <c r="E149" s="1">
        <v>171</v>
      </c>
      <c r="F149" s="1">
        <v>1</v>
      </c>
      <c r="G149" s="1">
        <v>2</v>
      </c>
      <c r="H149" s="18">
        <f t="shared" si="52"/>
        <v>0.1</v>
      </c>
      <c r="I149" s="20" t="s">
        <v>269</v>
      </c>
      <c r="J149" s="11">
        <f t="shared" si="63"/>
        <v>4</v>
      </c>
      <c r="K149" s="11">
        <f t="shared" si="63"/>
        <v>4</v>
      </c>
      <c r="L149" s="11">
        <f t="shared" si="63"/>
        <v>1</v>
      </c>
      <c r="M149" s="11">
        <f t="shared" si="57"/>
        <v>256</v>
      </c>
      <c r="N149" s="95">
        <f t="shared" si="61"/>
        <v>65</v>
      </c>
      <c r="O149" s="71">
        <v>5</v>
      </c>
      <c r="P149" s="11" t="str">
        <f t="shared" si="58"/>
        <v>set:items.json image:block_5</v>
      </c>
      <c r="Q149" s="11" t="str">
        <f t="shared" si="59"/>
        <v>block_tag_5</v>
      </c>
      <c r="R149" s="30">
        <v>18</v>
      </c>
      <c r="T149" s="127" t="s">
        <v>73</v>
      </c>
      <c r="U149" s="96" t="str">
        <f t="shared" si="6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2"/>
        <v>0</v>
      </c>
      <c r="Y149" s="69">
        <v>1</v>
      </c>
    </row>
    <row r="150" spans="1:25">
      <c r="A150">
        <f t="shared" si="53"/>
        <v>148</v>
      </c>
      <c r="B150" s="18">
        <f t="shared" si="54"/>
        <v>117102</v>
      </c>
      <c r="C150" s="18">
        <f t="shared" si="55"/>
        <v>5219</v>
      </c>
      <c r="D150" s="18">
        <f t="shared" si="56"/>
        <v>217102</v>
      </c>
      <c r="E150" s="1">
        <v>171</v>
      </c>
      <c r="F150" s="1">
        <v>2</v>
      </c>
      <c r="G150" s="1">
        <v>2</v>
      </c>
      <c r="H150" s="18">
        <f t="shared" si="52"/>
        <v>0.1</v>
      </c>
      <c r="I150" s="20" t="s">
        <v>274</v>
      </c>
      <c r="J150" s="11">
        <f t="shared" si="63"/>
        <v>4</v>
      </c>
      <c r="K150" s="11">
        <f t="shared" si="63"/>
        <v>4</v>
      </c>
      <c r="L150" s="11">
        <f t="shared" si="63"/>
        <v>1</v>
      </c>
      <c r="M150" s="11">
        <f t="shared" si="57"/>
        <v>256</v>
      </c>
      <c r="N150" s="95">
        <f t="shared" si="61"/>
        <v>65</v>
      </c>
      <c r="O150" s="71">
        <v>5</v>
      </c>
      <c r="P150" s="11" t="str">
        <f t="shared" si="58"/>
        <v>set:items.json image:block_5</v>
      </c>
      <c r="Q150" s="11" t="str">
        <f t="shared" si="59"/>
        <v>block_tag_5</v>
      </c>
      <c r="R150" s="30">
        <v>19</v>
      </c>
      <c r="T150" s="127" t="s">
        <v>73</v>
      </c>
      <c r="U150" s="96" t="str">
        <f t="shared" si="6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2"/>
        <v>0</v>
      </c>
      <c r="Y150" s="69">
        <v>1</v>
      </c>
    </row>
    <row r="151" spans="1:25">
      <c r="A151">
        <f t="shared" si="53"/>
        <v>149</v>
      </c>
      <c r="B151" s="18">
        <f t="shared" si="54"/>
        <v>117103</v>
      </c>
      <c r="C151" s="18">
        <f t="shared" si="55"/>
        <v>5220</v>
      </c>
      <c r="D151" s="18">
        <f t="shared" si="56"/>
        <v>217103</v>
      </c>
      <c r="E151" s="1">
        <v>171</v>
      </c>
      <c r="F151" s="1">
        <v>3</v>
      </c>
      <c r="G151" s="1">
        <v>2</v>
      </c>
      <c r="H151" s="18">
        <f t="shared" si="52"/>
        <v>0.1</v>
      </c>
      <c r="I151" s="20" t="s">
        <v>279</v>
      </c>
      <c r="J151" s="11">
        <f t="shared" si="63"/>
        <v>4</v>
      </c>
      <c r="K151" s="11">
        <f t="shared" si="63"/>
        <v>4</v>
      </c>
      <c r="L151" s="11">
        <f t="shared" si="63"/>
        <v>1</v>
      </c>
      <c r="M151" s="11">
        <f t="shared" si="57"/>
        <v>256</v>
      </c>
      <c r="N151" s="95">
        <f t="shared" si="61"/>
        <v>65</v>
      </c>
      <c r="O151" s="71">
        <v>5</v>
      </c>
      <c r="P151" s="11" t="str">
        <f t="shared" si="58"/>
        <v>set:items.json image:block_5</v>
      </c>
      <c r="Q151" s="11" t="str">
        <f t="shared" si="59"/>
        <v>block_tag_5</v>
      </c>
      <c r="R151" s="30">
        <v>20</v>
      </c>
      <c r="T151" s="127" t="s">
        <v>73</v>
      </c>
      <c r="U151" s="96" t="str">
        <f t="shared" si="6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2"/>
        <v>0</v>
      </c>
      <c r="Y151" s="69">
        <v>1</v>
      </c>
    </row>
    <row r="152" spans="1:25">
      <c r="A152">
        <f t="shared" si="53"/>
        <v>150</v>
      </c>
      <c r="B152" s="18">
        <f t="shared" si="54"/>
        <v>117104</v>
      </c>
      <c r="C152" s="18">
        <f t="shared" si="55"/>
        <v>5221</v>
      </c>
      <c r="D152" s="18">
        <f t="shared" si="56"/>
        <v>217104</v>
      </c>
      <c r="E152" s="1">
        <v>171</v>
      </c>
      <c r="F152" s="1">
        <v>4</v>
      </c>
      <c r="G152" s="1">
        <v>2</v>
      </c>
      <c r="H152" s="18">
        <f t="shared" si="52"/>
        <v>0.1</v>
      </c>
      <c r="I152" s="20" t="s">
        <v>284</v>
      </c>
      <c r="J152" s="11">
        <f t="shared" si="63"/>
        <v>4</v>
      </c>
      <c r="K152" s="11">
        <f t="shared" si="63"/>
        <v>4</v>
      </c>
      <c r="L152" s="11">
        <f t="shared" si="63"/>
        <v>1</v>
      </c>
      <c r="M152" s="11">
        <f t="shared" si="57"/>
        <v>256</v>
      </c>
      <c r="N152" s="95">
        <f t="shared" si="61"/>
        <v>65</v>
      </c>
      <c r="O152" s="71">
        <v>5</v>
      </c>
      <c r="P152" s="11" t="str">
        <f t="shared" si="58"/>
        <v>set:items.json image:block_5</v>
      </c>
      <c r="Q152" s="11" t="str">
        <f t="shared" si="59"/>
        <v>block_tag_5</v>
      </c>
      <c r="R152" s="30">
        <v>21</v>
      </c>
      <c r="T152" s="127" t="s">
        <v>73</v>
      </c>
      <c r="U152" s="96" t="str">
        <f t="shared" si="6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2"/>
        <v>0</v>
      </c>
      <c r="Y152" s="69">
        <v>1</v>
      </c>
    </row>
    <row r="153" spans="1:25">
      <c r="A153">
        <f t="shared" si="53"/>
        <v>151</v>
      </c>
      <c r="B153" s="18">
        <f t="shared" si="54"/>
        <v>117105</v>
      </c>
      <c r="C153" s="18">
        <f t="shared" si="55"/>
        <v>5222</v>
      </c>
      <c r="D153" s="18">
        <f t="shared" si="56"/>
        <v>217105</v>
      </c>
      <c r="E153" s="1">
        <v>171</v>
      </c>
      <c r="F153" s="1">
        <v>5</v>
      </c>
      <c r="G153" s="1">
        <v>2</v>
      </c>
      <c r="H153" s="18">
        <f t="shared" si="52"/>
        <v>0.1</v>
      </c>
      <c r="I153" s="20" t="s">
        <v>289</v>
      </c>
      <c r="J153" s="11">
        <f t="shared" si="63"/>
        <v>4</v>
      </c>
      <c r="K153" s="11">
        <f t="shared" si="63"/>
        <v>4</v>
      </c>
      <c r="L153" s="11">
        <f t="shared" si="63"/>
        <v>1</v>
      </c>
      <c r="M153" s="11">
        <f t="shared" si="57"/>
        <v>256</v>
      </c>
      <c r="N153" s="95">
        <f t="shared" si="61"/>
        <v>65</v>
      </c>
      <c r="O153" s="71">
        <v>5</v>
      </c>
      <c r="P153" s="11" t="str">
        <f t="shared" si="58"/>
        <v>set:items.json image:block_5</v>
      </c>
      <c r="Q153" s="11" t="str">
        <f t="shared" si="59"/>
        <v>block_tag_5</v>
      </c>
      <c r="R153" s="30">
        <v>22</v>
      </c>
      <c r="T153" s="127" t="s">
        <v>73</v>
      </c>
      <c r="U153" s="96" t="str">
        <f t="shared" si="6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2"/>
        <v>0</v>
      </c>
      <c r="Y153" s="69">
        <v>1</v>
      </c>
    </row>
    <row r="154" spans="1:25">
      <c r="A154">
        <f t="shared" si="53"/>
        <v>152</v>
      </c>
      <c r="B154" s="18">
        <f t="shared" si="54"/>
        <v>117106</v>
      </c>
      <c r="C154" s="18">
        <f t="shared" si="55"/>
        <v>5223</v>
      </c>
      <c r="D154" s="18">
        <f t="shared" si="56"/>
        <v>217106</v>
      </c>
      <c r="E154" s="1">
        <v>171</v>
      </c>
      <c r="F154" s="1">
        <v>6</v>
      </c>
      <c r="G154" s="1">
        <v>2</v>
      </c>
      <c r="H154" s="18">
        <f t="shared" si="52"/>
        <v>0.1</v>
      </c>
      <c r="I154" s="20" t="s">
        <v>294</v>
      </c>
      <c r="J154" s="11">
        <f t="shared" si="63"/>
        <v>4</v>
      </c>
      <c r="K154" s="11">
        <f t="shared" si="63"/>
        <v>4</v>
      </c>
      <c r="L154" s="11">
        <f t="shared" si="63"/>
        <v>1</v>
      </c>
      <c r="M154" s="11">
        <f t="shared" si="57"/>
        <v>256</v>
      </c>
      <c r="N154" s="95">
        <f t="shared" si="61"/>
        <v>65</v>
      </c>
      <c r="O154" s="71">
        <v>5</v>
      </c>
      <c r="P154" s="11" t="str">
        <f t="shared" si="58"/>
        <v>set:items.json image:block_5</v>
      </c>
      <c r="Q154" s="11" t="str">
        <f t="shared" si="59"/>
        <v>block_tag_5</v>
      </c>
      <c r="R154" s="30">
        <v>23</v>
      </c>
      <c r="T154" s="127" t="s">
        <v>73</v>
      </c>
      <c r="U154" s="96" t="str">
        <f t="shared" si="6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2"/>
        <v>0</v>
      </c>
      <c r="Y154" s="69">
        <v>1</v>
      </c>
    </row>
    <row r="155" spans="1:25">
      <c r="A155">
        <f t="shared" si="53"/>
        <v>153</v>
      </c>
      <c r="B155" s="18">
        <f t="shared" si="54"/>
        <v>117107</v>
      </c>
      <c r="C155" s="18">
        <f t="shared" si="55"/>
        <v>5224</v>
      </c>
      <c r="D155" s="18">
        <f t="shared" si="56"/>
        <v>217107</v>
      </c>
      <c r="E155" s="1">
        <v>171</v>
      </c>
      <c r="F155" s="1">
        <v>7</v>
      </c>
      <c r="G155" s="1">
        <v>2</v>
      </c>
      <c r="H155" s="18">
        <f t="shared" si="52"/>
        <v>0.1</v>
      </c>
      <c r="I155" s="20" t="s">
        <v>299</v>
      </c>
      <c r="J155" s="11">
        <f t="shared" si="63"/>
        <v>4</v>
      </c>
      <c r="K155" s="11">
        <f t="shared" si="63"/>
        <v>4</v>
      </c>
      <c r="L155" s="11">
        <f t="shared" si="63"/>
        <v>1</v>
      </c>
      <c r="M155" s="11">
        <f t="shared" si="57"/>
        <v>256</v>
      </c>
      <c r="N155" s="95">
        <f t="shared" si="61"/>
        <v>65</v>
      </c>
      <c r="O155" s="71">
        <v>5</v>
      </c>
      <c r="P155" s="11" t="str">
        <f t="shared" si="58"/>
        <v>set:items.json image:block_5</v>
      </c>
      <c r="Q155" s="11" t="str">
        <f t="shared" si="59"/>
        <v>block_tag_5</v>
      </c>
      <c r="R155" s="30">
        <v>24</v>
      </c>
      <c r="T155" s="127" t="s">
        <v>73</v>
      </c>
      <c r="U155" s="96" t="str">
        <f t="shared" si="6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2"/>
        <v>0</v>
      </c>
      <c r="Y155" s="69">
        <v>1</v>
      </c>
    </row>
    <row r="156" spans="1:25">
      <c r="A156">
        <f t="shared" si="53"/>
        <v>154</v>
      </c>
      <c r="B156" s="18">
        <f t="shared" si="54"/>
        <v>117108</v>
      </c>
      <c r="C156" s="18">
        <f t="shared" si="55"/>
        <v>5225</v>
      </c>
      <c r="D156" s="18">
        <f t="shared" si="56"/>
        <v>217108</v>
      </c>
      <c r="E156" s="1">
        <v>171</v>
      </c>
      <c r="F156" s="1">
        <v>8</v>
      </c>
      <c r="G156" s="1">
        <v>2</v>
      </c>
      <c r="H156" s="18">
        <f t="shared" si="52"/>
        <v>0.1</v>
      </c>
      <c r="I156" s="20" t="s">
        <v>304</v>
      </c>
      <c r="J156" s="11">
        <f t="shared" si="63"/>
        <v>4</v>
      </c>
      <c r="K156" s="11">
        <f t="shared" si="63"/>
        <v>4</v>
      </c>
      <c r="L156" s="11">
        <f t="shared" si="63"/>
        <v>1</v>
      </c>
      <c r="M156" s="11">
        <f t="shared" si="57"/>
        <v>256</v>
      </c>
      <c r="N156" s="95">
        <f t="shared" si="61"/>
        <v>65</v>
      </c>
      <c r="O156" s="71">
        <v>5</v>
      </c>
      <c r="P156" s="11" t="str">
        <f t="shared" si="58"/>
        <v>set:items.json image:block_5</v>
      </c>
      <c r="Q156" s="11" t="str">
        <f t="shared" si="59"/>
        <v>block_tag_5</v>
      </c>
      <c r="R156" s="30">
        <v>25</v>
      </c>
      <c r="T156" s="127" t="s">
        <v>73</v>
      </c>
      <c r="U156" s="96" t="str">
        <f t="shared" si="6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2"/>
        <v>0</v>
      </c>
      <c r="Y156" s="69">
        <v>1</v>
      </c>
    </row>
    <row r="157" spans="1:25">
      <c r="A157">
        <f t="shared" si="53"/>
        <v>155</v>
      </c>
      <c r="B157" s="18">
        <f t="shared" si="54"/>
        <v>117109</v>
      </c>
      <c r="C157" s="18">
        <f t="shared" si="55"/>
        <v>5226</v>
      </c>
      <c r="D157" s="18">
        <f t="shared" si="56"/>
        <v>217109</v>
      </c>
      <c r="E157" s="1">
        <v>171</v>
      </c>
      <c r="F157" s="1">
        <v>9</v>
      </c>
      <c r="G157" s="1">
        <v>2</v>
      </c>
      <c r="H157" s="18">
        <f t="shared" si="52"/>
        <v>0.1</v>
      </c>
      <c r="I157" s="20" t="s">
        <v>309</v>
      </c>
      <c r="J157" s="11">
        <f t="shared" si="63"/>
        <v>4</v>
      </c>
      <c r="K157" s="11">
        <f t="shared" si="63"/>
        <v>4</v>
      </c>
      <c r="L157" s="11">
        <f t="shared" si="63"/>
        <v>1</v>
      </c>
      <c r="M157" s="11">
        <f t="shared" si="57"/>
        <v>256</v>
      </c>
      <c r="N157" s="95">
        <f t="shared" si="61"/>
        <v>65</v>
      </c>
      <c r="O157" s="71">
        <v>5</v>
      </c>
      <c r="P157" s="11" t="str">
        <f t="shared" si="58"/>
        <v>set:items.json image:block_5</v>
      </c>
      <c r="Q157" s="11" t="str">
        <f t="shared" si="59"/>
        <v>block_tag_5</v>
      </c>
      <c r="R157" s="30">
        <v>26</v>
      </c>
      <c r="T157" s="127" t="s">
        <v>73</v>
      </c>
      <c r="U157" s="96" t="str">
        <f t="shared" si="6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2"/>
        <v>0</v>
      </c>
      <c r="Y157" s="69">
        <v>1</v>
      </c>
    </row>
    <row r="158" spans="1:25">
      <c r="A158">
        <f t="shared" si="53"/>
        <v>156</v>
      </c>
      <c r="B158" s="18">
        <f t="shared" si="54"/>
        <v>117110</v>
      </c>
      <c r="C158" s="18">
        <f t="shared" si="55"/>
        <v>5227</v>
      </c>
      <c r="D158" s="18">
        <f t="shared" si="56"/>
        <v>217110</v>
      </c>
      <c r="E158" s="1">
        <v>171</v>
      </c>
      <c r="F158" s="1">
        <v>10</v>
      </c>
      <c r="G158" s="1">
        <v>2</v>
      </c>
      <c r="H158" s="18">
        <f t="shared" si="52"/>
        <v>0.1</v>
      </c>
      <c r="I158" s="20" t="s">
        <v>314</v>
      </c>
      <c r="J158" s="11">
        <f t="shared" si="63"/>
        <v>4</v>
      </c>
      <c r="K158" s="11">
        <f t="shared" si="63"/>
        <v>4</v>
      </c>
      <c r="L158" s="11">
        <f t="shared" si="63"/>
        <v>1</v>
      </c>
      <c r="M158" s="11">
        <f t="shared" si="57"/>
        <v>256</v>
      </c>
      <c r="N158" s="95">
        <f t="shared" si="61"/>
        <v>65</v>
      </c>
      <c r="O158" s="71">
        <v>5</v>
      </c>
      <c r="P158" s="11" t="str">
        <f t="shared" si="58"/>
        <v>set:items.json image:block_5</v>
      </c>
      <c r="Q158" s="11" t="str">
        <f t="shared" si="59"/>
        <v>block_tag_5</v>
      </c>
      <c r="R158" s="30">
        <v>27</v>
      </c>
      <c r="T158" s="127" t="s">
        <v>73</v>
      </c>
      <c r="U158" s="96" t="str">
        <f t="shared" si="6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2"/>
        <v>0</v>
      </c>
      <c r="Y158" s="69">
        <v>1</v>
      </c>
    </row>
    <row r="159" spans="1:25">
      <c r="A159">
        <f t="shared" si="53"/>
        <v>157</v>
      </c>
      <c r="B159" s="18">
        <f t="shared" si="54"/>
        <v>117111</v>
      </c>
      <c r="C159" s="18">
        <f t="shared" si="55"/>
        <v>5228</v>
      </c>
      <c r="D159" s="18">
        <f t="shared" si="56"/>
        <v>217111</v>
      </c>
      <c r="E159" s="1">
        <v>171</v>
      </c>
      <c r="F159" s="1">
        <v>11</v>
      </c>
      <c r="G159" s="1">
        <v>2</v>
      </c>
      <c r="H159" s="18">
        <f t="shared" ref="H159:H169" si="64">$H$2</f>
        <v>0.1</v>
      </c>
      <c r="I159" s="20" t="s">
        <v>318</v>
      </c>
      <c r="J159" s="11">
        <f t="shared" si="63"/>
        <v>4</v>
      </c>
      <c r="K159" s="11">
        <f t="shared" si="63"/>
        <v>4</v>
      </c>
      <c r="L159" s="11">
        <f t="shared" si="63"/>
        <v>1</v>
      </c>
      <c r="M159" s="11">
        <f t="shared" si="57"/>
        <v>256</v>
      </c>
      <c r="N159" s="95">
        <f t="shared" si="61"/>
        <v>65</v>
      </c>
      <c r="O159" s="71">
        <v>5</v>
      </c>
      <c r="P159" s="11" t="str">
        <f t="shared" si="58"/>
        <v>set:items.json image:block_5</v>
      </c>
      <c r="Q159" s="11" t="str">
        <f t="shared" si="59"/>
        <v>block_tag_5</v>
      </c>
      <c r="R159" s="30">
        <v>28</v>
      </c>
      <c r="T159" s="127" t="s">
        <v>73</v>
      </c>
      <c r="U159" s="96" t="str">
        <f t="shared" si="6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2"/>
        <v>0</v>
      </c>
      <c r="Y159" s="69">
        <v>1</v>
      </c>
    </row>
    <row r="160" spans="1:25">
      <c r="A160">
        <f t="shared" si="53"/>
        <v>158</v>
      </c>
      <c r="B160" s="18">
        <f t="shared" si="54"/>
        <v>117112</v>
      </c>
      <c r="C160" s="18">
        <f t="shared" si="55"/>
        <v>5229</v>
      </c>
      <c r="D160" s="18">
        <f t="shared" si="56"/>
        <v>217112</v>
      </c>
      <c r="E160" s="1">
        <v>171</v>
      </c>
      <c r="F160" s="1">
        <v>12</v>
      </c>
      <c r="G160" s="1">
        <v>2</v>
      </c>
      <c r="H160" s="18">
        <f t="shared" si="64"/>
        <v>0.1</v>
      </c>
      <c r="I160" s="20" t="s">
        <v>323</v>
      </c>
      <c r="J160" s="11">
        <f t="shared" si="63"/>
        <v>4</v>
      </c>
      <c r="K160" s="11">
        <f t="shared" si="63"/>
        <v>4</v>
      </c>
      <c r="L160" s="11">
        <f t="shared" si="63"/>
        <v>1</v>
      </c>
      <c r="M160" s="11">
        <f t="shared" si="57"/>
        <v>256</v>
      </c>
      <c r="N160" s="95">
        <f t="shared" si="61"/>
        <v>65</v>
      </c>
      <c r="O160" s="71">
        <v>5</v>
      </c>
      <c r="P160" s="11" t="str">
        <f t="shared" si="58"/>
        <v>set:items.json image:block_5</v>
      </c>
      <c r="Q160" s="11" t="str">
        <f t="shared" si="59"/>
        <v>block_tag_5</v>
      </c>
      <c r="R160" s="30">
        <v>29</v>
      </c>
      <c r="T160" s="127" t="s">
        <v>73</v>
      </c>
      <c r="U160" s="96" t="str">
        <f t="shared" si="6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2"/>
        <v>0</v>
      </c>
      <c r="Y160" s="69">
        <v>1</v>
      </c>
    </row>
    <row r="161" spans="1:25">
      <c r="A161">
        <f t="shared" si="53"/>
        <v>159</v>
      </c>
      <c r="B161" s="18">
        <f t="shared" si="54"/>
        <v>117113</v>
      </c>
      <c r="C161" s="18">
        <f t="shared" si="55"/>
        <v>5230</v>
      </c>
      <c r="D161" s="18">
        <f t="shared" si="56"/>
        <v>217113</v>
      </c>
      <c r="E161" s="1">
        <v>171</v>
      </c>
      <c r="F161" s="1">
        <v>13</v>
      </c>
      <c r="G161" s="1">
        <v>2</v>
      </c>
      <c r="H161" s="18">
        <f t="shared" si="64"/>
        <v>0.1</v>
      </c>
      <c r="I161" s="20" t="s">
        <v>328</v>
      </c>
      <c r="J161" s="11">
        <f t="shared" si="63"/>
        <v>4</v>
      </c>
      <c r="K161" s="11">
        <f t="shared" si="63"/>
        <v>4</v>
      </c>
      <c r="L161" s="11">
        <f t="shared" si="63"/>
        <v>1</v>
      </c>
      <c r="M161" s="11">
        <f t="shared" si="57"/>
        <v>256</v>
      </c>
      <c r="N161" s="95">
        <f t="shared" si="61"/>
        <v>65</v>
      </c>
      <c r="O161" s="71">
        <v>5</v>
      </c>
      <c r="P161" s="11" t="str">
        <f t="shared" si="58"/>
        <v>set:items.json image:block_5</v>
      </c>
      <c r="Q161" s="11" t="str">
        <f t="shared" si="59"/>
        <v>block_tag_5</v>
      </c>
      <c r="R161" s="30">
        <v>30</v>
      </c>
      <c r="T161" s="127" t="s">
        <v>73</v>
      </c>
      <c r="U161" s="96" t="str">
        <f t="shared" si="6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2"/>
        <v>0</v>
      </c>
      <c r="Y161" s="69">
        <v>1</v>
      </c>
    </row>
    <row r="162" spans="1:25">
      <c r="A162">
        <f t="shared" si="53"/>
        <v>160</v>
      </c>
      <c r="B162" s="18">
        <f t="shared" si="54"/>
        <v>117114</v>
      </c>
      <c r="C162" s="18">
        <f t="shared" si="55"/>
        <v>5231</v>
      </c>
      <c r="D162" s="18">
        <f t="shared" si="56"/>
        <v>217114</v>
      </c>
      <c r="E162" s="1">
        <v>171</v>
      </c>
      <c r="F162" s="1">
        <v>14</v>
      </c>
      <c r="G162" s="1">
        <v>2</v>
      </c>
      <c r="H162" s="18">
        <f t="shared" si="64"/>
        <v>0.1</v>
      </c>
      <c r="I162" s="20" t="s">
        <v>333</v>
      </c>
      <c r="J162" s="11">
        <f t="shared" si="63"/>
        <v>4</v>
      </c>
      <c r="K162" s="11">
        <f t="shared" si="63"/>
        <v>4</v>
      </c>
      <c r="L162" s="11">
        <f t="shared" si="63"/>
        <v>1</v>
      </c>
      <c r="M162" s="11">
        <f t="shared" si="57"/>
        <v>256</v>
      </c>
      <c r="N162" s="95">
        <f t="shared" si="61"/>
        <v>65</v>
      </c>
      <c r="O162" s="71">
        <v>5</v>
      </c>
      <c r="P162" s="11" t="str">
        <f t="shared" si="58"/>
        <v>set:items.json image:block_5</v>
      </c>
      <c r="Q162" s="11" t="str">
        <f t="shared" si="59"/>
        <v>block_tag_5</v>
      </c>
      <c r="R162" s="30">
        <v>31</v>
      </c>
      <c r="T162" s="127" t="s">
        <v>73</v>
      </c>
      <c r="U162" s="96" t="str">
        <f t="shared" si="6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2"/>
        <v>0</v>
      </c>
      <c r="Y162" s="69">
        <v>1</v>
      </c>
    </row>
    <row r="163" spans="1:25">
      <c r="A163">
        <f t="shared" ref="A163:A183" si="65">ROW()-2</f>
        <v>161</v>
      </c>
      <c r="B163" s="18">
        <f t="shared" ref="B163:B183" si="66">_xlfn.NUMBERVALUE(CONCATENATE(1,IF(LEN(E163)=1,"00"&amp;E163,IF(LEN(E163)=2,"0"&amp;E163,E163)),IF(LEN(F163)=1,"0"&amp;F163,F163)))</f>
        <v>117115</v>
      </c>
      <c r="C163" s="18">
        <f t="shared" ref="C163:C183" si="67">_xlfn.NUMBERVALUE(CONCATENATE(O163,G163,IF(LEN(R163)=1,"0"&amp;R163,R163)))</f>
        <v>5232</v>
      </c>
      <c r="D163" s="18">
        <f t="shared" ref="D163:D183" si="68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64"/>
        <v>0.1</v>
      </c>
      <c r="I163" s="20" t="s">
        <v>338</v>
      </c>
      <c r="J163" s="11">
        <f t="shared" si="63"/>
        <v>4</v>
      </c>
      <c r="K163" s="11">
        <f t="shared" si="63"/>
        <v>4</v>
      </c>
      <c r="L163" s="11">
        <f t="shared" si="63"/>
        <v>1</v>
      </c>
      <c r="M163" s="11">
        <f t="shared" ref="M163:M183" si="69">K163*64</f>
        <v>256</v>
      </c>
      <c r="N163" s="95">
        <f t="shared" si="61"/>
        <v>65</v>
      </c>
      <c r="O163" s="71">
        <v>5</v>
      </c>
      <c r="P163" s="11" t="str">
        <f t="shared" ref="P163:P183" si="70">VLOOKUP(O163,方块表_二级标签,3,1)</f>
        <v>set:items.json image:block_5</v>
      </c>
      <c r="Q163" s="11" t="str">
        <f t="shared" ref="Q163:Q183" si="71">VLOOKUP(O163,方块表_二级标签,6,1)</f>
        <v>block_tag_5</v>
      </c>
      <c r="R163" s="30">
        <v>32</v>
      </c>
      <c r="T163" s="127" t="s">
        <v>73</v>
      </c>
      <c r="U163" s="96" t="str">
        <f t="shared" ref="U163:U183" si="72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62"/>
        <v>0</v>
      </c>
      <c r="Y163" s="69">
        <v>1</v>
      </c>
    </row>
    <row r="164" spans="1:25">
      <c r="A164">
        <f t="shared" si="65"/>
        <v>162</v>
      </c>
      <c r="B164" s="18">
        <f t="shared" si="66"/>
        <v>103000</v>
      </c>
      <c r="C164" s="18">
        <f t="shared" si="67"/>
        <v>6310</v>
      </c>
      <c r="D164" s="18">
        <f t="shared" si="68"/>
        <v>303000</v>
      </c>
      <c r="E164" s="1">
        <v>30</v>
      </c>
      <c r="F164" s="1">
        <v>0</v>
      </c>
      <c r="G164" s="1">
        <v>3</v>
      </c>
      <c r="H164" s="18">
        <f t="shared" si="64"/>
        <v>0.1</v>
      </c>
      <c r="I164" s="20" t="s">
        <v>373</v>
      </c>
      <c r="J164" s="11">
        <f t="shared" si="63"/>
        <v>6</v>
      </c>
      <c r="K164" s="11">
        <f t="shared" si="63"/>
        <v>6</v>
      </c>
      <c r="L164" s="11">
        <f t="shared" si="63"/>
        <v>1</v>
      </c>
      <c r="M164" s="11">
        <f t="shared" si="69"/>
        <v>384</v>
      </c>
      <c r="N164" s="95">
        <f t="shared" si="61"/>
        <v>65</v>
      </c>
      <c r="O164" s="71">
        <v>6</v>
      </c>
      <c r="P164" s="11" t="str">
        <f t="shared" si="70"/>
        <v>set:items.json image:block_6</v>
      </c>
      <c r="Q164" s="11" t="str">
        <f t="shared" si="71"/>
        <v>block_tag_6</v>
      </c>
      <c r="R164" s="30">
        <v>10</v>
      </c>
      <c r="T164" s="127" t="s">
        <v>73</v>
      </c>
      <c r="U164" s="96" t="str">
        <f t="shared" si="72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62"/>
        <v>30</v>
      </c>
      <c r="Y164" s="69">
        <v>1</v>
      </c>
    </row>
    <row r="165" spans="1:25">
      <c r="A165">
        <f t="shared" si="65"/>
        <v>163</v>
      </c>
      <c r="B165" s="18">
        <f t="shared" si="66"/>
        <v>108500</v>
      </c>
      <c r="C165" s="18">
        <f t="shared" si="67"/>
        <v>6311</v>
      </c>
      <c r="D165" s="18">
        <f t="shared" si="68"/>
        <v>308500</v>
      </c>
      <c r="E165" s="1">
        <v>85</v>
      </c>
      <c r="F165" s="1">
        <v>0</v>
      </c>
      <c r="G165" s="1">
        <v>3</v>
      </c>
      <c r="H165" s="18">
        <f t="shared" si="64"/>
        <v>0.1</v>
      </c>
      <c r="I165" s="20" t="s">
        <v>422</v>
      </c>
      <c r="J165" s="11">
        <f t="shared" ref="J165:L183" si="73">VLOOKUP($G165,经济表_方块价格积分,J$2,1)</f>
        <v>6</v>
      </c>
      <c r="K165" s="11">
        <f t="shared" si="73"/>
        <v>6</v>
      </c>
      <c r="L165" s="11">
        <f t="shared" si="73"/>
        <v>1</v>
      </c>
      <c r="M165" s="11">
        <f t="shared" si="69"/>
        <v>384</v>
      </c>
      <c r="N165" s="95">
        <f t="shared" ref="N165:N183" si="74">FLOOR(L165*64,1)+1</f>
        <v>65</v>
      </c>
      <c r="O165" s="71">
        <v>6</v>
      </c>
      <c r="P165" s="11" t="str">
        <f t="shared" si="70"/>
        <v>set:items.json image:block_6</v>
      </c>
      <c r="Q165" s="11" t="str">
        <f t="shared" si="71"/>
        <v>block_tag_6</v>
      </c>
      <c r="R165" s="30">
        <v>11</v>
      </c>
      <c r="T165" s="127" t="s">
        <v>73</v>
      </c>
      <c r="U165" s="96" t="str">
        <f t="shared" si="72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62"/>
        <v>85</v>
      </c>
      <c r="Y165" s="69">
        <v>1</v>
      </c>
    </row>
    <row r="166" spans="1:25">
      <c r="A166">
        <f t="shared" si="65"/>
        <v>164</v>
      </c>
      <c r="B166" s="18">
        <f t="shared" si="66"/>
        <v>111300</v>
      </c>
      <c r="C166" s="18">
        <f t="shared" si="67"/>
        <v>6312</v>
      </c>
      <c r="D166" s="18">
        <f t="shared" si="68"/>
        <v>311300</v>
      </c>
      <c r="E166" s="1">
        <v>113</v>
      </c>
      <c r="F166" s="1">
        <v>0</v>
      </c>
      <c r="G166" s="1">
        <v>3</v>
      </c>
      <c r="H166" s="18">
        <f t="shared" si="64"/>
        <v>0.1</v>
      </c>
      <c r="I166" s="20" t="s">
        <v>470</v>
      </c>
      <c r="J166" s="11">
        <f t="shared" si="73"/>
        <v>6</v>
      </c>
      <c r="K166" s="11">
        <f t="shared" si="73"/>
        <v>6</v>
      </c>
      <c r="L166" s="11">
        <f t="shared" si="73"/>
        <v>1</v>
      </c>
      <c r="M166" s="11">
        <f t="shared" si="69"/>
        <v>384</v>
      </c>
      <c r="N166" s="95">
        <f t="shared" si="74"/>
        <v>65</v>
      </c>
      <c r="O166" s="71">
        <v>6</v>
      </c>
      <c r="P166" s="11" t="str">
        <f t="shared" si="70"/>
        <v>set:items.json image:block_6</v>
      </c>
      <c r="Q166" s="11" t="str">
        <f t="shared" si="71"/>
        <v>block_tag_6</v>
      </c>
      <c r="R166" s="30">
        <v>12</v>
      </c>
      <c r="T166" s="127" t="s">
        <v>73</v>
      </c>
      <c r="U166" s="96" t="str">
        <f t="shared" si="72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62"/>
        <v>113</v>
      </c>
      <c r="Y166" s="69">
        <v>1</v>
      </c>
    </row>
    <row r="167" spans="1:25">
      <c r="A167">
        <f t="shared" si="65"/>
        <v>165</v>
      </c>
      <c r="B167" s="18">
        <f t="shared" si="66"/>
        <v>113900</v>
      </c>
      <c r="C167" s="18">
        <f t="shared" si="67"/>
        <v>6313</v>
      </c>
      <c r="D167" s="18">
        <f t="shared" si="68"/>
        <v>313900</v>
      </c>
      <c r="E167" s="1">
        <v>139</v>
      </c>
      <c r="F167" s="1">
        <v>0</v>
      </c>
      <c r="G167" s="1">
        <v>3</v>
      </c>
      <c r="H167" s="18">
        <f t="shared" si="64"/>
        <v>0.1</v>
      </c>
      <c r="I167" s="20" t="s">
        <v>494</v>
      </c>
      <c r="J167" s="11">
        <f t="shared" ref="J167:L168" si="75">VLOOKUP($G167,经济表_方块价格积分,J$2,1)</f>
        <v>6</v>
      </c>
      <c r="K167" s="11">
        <f t="shared" si="75"/>
        <v>6</v>
      </c>
      <c r="L167" s="11">
        <f t="shared" si="75"/>
        <v>1</v>
      </c>
      <c r="M167" s="11">
        <f>K167*64</f>
        <v>384</v>
      </c>
      <c r="N167" s="95">
        <f>FLOOR(L167*64,1)+1</f>
        <v>65</v>
      </c>
      <c r="O167" s="71">
        <v>6</v>
      </c>
      <c r="P167" s="11" t="str">
        <f t="shared" si="70"/>
        <v>set:items.json image:block_6</v>
      </c>
      <c r="Q167" s="11" t="str">
        <f t="shared" si="71"/>
        <v>block_tag_6</v>
      </c>
      <c r="R167" s="30">
        <v>13</v>
      </c>
      <c r="T167" s="127" t="s">
        <v>73</v>
      </c>
      <c r="U167" s="96" t="str">
        <f t="shared" si="72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62"/>
        <v>139</v>
      </c>
      <c r="Y167" s="69">
        <v>1</v>
      </c>
    </row>
    <row r="168" spans="1:25">
      <c r="A168">
        <f t="shared" si="65"/>
        <v>166</v>
      </c>
      <c r="B168" s="18">
        <f t="shared" si="66"/>
        <v>113901</v>
      </c>
      <c r="C168" s="18">
        <f t="shared" si="67"/>
        <v>6315</v>
      </c>
      <c r="D168" s="18">
        <f t="shared" si="68"/>
        <v>313901</v>
      </c>
      <c r="E168" s="1">
        <v>139</v>
      </c>
      <c r="F168" s="1">
        <v>1</v>
      </c>
      <c r="G168" s="1">
        <v>3</v>
      </c>
      <c r="H168" s="18">
        <v>0.1</v>
      </c>
      <c r="I168" s="20" t="s">
        <v>1302</v>
      </c>
      <c r="J168" s="11">
        <f t="shared" si="75"/>
        <v>6</v>
      </c>
      <c r="K168" s="11">
        <f t="shared" si="75"/>
        <v>6</v>
      </c>
      <c r="L168" s="11">
        <f t="shared" si="75"/>
        <v>1</v>
      </c>
      <c r="M168" s="11">
        <f>K168*64</f>
        <v>384</v>
      </c>
      <c r="N168" s="95">
        <f>FLOOR(L168*64,1)+1</f>
        <v>65</v>
      </c>
      <c r="O168" s="71">
        <v>6</v>
      </c>
      <c r="Q168" s="11"/>
      <c r="R168" s="30">
        <v>15</v>
      </c>
      <c r="T168" s="127" t="s">
        <v>73</v>
      </c>
      <c r="U168" s="96" t="str">
        <f t="shared" ref="U168" si="76">I168</f>
        <v>苔藓鹅卵石墙</v>
      </c>
      <c r="V168" s="69" t="b">
        <f>IF(X168&lt;&gt;0,COUNT($V$1:V167))</f>
        <v>0</v>
      </c>
      <c r="W168" s="69">
        <f>COUNTIF($E$3:E168,E168)</f>
        <v>2</v>
      </c>
      <c r="X168" s="69">
        <f t="shared" ref="X168" si="77">IF(W168=1,E168,0)</f>
        <v>0</v>
      </c>
      <c r="Y168" s="69">
        <v>2</v>
      </c>
    </row>
    <row r="169" spans="1:25">
      <c r="A169">
        <f t="shared" si="65"/>
        <v>167</v>
      </c>
      <c r="B169" s="18">
        <f t="shared" si="66"/>
        <v>107200</v>
      </c>
      <c r="C169" s="18">
        <f t="shared" si="67"/>
        <v>6361</v>
      </c>
      <c r="D169" s="18">
        <f t="shared" si="68"/>
        <v>307200</v>
      </c>
      <c r="E169" s="1">
        <v>72</v>
      </c>
      <c r="F169" s="1">
        <v>0</v>
      </c>
      <c r="G169" s="1">
        <v>3</v>
      </c>
      <c r="H169" s="18">
        <f t="shared" si="64"/>
        <v>0.1</v>
      </c>
      <c r="I169" s="20" t="s">
        <v>420</v>
      </c>
      <c r="J169" s="11">
        <f t="shared" si="73"/>
        <v>6</v>
      </c>
      <c r="K169" s="11">
        <f t="shared" si="73"/>
        <v>6</v>
      </c>
      <c r="L169" s="11">
        <f t="shared" si="73"/>
        <v>1</v>
      </c>
      <c r="M169" s="11">
        <f t="shared" si="69"/>
        <v>384</v>
      </c>
      <c r="N169" s="95">
        <f t="shared" si="74"/>
        <v>65</v>
      </c>
      <c r="O169" s="71">
        <v>6</v>
      </c>
      <c r="P169" s="11" t="str">
        <f t="shared" si="70"/>
        <v>set:items.json image:block_6</v>
      </c>
      <c r="Q169" s="11" t="str">
        <f t="shared" si="71"/>
        <v>block_tag_6</v>
      </c>
      <c r="R169" s="30">
        <v>61</v>
      </c>
      <c r="T169" s="127" t="s">
        <v>73</v>
      </c>
      <c r="U169" s="96" t="str">
        <f t="shared" si="72"/>
        <v>木质压力板</v>
      </c>
      <c r="V169" s="69">
        <f>IF(X169&lt;&gt;0,COUNT($V$1:V167))</f>
        <v>48</v>
      </c>
      <c r="W169" s="69">
        <f>COUNTIF($E$3:E169,E169)</f>
        <v>1</v>
      </c>
      <c r="X169" s="69">
        <f t="shared" ref="X169:X183" si="78">IF(W169=1,E169,0)</f>
        <v>72</v>
      </c>
      <c r="Y169" s="69">
        <v>1</v>
      </c>
    </row>
    <row r="170" spans="1:25">
      <c r="A170">
        <f t="shared" si="65"/>
        <v>168</v>
      </c>
      <c r="B170" s="18">
        <f t="shared" si="66"/>
        <v>109600</v>
      </c>
      <c r="C170" s="18">
        <f t="shared" si="67"/>
        <v>6406</v>
      </c>
      <c r="D170" s="18">
        <f t="shared" si="68"/>
        <v>409600</v>
      </c>
      <c r="E170" s="1">
        <v>96</v>
      </c>
      <c r="F170" s="1">
        <v>0</v>
      </c>
      <c r="G170" s="1">
        <v>4</v>
      </c>
      <c r="H170" s="18">
        <v>0.1</v>
      </c>
      <c r="I170" s="20" t="s">
        <v>1285</v>
      </c>
      <c r="J170" s="11">
        <f t="shared" si="73"/>
        <v>8</v>
      </c>
      <c r="K170" s="11">
        <f t="shared" si="73"/>
        <v>8</v>
      </c>
      <c r="L170" s="11">
        <f t="shared" si="73"/>
        <v>1</v>
      </c>
      <c r="M170" s="11">
        <f t="shared" si="69"/>
        <v>512</v>
      </c>
      <c r="N170" s="95">
        <f t="shared" si="74"/>
        <v>65</v>
      </c>
      <c r="O170" s="19">
        <v>6</v>
      </c>
      <c r="P170" s="11" t="str">
        <f t="shared" si="70"/>
        <v>set:items.json image:block_6</v>
      </c>
      <c r="Q170" s="11" t="str">
        <f t="shared" si="71"/>
        <v>block_tag_6</v>
      </c>
      <c r="R170" s="43">
        <v>6</v>
      </c>
      <c r="T170" s="127" t="s">
        <v>73</v>
      </c>
      <c r="U170" s="96" t="str">
        <f t="shared" si="72"/>
        <v>活板门</v>
      </c>
      <c r="V170" s="69">
        <f>IF(X170&lt;&gt;0,COUNT($V$1:V169))</f>
        <v>49</v>
      </c>
      <c r="W170" s="69">
        <f>COUNTIF($E$3:E170,E170)</f>
        <v>1</v>
      </c>
      <c r="X170" s="69">
        <f t="shared" si="78"/>
        <v>96</v>
      </c>
      <c r="Y170" s="69">
        <v>2</v>
      </c>
    </row>
    <row r="171" spans="1:25">
      <c r="A171">
        <f t="shared" si="65"/>
        <v>169</v>
      </c>
      <c r="B171" s="18">
        <f t="shared" si="66"/>
        <v>110700</v>
      </c>
      <c r="C171" s="95">
        <f t="shared" si="67"/>
        <v>6407</v>
      </c>
      <c r="D171" s="18">
        <f t="shared" si="68"/>
        <v>410700</v>
      </c>
      <c r="E171" s="1">
        <v>107</v>
      </c>
      <c r="F171" s="1">
        <v>0</v>
      </c>
      <c r="G171" s="1">
        <v>4</v>
      </c>
      <c r="H171" s="18">
        <v>0.1</v>
      </c>
      <c r="I171" s="20" t="s">
        <v>1288</v>
      </c>
      <c r="J171" s="11">
        <f t="shared" si="73"/>
        <v>8</v>
      </c>
      <c r="K171" s="11">
        <f t="shared" si="73"/>
        <v>8</v>
      </c>
      <c r="L171" s="11">
        <f t="shared" si="73"/>
        <v>1</v>
      </c>
      <c r="M171" s="11">
        <f t="shared" si="69"/>
        <v>512</v>
      </c>
      <c r="N171" s="95">
        <f t="shared" si="74"/>
        <v>65</v>
      </c>
      <c r="O171" s="19">
        <v>6</v>
      </c>
      <c r="P171" s="11" t="str">
        <f t="shared" si="70"/>
        <v>set:items.json image:block_6</v>
      </c>
      <c r="Q171" s="11" t="str">
        <f t="shared" si="71"/>
        <v>block_tag_6</v>
      </c>
      <c r="R171" s="43">
        <v>7</v>
      </c>
      <c r="T171" s="127" t="s">
        <v>73</v>
      </c>
      <c r="U171" s="96" t="str">
        <f t="shared" si="72"/>
        <v>木质栅栏门</v>
      </c>
      <c r="V171" s="69">
        <f>IF(X171&lt;&gt;0,COUNT($V$1:V170))</f>
        <v>50</v>
      </c>
      <c r="W171" s="69">
        <f>COUNTIF($E$3:E171,E171)</f>
        <v>1</v>
      </c>
      <c r="X171" s="69">
        <f t="shared" si="78"/>
        <v>107</v>
      </c>
      <c r="Y171" s="69">
        <v>2</v>
      </c>
    </row>
    <row r="172" spans="1:25">
      <c r="A172">
        <f t="shared" si="65"/>
        <v>170</v>
      </c>
      <c r="B172" s="18">
        <f t="shared" si="66"/>
        <v>103800</v>
      </c>
      <c r="C172" s="18">
        <f t="shared" si="67"/>
        <v>6408</v>
      </c>
      <c r="D172" s="18">
        <f t="shared" si="68"/>
        <v>403800</v>
      </c>
      <c r="E172" s="1">
        <v>38</v>
      </c>
      <c r="F172" s="1">
        <v>0</v>
      </c>
      <c r="G172" s="1">
        <v>4</v>
      </c>
      <c r="H172" s="18">
        <f t="shared" ref="H172:H183" si="79">$H$2</f>
        <v>0.1</v>
      </c>
      <c r="I172" s="20" t="s">
        <v>564</v>
      </c>
      <c r="J172" s="11">
        <f t="shared" si="73"/>
        <v>8</v>
      </c>
      <c r="K172" s="11">
        <f t="shared" si="73"/>
        <v>8</v>
      </c>
      <c r="L172" s="11">
        <f t="shared" si="73"/>
        <v>1</v>
      </c>
      <c r="M172" s="11">
        <f t="shared" si="69"/>
        <v>512</v>
      </c>
      <c r="N172" s="95">
        <f t="shared" si="74"/>
        <v>65</v>
      </c>
      <c r="O172" s="71">
        <v>6</v>
      </c>
      <c r="P172" s="11" t="str">
        <f t="shared" si="70"/>
        <v>set:items.json image:block_6</v>
      </c>
      <c r="Q172" s="11" t="str">
        <f t="shared" si="71"/>
        <v>block_tag_6</v>
      </c>
      <c r="R172" s="30">
        <v>8</v>
      </c>
      <c r="T172" s="127" t="s">
        <v>73</v>
      </c>
      <c r="U172" s="96" t="str">
        <f t="shared" si="72"/>
        <v>红花</v>
      </c>
      <c r="V172" s="69">
        <f>IF(X172&lt;&gt;0,COUNT($V$1:V171))</f>
        <v>51</v>
      </c>
      <c r="W172" s="69">
        <f>COUNTIF($E$3:E172,E172)</f>
        <v>1</v>
      </c>
      <c r="X172" s="69">
        <f t="shared" si="78"/>
        <v>38</v>
      </c>
      <c r="Y172" s="69">
        <v>1</v>
      </c>
    </row>
    <row r="173" spans="1:25">
      <c r="A173">
        <f t="shared" si="65"/>
        <v>171</v>
      </c>
      <c r="B173" s="18">
        <f t="shared" si="66"/>
        <v>104700</v>
      </c>
      <c r="C173" s="18">
        <f t="shared" si="67"/>
        <v>6409</v>
      </c>
      <c r="D173" s="18">
        <f t="shared" si="68"/>
        <v>404700</v>
      </c>
      <c r="E173" s="1">
        <v>47</v>
      </c>
      <c r="F173" s="1">
        <v>0</v>
      </c>
      <c r="G173" s="1">
        <v>4</v>
      </c>
      <c r="H173" s="18">
        <f t="shared" si="79"/>
        <v>0.1</v>
      </c>
      <c r="I173" s="20" t="s">
        <v>570</v>
      </c>
      <c r="J173" s="11">
        <f t="shared" si="73"/>
        <v>8</v>
      </c>
      <c r="K173" s="11">
        <f t="shared" si="73"/>
        <v>8</v>
      </c>
      <c r="L173" s="11">
        <f t="shared" si="73"/>
        <v>1</v>
      </c>
      <c r="M173" s="11">
        <f t="shared" si="69"/>
        <v>512</v>
      </c>
      <c r="N173" s="95">
        <f t="shared" si="74"/>
        <v>65</v>
      </c>
      <c r="O173" s="71">
        <v>6</v>
      </c>
      <c r="P173" s="11" t="str">
        <f t="shared" si="70"/>
        <v>set:items.json image:block_6</v>
      </c>
      <c r="Q173" s="11" t="str">
        <f t="shared" si="71"/>
        <v>block_tag_6</v>
      </c>
      <c r="R173" s="30">
        <v>9</v>
      </c>
      <c r="T173" s="127" t="s">
        <v>73</v>
      </c>
      <c r="U173" s="96" t="str">
        <f t="shared" si="72"/>
        <v>书架</v>
      </c>
      <c r="V173" s="69">
        <f>IF(X173&lt;&gt;0,COUNT($V$1:V172))</f>
        <v>52</v>
      </c>
      <c r="W173" s="69">
        <f>COUNTIF($E$3:E173,E173)</f>
        <v>1</v>
      </c>
      <c r="X173" s="69">
        <f t="shared" si="78"/>
        <v>47</v>
      </c>
      <c r="Y173" s="69">
        <v>1</v>
      </c>
    </row>
    <row r="174" spans="1:25">
      <c r="A174">
        <f t="shared" si="65"/>
        <v>172</v>
      </c>
      <c r="B174" s="18">
        <f t="shared" si="66"/>
        <v>110100</v>
      </c>
      <c r="C174" s="18">
        <f t="shared" si="67"/>
        <v>6416</v>
      </c>
      <c r="D174" s="18">
        <f t="shared" si="68"/>
        <v>410100</v>
      </c>
      <c r="E174" s="1">
        <v>101</v>
      </c>
      <c r="F174" s="1">
        <v>0</v>
      </c>
      <c r="G174" s="1">
        <v>4</v>
      </c>
      <c r="H174" s="18">
        <f t="shared" si="79"/>
        <v>0.1</v>
      </c>
      <c r="I174" s="20" t="s">
        <v>582</v>
      </c>
      <c r="J174" s="11">
        <f t="shared" si="73"/>
        <v>8</v>
      </c>
      <c r="K174" s="11">
        <f t="shared" si="73"/>
        <v>8</v>
      </c>
      <c r="L174" s="11">
        <f t="shared" si="73"/>
        <v>1</v>
      </c>
      <c r="M174" s="11">
        <f t="shared" si="69"/>
        <v>512</v>
      </c>
      <c r="N174" s="95">
        <f t="shared" si="74"/>
        <v>65</v>
      </c>
      <c r="O174" s="71">
        <v>6</v>
      </c>
      <c r="P174" s="11" t="str">
        <f t="shared" si="70"/>
        <v>set:items.json image:block_6</v>
      </c>
      <c r="Q174" s="11" t="str">
        <f t="shared" si="71"/>
        <v>block_tag_6</v>
      </c>
      <c r="R174" s="30">
        <v>16</v>
      </c>
      <c r="T174" s="127" t="s">
        <v>73</v>
      </c>
      <c r="U174" s="96" t="str">
        <f t="shared" si="72"/>
        <v>铁栅栏</v>
      </c>
      <c r="V174" s="69">
        <f>IF(X174&lt;&gt;0,COUNT($V$1:V173))</f>
        <v>53</v>
      </c>
      <c r="W174" s="69">
        <f>COUNTIF($E$3:E174,E174)</f>
        <v>1</v>
      </c>
      <c r="X174" s="69">
        <f t="shared" si="78"/>
        <v>101</v>
      </c>
      <c r="Y174" s="69">
        <v>1</v>
      </c>
    </row>
    <row r="175" spans="1:25">
      <c r="A175">
        <f t="shared" si="65"/>
        <v>173</v>
      </c>
      <c r="B175" s="18">
        <f t="shared" si="66"/>
        <v>105005</v>
      </c>
      <c r="C175" s="18">
        <f t="shared" si="67"/>
        <v>6421</v>
      </c>
      <c r="D175" s="18">
        <f t="shared" si="68"/>
        <v>405005</v>
      </c>
      <c r="E175" s="1">
        <v>50</v>
      </c>
      <c r="F175" s="1">
        <v>5</v>
      </c>
      <c r="G175" s="1">
        <v>4</v>
      </c>
      <c r="H175" s="18">
        <f t="shared" si="79"/>
        <v>0.1</v>
      </c>
      <c r="I175" s="20" t="s">
        <v>572</v>
      </c>
      <c r="J175" s="11">
        <f t="shared" si="73"/>
        <v>8</v>
      </c>
      <c r="K175" s="11">
        <f t="shared" si="73"/>
        <v>8</v>
      </c>
      <c r="L175" s="11">
        <f t="shared" si="73"/>
        <v>1</v>
      </c>
      <c r="M175" s="11">
        <f t="shared" si="69"/>
        <v>512</v>
      </c>
      <c r="N175" s="95">
        <f t="shared" si="74"/>
        <v>65</v>
      </c>
      <c r="O175" s="71">
        <v>6</v>
      </c>
      <c r="P175" s="11" t="str">
        <f t="shared" si="70"/>
        <v>set:items.json image:block_6</v>
      </c>
      <c r="Q175" s="11" t="str">
        <f t="shared" si="71"/>
        <v>block_tag_6</v>
      </c>
      <c r="R175" s="30">
        <v>21</v>
      </c>
      <c r="T175" s="127" t="s">
        <v>73</v>
      </c>
      <c r="U175" s="96" t="str">
        <f t="shared" si="72"/>
        <v>火把</v>
      </c>
      <c r="V175" s="69">
        <f>IF(X175&lt;&gt;0,COUNT($V$1:V174))</f>
        <v>54</v>
      </c>
      <c r="W175" s="69">
        <f>COUNTIF($E$3:E175,E175)</f>
        <v>1</v>
      </c>
      <c r="X175" s="69">
        <f t="shared" si="78"/>
        <v>50</v>
      </c>
      <c r="Y175" s="69">
        <v>1</v>
      </c>
    </row>
    <row r="176" spans="1:25">
      <c r="A176">
        <f t="shared" si="65"/>
        <v>174</v>
      </c>
      <c r="B176" s="18">
        <f t="shared" si="66"/>
        <v>107605</v>
      </c>
      <c r="C176" s="18">
        <f t="shared" si="67"/>
        <v>6422</v>
      </c>
      <c r="D176" s="18">
        <f t="shared" si="68"/>
        <v>407605</v>
      </c>
      <c r="E176" s="1">
        <v>76</v>
      </c>
      <c r="F176" s="1">
        <v>5</v>
      </c>
      <c r="G176" s="1">
        <v>4</v>
      </c>
      <c r="H176" s="18">
        <f t="shared" si="79"/>
        <v>0.1</v>
      </c>
      <c r="I176" s="20" t="s">
        <v>580</v>
      </c>
      <c r="J176" s="11">
        <f t="shared" si="73"/>
        <v>8</v>
      </c>
      <c r="K176" s="11">
        <f t="shared" si="73"/>
        <v>8</v>
      </c>
      <c r="L176" s="11">
        <f t="shared" si="73"/>
        <v>1</v>
      </c>
      <c r="M176" s="11">
        <f t="shared" si="69"/>
        <v>512</v>
      </c>
      <c r="N176" s="95">
        <f t="shared" si="74"/>
        <v>65</v>
      </c>
      <c r="O176" s="71">
        <v>6</v>
      </c>
      <c r="P176" s="11" t="str">
        <f t="shared" si="70"/>
        <v>set:items.json image:block_6</v>
      </c>
      <c r="Q176" s="11" t="str">
        <f t="shared" si="71"/>
        <v>block_tag_6</v>
      </c>
      <c r="R176" s="30">
        <v>22</v>
      </c>
      <c r="T176" s="127" t="s">
        <v>73</v>
      </c>
      <c r="U176" s="96" t="str">
        <f t="shared" si="72"/>
        <v>红石火把</v>
      </c>
      <c r="V176" s="69">
        <f>IF(X176&lt;&gt;0,COUNT($V$1:V175))</f>
        <v>55</v>
      </c>
      <c r="W176" s="69">
        <f>COUNTIF($E$3:E176,E176)</f>
        <v>1</v>
      </c>
      <c r="X176" s="69">
        <f t="shared" si="78"/>
        <v>76</v>
      </c>
      <c r="Y176" s="69">
        <v>1</v>
      </c>
    </row>
    <row r="177" spans="1:25">
      <c r="A177">
        <f t="shared" si="65"/>
        <v>175</v>
      </c>
      <c r="B177" s="18">
        <f t="shared" si="66"/>
        <v>106500</v>
      </c>
      <c r="C177" s="18">
        <f t="shared" si="67"/>
        <v>6451</v>
      </c>
      <c r="D177" s="18">
        <f t="shared" si="68"/>
        <v>406500</v>
      </c>
      <c r="E177" s="1">
        <v>65</v>
      </c>
      <c r="F177" s="1">
        <v>0</v>
      </c>
      <c r="G177" s="1">
        <v>4</v>
      </c>
      <c r="H177" s="18">
        <f t="shared" si="79"/>
        <v>0.1</v>
      </c>
      <c r="I177" s="20" t="s">
        <v>578</v>
      </c>
      <c r="J177" s="11">
        <f t="shared" si="73"/>
        <v>8</v>
      </c>
      <c r="K177" s="11">
        <f t="shared" si="73"/>
        <v>8</v>
      </c>
      <c r="L177" s="11">
        <f t="shared" si="73"/>
        <v>1</v>
      </c>
      <c r="M177" s="11">
        <f t="shared" si="69"/>
        <v>512</v>
      </c>
      <c r="N177" s="95">
        <f t="shared" si="74"/>
        <v>65</v>
      </c>
      <c r="O177" s="71">
        <v>6</v>
      </c>
      <c r="P177" s="11" t="str">
        <f t="shared" si="70"/>
        <v>set:items.json image:block_6</v>
      </c>
      <c r="Q177" s="11" t="str">
        <f t="shared" si="71"/>
        <v>block_tag_6</v>
      </c>
      <c r="R177" s="30">
        <v>51</v>
      </c>
      <c r="T177" s="127" t="s">
        <v>73</v>
      </c>
      <c r="U177" s="96" t="str">
        <f t="shared" si="72"/>
        <v>梯子</v>
      </c>
      <c r="V177" s="69">
        <f>IF(X177&lt;&gt;0,COUNT($V$1:V176))</f>
        <v>56</v>
      </c>
      <c r="W177" s="69">
        <f>COUNTIF($E$3:E177,E177)</f>
        <v>1</v>
      </c>
      <c r="X177" s="69">
        <f t="shared" si="78"/>
        <v>65</v>
      </c>
      <c r="Y177" s="69">
        <v>1</v>
      </c>
    </row>
    <row r="178" spans="1:25">
      <c r="A178">
        <f t="shared" si="65"/>
        <v>176</v>
      </c>
      <c r="B178" s="18">
        <f t="shared" si="66"/>
        <v>132400</v>
      </c>
      <c r="C178" s="18">
        <f t="shared" si="67"/>
        <v>6499</v>
      </c>
      <c r="D178" s="18">
        <f t="shared" si="68"/>
        <v>432400</v>
      </c>
      <c r="E178" s="19">
        <v>324</v>
      </c>
      <c r="F178" s="19">
        <v>0</v>
      </c>
      <c r="G178" s="19">
        <v>4</v>
      </c>
      <c r="H178" s="18">
        <f t="shared" si="79"/>
        <v>0.1</v>
      </c>
      <c r="I178" s="20" t="s">
        <v>697</v>
      </c>
      <c r="J178" s="56">
        <f t="shared" si="73"/>
        <v>8</v>
      </c>
      <c r="K178" s="56">
        <f t="shared" si="73"/>
        <v>8</v>
      </c>
      <c r="L178" s="56">
        <f t="shared" si="73"/>
        <v>1</v>
      </c>
      <c r="M178" s="56">
        <f t="shared" si="69"/>
        <v>512</v>
      </c>
      <c r="N178" s="95">
        <f t="shared" si="74"/>
        <v>65</v>
      </c>
      <c r="O178" s="76">
        <v>6</v>
      </c>
      <c r="P178" s="56" t="str">
        <f t="shared" si="70"/>
        <v>set:items.json image:block_6</v>
      </c>
      <c r="Q178" s="56" t="str">
        <f t="shared" si="71"/>
        <v>block_tag_6</v>
      </c>
      <c r="R178" s="43">
        <v>99</v>
      </c>
      <c r="S178" s="54"/>
      <c r="T178" s="128" t="s">
        <v>73</v>
      </c>
      <c r="U178" s="96" t="str">
        <f t="shared" si="72"/>
        <v>item木门</v>
      </c>
      <c r="V178" s="69">
        <f>IF(X178&lt;&gt;0,COUNT($V$1:V177))</f>
        <v>57</v>
      </c>
      <c r="W178" s="69">
        <f>COUNTIF($E$2:E178,E178)</f>
        <v>1</v>
      </c>
      <c r="X178" s="69">
        <f t="shared" si="78"/>
        <v>324</v>
      </c>
      <c r="Y178" s="69">
        <v>1</v>
      </c>
    </row>
    <row r="179" spans="1:25">
      <c r="A179">
        <f t="shared" si="65"/>
        <v>177</v>
      </c>
      <c r="B179" s="18">
        <f t="shared" si="66"/>
        <v>108900</v>
      </c>
      <c r="C179" s="18">
        <f t="shared" si="67"/>
        <v>6501</v>
      </c>
      <c r="D179" s="18">
        <f t="shared" si="68"/>
        <v>508900</v>
      </c>
      <c r="E179" s="1">
        <v>89</v>
      </c>
      <c r="F179" s="1">
        <v>0</v>
      </c>
      <c r="G179" s="1">
        <v>5</v>
      </c>
      <c r="H179" s="18">
        <f t="shared" si="79"/>
        <v>0.1</v>
      </c>
      <c r="I179" s="20" t="s">
        <v>622</v>
      </c>
      <c r="J179" s="11">
        <f t="shared" si="73"/>
        <v>10</v>
      </c>
      <c r="K179" s="11">
        <f t="shared" si="73"/>
        <v>10</v>
      </c>
      <c r="L179" s="11">
        <f t="shared" si="73"/>
        <v>1</v>
      </c>
      <c r="M179" s="11">
        <f t="shared" si="69"/>
        <v>640</v>
      </c>
      <c r="N179" s="95">
        <f t="shared" si="74"/>
        <v>65</v>
      </c>
      <c r="O179" s="71">
        <v>6</v>
      </c>
      <c r="P179" s="11" t="str">
        <f t="shared" si="70"/>
        <v>set:items.json image:block_6</v>
      </c>
      <c r="Q179" s="11" t="str">
        <f t="shared" si="71"/>
        <v>block_tag_6</v>
      </c>
      <c r="R179" s="30">
        <v>1</v>
      </c>
      <c r="T179" s="127" t="s">
        <v>73</v>
      </c>
      <c r="U179" s="96" t="str">
        <f t="shared" si="72"/>
        <v>萤石</v>
      </c>
      <c r="V179" s="69">
        <f>IF(X179&lt;&gt;0,COUNT($V$1:V178))</f>
        <v>58</v>
      </c>
      <c r="W179" s="69">
        <f>COUNTIF($E$3:E179,E179)</f>
        <v>1</v>
      </c>
      <c r="X179" s="69">
        <f t="shared" si="78"/>
        <v>89</v>
      </c>
      <c r="Y179" s="69">
        <v>1</v>
      </c>
    </row>
    <row r="180" spans="1:25">
      <c r="A180">
        <f t="shared" si="65"/>
        <v>178</v>
      </c>
      <c r="B180" s="18">
        <f t="shared" si="66"/>
        <v>116800</v>
      </c>
      <c r="C180" s="18">
        <f t="shared" si="67"/>
        <v>6502</v>
      </c>
      <c r="D180" s="18">
        <f t="shared" si="68"/>
        <v>516800</v>
      </c>
      <c r="E180" s="1">
        <v>168</v>
      </c>
      <c r="F180" s="1">
        <v>0</v>
      </c>
      <c r="G180" s="1">
        <v>5</v>
      </c>
      <c r="H180" s="18">
        <f t="shared" si="79"/>
        <v>0.1</v>
      </c>
      <c r="I180" s="20" t="s">
        <v>628</v>
      </c>
      <c r="J180" s="11">
        <f t="shared" si="73"/>
        <v>10</v>
      </c>
      <c r="K180" s="11">
        <f t="shared" si="73"/>
        <v>10</v>
      </c>
      <c r="L180" s="11">
        <f t="shared" si="73"/>
        <v>1</v>
      </c>
      <c r="M180" s="11">
        <f t="shared" si="69"/>
        <v>640</v>
      </c>
      <c r="N180" s="95">
        <f t="shared" si="74"/>
        <v>65</v>
      </c>
      <c r="O180" s="71">
        <v>6</v>
      </c>
      <c r="P180" s="11" t="str">
        <f t="shared" si="70"/>
        <v>set:items.json image:block_6</v>
      </c>
      <c r="Q180" s="11" t="str">
        <f t="shared" si="71"/>
        <v>block_tag_6</v>
      </c>
      <c r="R180" s="30">
        <v>2</v>
      </c>
      <c r="T180" s="127" t="s">
        <v>73</v>
      </c>
      <c r="U180" s="96" t="str">
        <f t="shared" si="72"/>
        <v>海晶石</v>
      </c>
      <c r="V180" s="69">
        <f>IF(X180&lt;&gt;0,COUNT($V$1:V179))</f>
        <v>59</v>
      </c>
      <c r="W180" s="69">
        <f>COUNTIF($E$3:E180,E180)</f>
        <v>1</v>
      </c>
      <c r="X180" s="69">
        <f t="shared" si="78"/>
        <v>168</v>
      </c>
      <c r="Y180" s="69">
        <v>1</v>
      </c>
    </row>
    <row r="181" spans="1:25">
      <c r="A181">
        <f t="shared" si="65"/>
        <v>179</v>
      </c>
      <c r="B181" s="18">
        <f t="shared" si="66"/>
        <v>115200</v>
      </c>
      <c r="C181" s="18">
        <f t="shared" si="67"/>
        <v>6505</v>
      </c>
      <c r="D181" s="18">
        <f t="shared" si="68"/>
        <v>515200</v>
      </c>
      <c r="E181" s="1">
        <v>152</v>
      </c>
      <c r="F181" s="1">
        <v>0</v>
      </c>
      <c r="G181" s="1">
        <v>5</v>
      </c>
      <c r="H181" s="18">
        <f t="shared" si="79"/>
        <v>0.1</v>
      </c>
      <c r="I181" s="20" t="s">
        <v>626</v>
      </c>
      <c r="J181" s="11">
        <f t="shared" si="73"/>
        <v>10</v>
      </c>
      <c r="K181" s="11">
        <f t="shared" si="73"/>
        <v>10</v>
      </c>
      <c r="L181" s="11">
        <f t="shared" si="73"/>
        <v>1</v>
      </c>
      <c r="M181" s="11">
        <f t="shared" si="69"/>
        <v>640</v>
      </c>
      <c r="N181" s="95">
        <f t="shared" si="74"/>
        <v>65</v>
      </c>
      <c r="O181" s="77">
        <v>6</v>
      </c>
      <c r="P181" s="11" t="str">
        <f t="shared" si="70"/>
        <v>set:items.json image:block_6</v>
      </c>
      <c r="Q181" s="11" t="str">
        <f t="shared" si="71"/>
        <v>block_tag_6</v>
      </c>
      <c r="R181" s="30">
        <v>5</v>
      </c>
      <c r="T181" s="127" t="s">
        <v>73</v>
      </c>
      <c r="U181" s="96" t="str">
        <f t="shared" si="72"/>
        <v>红石块</v>
      </c>
      <c r="V181" s="69">
        <f>IF(X181&lt;&gt;0,COUNT($V$1:V180))</f>
        <v>60</v>
      </c>
      <c r="W181" s="69">
        <f>COUNTIF($E$3:E181,E181)</f>
        <v>1</v>
      </c>
      <c r="X181" s="69">
        <f t="shared" si="78"/>
        <v>152</v>
      </c>
      <c r="Y181" s="69">
        <v>1</v>
      </c>
    </row>
    <row r="182" spans="1:25">
      <c r="A182">
        <f t="shared" si="65"/>
        <v>180</v>
      </c>
      <c r="B182" s="18">
        <f t="shared" si="66"/>
        <v>113800</v>
      </c>
      <c r="C182" s="18">
        <f t="shared" si="67"/>
        <v>6603</v>
      </c>
      <c r="D182" s="18">
        <f t="shared" si="68"/>
        <v>613800</v>
      </c>
      <c r="E182" s="1">
        <v>138</v>
      </c>
      <c r="F182" s="1">
        <v>0</v>
      </c>
      <c r="G182" s="1">
        <v>6</v>
      </c>
      <c r="H182" s="18">
        <f t="shared" si="79"/>
        <v>0.1</v>
      </c>
      <c r="I182" s="20" t="s">
        <v>634</v>
      </c>
      <c r="J182" s="11">
        <f t="shared" si="73"/>
        <v>12</v>
      </c>
      <c r="K182" s="11">
        <f t="shared" si="73"/>
        <v>12</v>
      </c>
      <c r="L182" s="11">
        <f t="shared" si="73"/>
        <v>1</v>
      </c>
      <c r="M182" s="11">
        <f t="shared" si="69"/>
        <v>768</v>
      </c>
      <c r="N182" s="95">
        <f t="shared" si="74"/>
        <v>65</v>
      </c>
      <c r="O182" s="77">
        <v>6</v>
      </c>
      <c r="P182" s="11" t="str">
        <f t="shared" si="70"/>
        <v>set:items.json image:block_6</v>
      </c>
      <c r="Q182" s="11" t="str">
        <f t="shared" si="71"/>
        <v>block_tag_6</v>
      </c>
      <c r="R182" s="30">
        <v>3</v>
      </c>
      <c r="T182" s="127" t="s">
        <v>73</v>
      </c>
      <c r="U182" s="96" t="str">
        <f t="shared" si="72"/>
        <v>信标</v>
      </c>
      <c r="V182" s="69">
        <f>IF(X182&lt;&gt;0,COUNT($V$1:V181))</f>
        <v>61</v>
      </c>
      <c r="W182" s="69">
        <f>COUNTIF($E$3:E182,E182)</f>
        <v>1</v>
      </c>
      <c r="X182" s="69">
        <f t="shared" si="78"/>
        <v>138</v>
      </c>
      <c r="Y182" s="69">
        <v>1</v>
      </c>
    </row>
    <row r="183" spans="1:25">
      <c r="A183">
        <f t="shared" si="65"/>
        <v>181</v>
      </c>
      <c r="B183" s="18">
        <f t="shared" si="66"/>
        <v>102500</v>
      </c>
      <c r="C183" s="18">
        <f t="shared" si="67"/>
        <v>6604</v>
      </c>
      <c r="D183" s="18">
        <f t="shared" si="68"/>
        <v>602500</v>
      </c>
      <c r="E183" s="1">
        <v>25</v>
      </c>
      <c r="F183" s="1">
        <v>0</v>
      </c>
      <c r="G183" s="1">
        <v>6</v>
      </c>
      <c r="H183" s="18">
        <f t="shared" si="79"/>
        <v>0.1</v>
      </c>
      <c r="I183" s="20" t="s">
        <v>630</v>
      </c>
      <c r="J183" s="11">
        <f t="shared" si="73"/>
        <v>12</v>
      </c>
      <c r="K183" s="11">
        <f t="shared" si="73"/>
        <v>12</v>
      </c>
      <c r="L183" s="11">
        <f t="shared" si="73"/>
        <v>1</v>
      </c>
      <c r="M183" s="11">
        <f t="shared" si="69"/>
        <v>768</v>
      </c>
      <c r="N183" s="95">
        <f t="shared" si="74"/>
        <v>65</v>
      </c>
      <c r="O183" s="77">
        <v>6</v>
      </c>
      <c r="P183" s="11" t="str">
        <f t="shared" si="70"/>
        <v>set:items.json image:block_6</v>
      </c>
      <c r="Q183" s="11" t="str">
        <f t="shared" si="71"/>
        <v>block_tag_6</v>
      </c>
      <c r="R183" s="30">
        <v>4</v>
      </c>
      <c r="T183" s="127" t="s">
        <v>73</v>
      </c>
      <c r="U183" s="96" t="str">
        <f t="shared" si="72"/>
        <v>音乐盒</v>
      </c>
      <c r="V183" s="69">
        <f>IF(X183&lt;&gt;0,COUNT($V$1:V182))</f>
        <v>62</v>
      </c>
      <c r="W183" s="69">
        <f>COUNTIF($E$3:E183,E183)</f>
        <v>1</v>
      </c>
      <c r="X183" s="69">
        <f t="shared" si="78"/>
        <v>25</v>
      </c>
      <c r="Y183" s="69">
        <v>1</v>
      </c>
    </row>
  </sheetData>
  <sortState ref="A3:X182">
    <sortCondition ref="C3:C182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D24" sqref="D24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O27" sqref="O27"/>
    </sheetView>
  </sheetViews>
  <sheetFormatPr defaultRowHeight="14.25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>
      <c r="N23" s="147"/>
      <c r="O23" s="147"/>
      <c r="Q23" s="43"/>
    </row>
    <row r="24" spans="1:25">
      <c r="Q24" s="163"/>
    </row>
    <row r="25" spans="1:25">
      <c r="Q25" s="163"/>
    </row>
    <row r="26" spans="1:25">
      <c r="P26" s="157"/>
      <c r="Q26" s="163"/>
    </row>
    <row r="27" spans="1:25">
      <c r="P27" s="157"/>
      <c r="Q27" s="163"/>
    </row>
    <row r="28" spans="1:25">
      <c r="P28" s="157"/>
      <c r="Q28" s="8"/>
    </row>
    <row r="29" spans="1:25">
      <c r="P29" s="157"/>
      <c r="Q29" s="8"/>
    </row>
    <row r="30" spans="1:25">
      <c r="P30" s="157"/>
      <c r="Q30" s="163"/>
    </row>
    <row r="31" spans="1:25">
      <c r="P31" s="157"/>
      <c r="Q31" s="163"/>
    </row>
    <row r="32" spans="1:25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25"/>
  <cols>
    <col min="1" max="2" width="80" style="12" customWidth="1"/>
  </cols>
  <sheetData>
    <row r="1" spans="1:2">
      <c r="A1" s="12" t="s">
        <v>1243</v>
      </c>
      <c r="B1" s="12" t="s">
        <v>1244</v>
      </c>
    </row>
    <row r="2" spans="1:2">
      <c r="A2" s="12" t="s">
        <v>1245</v>
      </c>
      <c r="B2" s="12" t="s">
        <v>1246</v>
      </c>
    </row>
    <row r="3" spans="1:2">
      <c r="A3" s="157" t="s">
        <v>1247</v>
      </c>
      <c r="B3" s="163" t="s">
        <v>1248</v>
      </c>
    </row>
    <row r="4" spans="1:2" ht="27">
      <c r="A4" s="157" t="s">
        <v>1249</v>
      </c>
      <c r="B4" s="163" t="s">
        <v>1216</v>
      </c>
    </row>
    <row r="5" spans="1:2">
      <c r="A5" s="157" t="s">
        <v>1250</v>
      </c>
      <c r="B5" s="163" t="s">
        <v>1217</v>
      </c>
    </row>
    <row r="6" spans="1:2">
      <c r="A6" s="164" t="s">
        <v>1251</v>
      </c>
      <c r="B6" s="165" t="s">
        <v>1218</v>
      </c>
    </row>
    <row r="7" spans="1:2">
      <c r="A7" s="157" t="s">
        <v>1252</v>
      </c>
      <c r="B7" s="163" t="s">
        <v>1219</v>
      </c>
    </row>
    <row r="8" spans="1:2">
      <c r="A8" s="157" t="s">
        <v>1253</v>
      </c>
      <c r="B8" s="163" t="s">
        <v>1220</v>
      </c>
    </row>
    <row r="9" spans="1:2">
      <c r="A9" s="157" t="s">
        <v>1254</v>
      </c>
      <c r="B9" s="158" t="s">
        <v>1221</v>
      </c>
    </row>
    <row r="10" spans="1:2" ht="27">
      <c r="A10" s="157" t="s">
        <v>1263</v>
      </c>
      <c r="B10" s="158" t="s">
        <v>1222</v>
      </c>
    </row>
    <row r="11" spans="1:2">
      <c r="A11" s="157" t="s">
        <v>1255</v>
      </c>
      <c r="B11" s="158" t="s">
        <v>1223</v>
      </c>
    </row>
    <row r="12" spans="1:2">
      <c r="A12" s="157" t="s">
        <v>1256</v>
      </c>
      <c r="B12" s="158" t="s">
        <v>1224</v>
      </c>
    </row>
    <row r="13" spans="1: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3" sqref="A1:I23"/>
    </sheetView>
  </sheetViews>
  <sheetFormatPr defaultRowHeight="14.25"/>
  <sheetData>
    <row r="1" spans="1:9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3" sqref="A1:D23"/>
    </sheetView>
  </sheetViews>
  <sheetFormatPr defaultRowHeight="14.25"/>
  <sheetData>
    <row r="1" spans="1:4">
      <c r="A1" t="s">
        <v>979</v>
      </c>
      <c r="B1" t="s">
        <v>1082</v>
      </c>
      <c r="C1" t="s">
        <v>1200</v>
      </c>
      <c r="D1" t="s">
        <v>1201</v>
      </c>
    </row>
    <row r="2" spans="1:4">
      <c r="A2" t="s">
        <v>1242</v>
      </c>
      <c r="B2" t="s">
        <v>651</v>
      </c>
      <c r="C2" t="s">
        <v>1202</v>
      </c>
      <c r="D2" t="s">
        <v>1203</v>
      </c>
    </row>
    <row r="3" spans="1:4">
      <c r="A3" t="s">
        <v>979</v>
      </c>
      <c r="B3" t="s">
        <v>1082</v>
      </c>
      <c r="C3" t="s">
        <v>1200</v>
      </c>
      <c r="D3" t="s">
        <v>1201</v>
      </c>
    </row>
    <row r="4" spans="1:4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2019-06-21T04:24:22Z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