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activeTab="1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7" l="1"/>
  <c r="C44" i="7"/>
  <c r="D44" i="7"/>
  <c r="E44" i="7"/>
  <c r="F44" i="7"/>
  <c r="G44" i="7"/>
  <c r="H44" i="7"/>
  <c r="I44" i="7"/>
  <c r="J44" i="7"/>
  <c r="K44" i="7"/>
  <c r="L44" i="7"/>
  <c r="A304" i="8"/>
  <c r="B304" i="8" s="1"/>
  <c r="D304" i="8"/>
  <c r="E304" i="8"/>
  <c r="A305" i="8"/>
  <c r="B305" i="8" s="1"/>
  <c r="C305" i="8"/>
  <c r="D305" i="8"/>
  <c r="E305" i="8"/>
  <c r="A306" i="8"/>
  <c r="B306" i="8"/>
  <c r="C306" i="8"/>
  <c r="D306" i="8"/>
  <c r="E306" i="8"/>
  <c r="A307" i="8"/>
  <c r="B307" i="8" s="1"/>
  <c r="A308" i="8"/>
  <c r="B308" i="8" s="1"/>
  <c r="D308" i="8"/>
  <c r="E308" i="8"/>
  <c r="A309" i="8"/>
  <c r="B309" i="8" s="1"/>
  <c r="C309" i="8"/>
  <c r="D309" i="8"/>
  <c r="E309" i="8"/>
  <c r="A310" i="8"/>
  <c r="B310" i="8"/>
  <c r="C310" i="8"/>
  <c r="D310" i="8"/>
  <c r="E310" i="8"/>
  <c r="A311" i="8"/>
  <c r="B311" i="8" s="1"/>
  <c r="G44" i="15"/>
  <c r="H44" i="15"/>
  <c r="I44" i="15"/>
  <c r="K44" i="15"/>
  <c r="L44" i="15"/>
  <c r="P44" i="15"/>
  <c r="Q44" i="15"/>
  <c r="T44" i="15"/>
  <c r="U44" i="15"/>
  <c r="V44" i="15"/>
  <c r="W44" i="15" s="1"/>
  <c r="X44" i="15"/>
  <c r="F302" i="27"/>
  <c r="G302" i="27"/>
  <c r="H302" i="27" s="1"/>
  <c r="I302" i="27"/>
  <c r="J302" i="27"/>
  <c r="K302" i="27"/>
  <c r="F303" i="27"/>
  <c r="G303" i="27"/>
  <c r="H303" i="27" s="1"/>
  <c r="I303" i="27"/>
  <c r="J303" i="27"/>
  <c r="K303" i="27"/>
  <c r="F304" i="27"/>
  <c r="G304" i="27"/>
  <c r="H304" i="27" s="1"/>
  <c r="I304" i="27"/>
  <c r="J304" i="27"/>
  <c r="K304" i="27"/>
  <c r="A302" i="27"/>
  <c r="A303" i="27"/>
  <c r="A304" i="27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E307" i="8" l="1"/>
  <c r="D311" i="8"/>
  <c r="C308" i="8"/>
  <c r="D307" i="8"/>
  <c r="C304" i="8"/>
  <c r="E311" i="8"/>
  <c r="C311" i="8"/>
  <c r="C307" i="8"/>
  <c r="R44" i="15"/>
  <c r="S44" i="15" s="1"/>
  <c r="M44" i="7" s="1"/>
  <c r="N44" i="7" s="1"/>
  <c r="C42" i="7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I300" i="27"/>
  <c r="K300" i="27"/>
  <c r="F301" i="27"/>
  <c r="I301" i="27"/>
  <c r="K301" i="27"/>
  <c r="A296" i="27"/>
  <c r="A297" i="27"/>
  <c r="A298" i="27"/>
  <c r="A299" i="27"/>
  <c r="A300" i="27"/>
  <c r="A30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D13" i="8" l="1"/>
  <c r="B13" i="8"/>
  <c r="E13" i="8"/>
  <c r="C13" i="8"/>
  <c r="D25" i="8"/>
  <c r="B25" i="8"/>
  <c r="C25" i="8"/>
  <c r="E25" i="8"/>
  <c r="D37" i="8"/>
  <c r="B37" i="8"/>
  <c r="E37" i="8"/>
  <c r="C37" i="8"/>
  <c r="D49" i="8"/>
  <c r="B49" i="8"/>
  <c r="C49" i="8"/>
  <c r="E49" i="8"/>
  <c r="D61" i="8"/>
  <c r="B61" i="8"/>
  <c r="E61" i="8"/>
  <c r="C61" i="8"/>
  <c r="D73" i="8"/>
  <c r="B73" i="8"/>
  <c r="C73" i="8"/>
  <c r="E73" i="8"/>
  <c r="D85" i="8"/>
  <c r="B85" i="8"/>
  <c r="E85" i="8"/>
  <c r="C85" i="8"/>
  <c r="E101" i="8"/>
  <c r="D101" i="8"/>
  <c r="B101" i="8"/>
  <c r="C101" i="8"/>
  <c r="E117" i="8"/>
  <c r="D117" i="8"/>
  <c r="B117" i="8"/>
  <c r="C117" i="8"/>
  <c r="E129" i="8"/>
  <c r="D129" i="8"/>
  <c r="B129" i="8"/>
  <c r="C129" i="8"/>
  <c r="E137" i="8"/>
  <c r="B137" i="8"/>
  <c r="D137" i="8"/>
  <c r="C137" i="8"/>
  <c r="E145" i="8"/>
  <c r="B145" i="8"/>
  <c r="C145" i="8"/>
  <c r="D145" i="8"/>
  <c r="E157" i="8"/>
  <c r="B157" i="8"/>
  <c r="D157" i="8"/>
  <c r="C157" i="8"/>
  <c r="E169" i="8"/>
  <c r="B169" i="8"/>
  <c r="D169" i="8"/>
  <c r="C169" i="8"/>
  <c r="E181" i="8"/>
  <c r="B181" i="8"/>
  <c r="C181" i="8"/>
  <c r="D181" i="8"/>
  <c r="E193" i="8"/>
  <c r="B193" i="8"/>
  <c r="C193" i="8"/>
  <c r="D193" i="8"/>
  <c r="C209" i="8"/>
  <c r="D209" i="8"/>
  <c r="E209" i="8"/>
  <c r="B209" i="8"/>
  <c r="C217" i="8"/>
  <c r="D217" i="8"/>
  <c r="E217" i="8"/>
  <c r="B217" i="8"/>
  <c r="C233" i="8"/>
  <c r="E233" i="8"/>
  <c r="B233" i="8"/>
  <c r="D233" i="8"/>
  <c r="C245" i="8"/>
  <c r="E245" i="8"/>
  <c r="B245" i="8"/>
  <c r="D245" i="8"/>
  <c r="C257" i="8"/>
  <c r="E257" i="8"/>
  <c r="B257" i="8"/>
  <c r="D257" i="8"/>
  <c r="C269" i="8"/>
  <c r="E269" i="8"/>
  <c r="D269" i="8"/>
  <c r="B269" i="8"/>
  <c r="C277" i="8"/>
  <c r="E277" i="8"/>
  <c r="B277" i="8"/>
  <c r="D277" i="8"/>
  <c r="C289" i="8"/>
  <c r="E289" i="8"/>
  <c r="B289" i="8"/>
  <c r="D289" i="8"/>
  <c r="D4" i="8"/>
  <c r="E4" i="8"/>
  <c r="B4" i="8"/>
  <c r="C4" i="8"/>
  <c r="D8" i="8"/>
  <c r="C8" i="8"/>
  <c r="B8" i="8"/>
  <c r="E8" i="8"/>
  <c r="D12" i="8"/>
  <c r="B12" i="8"/>
  <c r="E12" i="8"/>
  <c r="C12" i="8"/>
  <c r="D16" i="8"/>
  <c r="C16" i="8"/>
  <c r="E16" i="8"/>
  <c r="B16" i="8"/>
  <c r="D20" i="8"/>
  <c r="E20" i="8"/>
  <c r="B20" i="8"/>
  <c r="C20" i="8"/>
  <c r="D24" i="8"/>
  <c r="C24" i="8"/>
  <c r="B24" i="8"/>
  <c r="E24" i="8"/>
  <c r="D28" i="8"/>
  <c r="B28" i="8"/>
  <c r="E28" i="8"/>
  <c r="C28" i="8"/>
  <c r="D32" i="8"/>
  <c r="C32" i="8"/>
  <c r="E32" i="8"/>
  <c r="B32" i="8"/>
  <c r="D36" i="8"/>
  <c r="E36" i="8"/>
  <c r="B36" i="8"/>
  <c r="C36" i="8"/>
  <c r="D40" i="8"/>
  <c r="C40" i="8"/>
  <c r="B40" i="8"/>
  <c r="E40" i="8"/>
  <c r="D44" i="8"/>
  <c r="B44" i="8"/>
  <c r="E44" i="8"/>
  <c r="C44" i="8"/>
  <c r="D48" i="8"/>
  <c r="C48" i="8"/>
  <c r="E48" i="8"/>
  <c r="B48" i="8"/>
  <c r="D52" i="8"/>
  <c r="E52" i="8"/>
  <c r="B52" i="8"/>
  <c r="C52" i="8"/>
  <c r="D56" i="8"/>
  <c r="C56" i="8"/>
  <c r="B56" i="8"/>
  <c r="E56" i="8"/>
  <c r="D60" i="8"/>
  <c r="B60" i="8"/>
  <c r="E60" i="8"/>
  <c r="C60" i="8"/>
  <c r="D64" i="8"/>
  <c r="C64" i="8"/>
  <c r="E64" i="8"/>
  <c r="B64" i="8"/>
  <c r="D68" i="8"/>
  <c r="E68" i="8"/>
  <c r="B68" i="8"/>
  <c r="C68" i="8"/>
  <c r="D72" i="8"/>
  <c r="C72" i="8"/>
  <c r="B72" i="8"/>
  <c r="E72" i="8"/>
  <c r="D76" i="8"/>
  <c r="B76" i="8"/>
  <c r="E76" i="8"/>
  <c r="C76" i="8"/>
  <c r="D80" i="8"/>
  <c r="C80" i="8"/>
  <c r="B80" i="8"/>
  <c r="E80" i="8"/>
  <c r="D84" i="8"/>
  <c r="E84" i="8"/>
  <c r="B84" i="8"/>
  <c r="C84" i="8"/>
  <c r="E88" i="8"/>
  <c r="C88" i="8"/>
  <c r="B88" i="8"/>
  <c r="D88" i="8"/>
  <c r="E92" i="8"/>
  <c r="C92" i="8"/>
  <c r="D92" i="8"/>
  <c r="B92" i="8"/>
  <c r="E96" i="8"/>
  <c r="C96" i="8"/>
  <c r="B96" i="8"/>
  <c r="D96" i="8"/>
  <c r="E100" i="8"/>
  <c r="C100" i="8"/>
  <c r="D100" i="8"/>
  <c r="B100" i="8"/>
  <c r="E104" i="8"/>
  <c r="C104" i="8"/>
  <c r="B104" i="8"/>
  <c r="D104" i="8"/>
  <c r="E108" i="8"/>
  <c r="C108" i="8"/>
  <c r="B108" i="8"/>
  <c r="D108" i="8"/>
  <c r="E112" i="8"/>
  <c r="C112" i="8"/>
  <c r="B112" i="8"/>
  <c r="D112" i="8"/>
  <c r="E116" i="8"/>
  <c r="C116" i="8"/>
  <c r="D116" i="8"/>
  <c r="B116" i="8"/>
  <c r="E120" i="8"/>
  <c r="C120" i="8"/>
  <c r="B120" i="8"/>
  <c r="D120" i="8"/>
  <c r="E124" i="8"/>
  <c r="C124" i="8"/>
  <c r="B124" i="8"/>
  <c r="D124" i="8"/>
  <c r="E128" i="8"/>
  <c r="C128" i="8"/>
  <c r="B128" i="8"/>
  <c r="D128" i="8"/>
  <c r="E132" i="8"/>
  <c r="C132" i="8"/>
  <c r="D132" i="8"/>
  <c r="B132" i="8"/>
  <c r="E136" i="8"/>
  <c r="C136" i="8"/>
  <c r="B136" i="8"/>
  <c r="D136" i="8"/>
  <c r="E140" i="8"/>
  <c r="B140" i="8"/>
  <c r="C140" i="8"/>
  <c r="D140" i="8"/>
  <c r="E144" i="8"/>
  <c r="B144" i="8"/>
  <c r="D144" i="8"/>
  <c r="C144" i="8"/>
  <c r="E148" i="8"/>
  <c r="D148" i="8"/>
  <c r="C148" i="8"/>
  <c r="B148" i="8"/>
  <c r="E152" i="8"/>
  <c r="C152" i="8"/>
  <c r="D152" i="8"/>
  <c r="B152" i="8"/>
  <c r="E156" i="8"/>
  <c r="B156" i="8"/>
  <c r="C156" i="8"/>
  <c r="D156" i="8"/>
  <c r="E160" i="8"/>
  <c r="B160" i="8"/>
  <c r="C160" i="8"/>
  <c r="D160" i="8"/>
  <c r="E164" i="8"/>
  <c r="D164" i="8"/>
  <c r="B164" i="8"/>
  <c r="C164" i="8"/>
  <c r="E168" i="8"/>
  <c r="C168" i="8"/>
  <c r="D168" i="8"/>
  <c r="B168" i="8"/>
  <c r="E172" i="8"/>
  <c r="B172" i="8"/>
  <c r="C172" i="8"/>
  <c r="D172" i="8"/>
  <c r="E176" i="8"/>
  <c r="B176" i="8"/>
  <c r="D176" i="8"/>
  <c r="C176" i="8"/>
  <c r="E180" i="8"/>
  <c r="D180" i="8"/>
  <c r="C180" i="8"/>
  <c r="B180" i="8"/>
  <c r="E184" i="8"/>
  <c r="C184" i="8"/>
  <c r="D184" i="8"/>
  <c r="B184" i="8"/>
  <c r="E188" i="8"/>
  <c r="B188" i="8"/>
  <c r="C188" i="8"/>
  <c r="D188" i="8"/>
  <c r="E192" i="8"/>
  <c r="B192" i="8"/>
  <c r="C192" i="8"/>
  <c r="D192" i="8"/>
  <c r="C196" i="8"/>
  <c r="B196" i="8"/>
  <c r="D196" i="8"/>
  <c r="E196" i="8"/>
  <c r="C200" i="8"/>
  <c r="B200" i="8"/>
  <c r="D200" i="8"/>
  <c r="E200" i="8"/>
  <c r="C204" i="8"/>
  <c r="B204" i="8"/>
  <c r="D204" i="8"/>
  <c r="E204" i="8"/>
  <c r="C208" i="8"/>
  <c r="B208" i="8"/>
  <c r="D208" i="8"/>
  <c r="E208" i="8"/>
  <c r="C212" i="8"/>
  <c r="B212" i="8"/>
  <c r="D212" i="8"/>
  <c r="E212" i="8"/>
  <c r="C216" i="8"/>
  <c r="B216" i="8"/>
  <c r="D216" i="8"/>
  <c r="E216" i="8"/>
  <c r="C220" i="8"/>
  <c r="B220" i="8"/>
  <c r="D220" i="8"/>
  <c r="E220" i="8"/>
  <c r="C224" i="8"/>
  <c r="D224" i="8"/>
  <c r="B224" i="8"/>
  <c r="E224" i="8"/>
  <c r="C228" i="8"/>
  <c r="D228" i="8"/>
  <c r="E228" i="8"/>
  <c r="B228" i="8"/>
  <c r="C232" i="8"/>
  <c r="D232" i="8"/>
  <c r="B232" i="8"/>
  <c r="E232" i="8"/>
  <c r="C236" i="8"/>
  <c r="D236" i="8"/>
  <c r="B236" i="8"/>
  <c r="E236" i="8"/>
  <c r="C240" i="8"/>
  <c r="D240" i="8"/>
  <c r="B240" i="8"/>
  <c r="E240" i="8"/>
  <c r="C244" i="8"/>
  <c r="D244" i="8"/>
  <c r="E244" i="8"/>
  <c r="B244" i="8"/>
  <c r="C248" i="8"/>
  <c r="D248" i="8"/>
  <c r="B248" i="8"/>
  <c r="E248" i="8"/>
  <c r="C252" i="8"/>
  <c r="D252" i="8"/>
  <c r="E252" i="8"/>
  <c r="B252" i="8"/>
  <c r="C256" i="8"/>
  <c r="D256" i="8"/>
  <c r="B256" i="8"/>
  <c r="E256" i="8"/>
  <c r="C260" i="8"/>
  <c r="D260" i="8"/>
  <c r="E260" i="8"/>
  <c r="B260" i="8"/>
  <c r="C264" i="8"/>
  <c r="D264" i="8"/>
  <c r="B264" i="8"/>
  <c r="E264" i="8"/>
  <c r="C268" i="8"/>
  <c r="D268" i="8"/>
  <c r="E268" i="8"/>
  <c r="B268" i="8"/>
  <c r="C272" i="8"/>
  <c r="D272" i="8"/>
  <c r="B272" i="8"/>
  <c r="E272" i="8"/>
  <c r="C276" i="8"/>
  <c r="D276" i="8"/>
  <c r="E276" i="8"/>
  <c r="B276" i="8"/>
  <c r="C280" i="8"/>
  <c r="D280" i="8"/>
  <c r="E280" i="8"/>
  <c r="B280" i="8"/>
  <c r="C284" i="8"/>
  <c r="D284" i="8"/>
  <c r="B284" i="8"/>
  <c r="E284" i="8"/>
  <c r="C288" i="8"/>
  <c r="D288" i="8"/>
  <c r="B288" i="8"/>
  <c r="E288" i="8"/>
  <c r="C292" i="8"/>
  <c r="D292" i="8"/>
  <c r="B292" i="8"/>
  <c r="E292" i="8"/>
  <c r="C296" i="8"/>
  <c r="D296" i="8"/>
  <c r="B296" i="8"/>
  <c r="E296" i="8"/>
  <c r="C300" i="8"/>
  <c r="D300" i="8"/>
  <c r="E300" i="8"/>
  <c r="B300" i="8"/>
  <c r="T41" i="15"/>
  <c r="T34" i="15"/>
  <c r="T32" i="15"/>
  <c r="D5" i="8"/>
  <c r="B5" i="8"/>
  <c r="E5" i="8"/>
  <c r="C5" i="8"/>
  <c r="D17" i="8"/>
  <c r="B17" i="8"/>
  <c r="C17" i="8"/>
  <c r="E17" i="8"/>
  <c r="D29" i="8"/>
  <c r="B29" i="8"/>
  <c r="E29" i="8"/>
  <c r="C29" i="8"/>
  <c r="D41" i="8"/>
  <c r="B41" i="8"/>
  <c r="C41" i="8"/>
  <c r="E41" i="8"/>
  <c r="D53" i="8"/>
  <c r="B53" i="8"/>
  <c r="E53" i="8"/>
  <c r="C53" i="8"/>
  <c r="D65" i="8"/>
  <c r="B65" i="8"/>
  <c r="C65" i="8"/>
  <c r="E65" i="8"/>
  <c r="D77" i="8"/>
  <c r="B77" i="8"/>
  <c r="E77" i="8"/>
  <c r="C77" i="8"/>
  <c r="E89" i="8"/>
  <c r="D89" i="8"/>
  <c r="B89" i="8"/>
  <c r="C89" i="8"/>
  <c r="E97" i="8"/>
  <c r="D97" i="8"/>
  <c r="B97" i="8"/>
  <c r="C97" i="8"/>
  <c r="E109" i="8"/>
  <c r="D109" i="8"/>
  <c r="B109" i="8"/>
  <c r="C109" i="8"/>
  <c r="E121" i="8"/>
  <c r="D121" i="8"/>
  <c r="B121" i="8"/>
  <c r="C121" i="8"/>
  <c r="E133" i="8"/>
  <c r="D133" i="8"/>
  <c r="B133" i="8"/>
  <c r="C133" i="8"/>
  <c r="E149" i="8"/>
  <c r="B149" i="8"/>
  <c r="C149" i="8"/>
  <c r="D149" i="8"/>
  <c r="E161" i="8"/>
  <c r="B161" i="8"/>
  <c r="C161" i="8"/>
  <c r="D161" i="8"/>
  <c r="E173" i="8"/>
  <c r="B173" i="8"/>
  <c r="D173" i="8"/>
  <c r="C173" i="8"/>
  <c r="E185" i="8"/>
  <c r="B185" i="8"/>
  <c r="C185" i="8"/>
  <c r="D185" i="8"/>
  <c r="C197" i="8"/>
  <c r="D197" i="8"/>
  <c r="E197" i="8"/>
  <c r="B197" i="8"/>
  <c r="C205" i="8"/>
  <c r="D205" i="8"/>
  <c r="E205" i="8"/>
  <c r="B205" i="8"/>
  <c r="C221" i="8"/>
  <c r="D221" i="8"/>
  <c r="E221" i="8"/>
  <c r="B221" i="8"/>
  <c r="C229" i="8"/>
  <c r="E229" i="8"/>
  <c r="B229" i="8"/>
  <c r="D229" i="8"/>
  <c r="C241" i="8"/>
  <c r="E241" i="8"/>
  <c r="B241" i="8"/>
  <c r="D241" i="8"/>
  <c r="C253" i="8"/>
  <c r="E253" i="8"/>
  <c r="D253" i="8"/>
  <c r="B253" i="8"/>
  <c r="C265" i="8"/>
  <c r="E265" i="8"/>
  <c r="B265" i="8"/>
  <c r="D265" i="8"/>
  <c r="C281" i="8"/>
  <c r="E281" i="8"/>
  <c r="B281" i="8"/>
  <c r="D281" i="8"/>
  <c r="C297" i="8"/>
  <c r="E297" i="8"/>
  <c r="B297" i="8"/>
  <c r="D297" i="8"/>
  <c r="D6" i="8"/>
  <c r="C6" i="8"/>
  <c r="E6" i="8"/>
  <c r="B6" i="8"/>
  <c r="D10" i="8"/>
  <c r="C10" i="8"/>
  <c r="B10" i="8"/>
  <c r="E10" i="8"/>
  <c r="D14" i="8"/>
  <c r="C14" i="8"/>
  <c r="E14" i="8"/>
  <c r="B14" i="8"/>
  <c r="D18" i="8"/>
  <c r="C18" i="8"/>
  <c r="B18" i="8"/>
  <c r="E18" i="8"/>
  <c r="D22" i="8"/>
  <c r="C22" i="8"/>
  <c r="E22" i="8"/>
  <c r="B22" i="8"/>
  <c r="D26" i="8"/>
  <c r="C26" i="8"/>
  <c r="B26" i="8"/>
  <c r="E26" i="8"/>
  <c r="D30" i="8"/>
  <c r="C30" i="8"/>
  <c r="E30" i="8"/>
  <c r="B30" i="8"/>
  <c r="D34" i="8"/>
  <c r="C34" i="8"/>
  <c r="B34" i="8"/>
  <c r="E34" i="8"/>
  <c r="D38" i="8"/>
  <c r="C38" i="8"/>
  <c r="E38" i="8"/>
  <c r="B38" i="8"/>
  <c r="D42" i="8"/>
  <c r="C42" i="8"/>
  <c r="B42" i="8"/>
  <c r="E42" i="8"/>
  <c r="D46" i="8"/>
  <c r="C46" i="8"/>
  <c r="E46" i="8"/>
  <c r="B46" i="8"/>
  <c r="D50" i="8"/>
  <c r="C50" i="8"/>
  <c r="B50" i="8"/>
  <c r="E50" i="8"/>
  <c r="D54" i="8"/>
  <c r="C54" i="8"/>
  <c r="E54" i="8"/>
  <c r="B54" i="8"/>
  <c r="D58" i="8"/>
  <c r="C58" i="8"/>
  <c r="B58" i="8"/>
  <c r="E58" i="8"/>
  <c r="D62" i="8"/>
  <c r="C62" i="8"/>
  <c r="E62" i="8"/>
  <c r="B62" i="8"/>
  <c r="D66" i="8"/>
  <c r="C66" i="8"/>
  <c r="B66" i="8"/>
  <c r="E66" i="8"/>
  <c r="D70" i="8"/>
  <c r="C70" i="8"/>
  <c r="E70" i="8"/>
  <c r="B70" i="8"/>
  <c r="D74" i="8"/>
  <c r="C74" i="8"/>
  <c r="B74" i="8"/>
  <c r="E74" i="8"/>
  <c r="D78" i="8"/>
  <c r="C78" i="8"/>
  <c r="E78" i="8"/>
  <c r="B78" i="8"/>
  <c r="D82" i="8"/>
  <c r="C82" i="8"/>
  <c r="B82" i="8"/>
  <c r="E82" i="8"/>
  <c r="D86" i="8"/>
  <c r="C86" i="8"/>
  <c r="E86" i="8"/>
  <c r="B86" i="8"/>
  <c r="E90" i="8"/>
  <c r="C90" i="8"/>
  <c r="B90" i="8"/>
  <c r="D90" i="8"/>
  <c r="E94" i="8"/>
  <c r="C94" i="8"/>
  <c r="B94" i="8"/>
  <c r="D94" i="8"/>
  <c r="E98" i="8"/>
  <c r="C98" i="8"/>
  <c r="B98" i="8"/>
  <c r="D98" i="8"/>
  <c r="E102" i="8"/>
  <c r="C102" i="8"/>
  <c r="B102" i="8"/>
  <c r="D102" i="8"/>
  <c r="E106" i="8"/>
  <c r="C106" i="8"/>
  <c r="D106" i="8"/>
  <c r="B106" i="8"/>
  <c r="E110" i="8"/>
  <c r="C110" i="8"/>
  <c r="B110" i="8"/>
  <c r="D110" i="8"/>
  <c r="E114" i="8"/>
  <c r="C114" i="8"/>
  <c r="D114" i="8"/>
  <c r="B114" i="8"/>
  <c r="E118" i="8"/>
  <c r="C118" i="8"/>
  <c r="B118" i="8"/>
  <c r="D118" i="8"/>
  <c r="E122" i="8"/>
  <c r="C122" i="8"/>
  <c r="D122" i="8"/>
  <c r="B122" i="8"/>
  <c r="E126" i="8"/>
  <c r="C126" i="8"/>
  <c r="B126" i="8"/>
  <c r="D126" i="8"/>
  <c r="E130" i="8"/>
  <c r="C130" i="8"/>
  <c r="D130" i="8"/>
  <c r="B130" i="8"/>
  <c r="E134" i="8"/>
  <c r="C134" i="8"/>
  <c r="B134" i="8"/>
  <c r="D134" i="8"/>
  <c r="E138" i="8"/>
  <c r="C138" i="8"/>
  <c r="B138" i="8"/>
  <c r="D138" i="8"/>
  <c r="E142" i="8"/>
  <c r="C142" i="8"/>
  <c r="B142" i="8"/>
  <c r="D142" i="8"/>
  <c r="E146" i="8"/>
  <c r="C146" i="8"/>
  <c r="B146" i="8"/>
  <c r="D146" i="8"/>
  <c r="E150" i="8"/>
  <c r="C150" i="8"/>
  <c r="D150" i="8"/>
  <c r="B150" i="8"/>
  <c r="E154" i="8"/>
  <c r="C154" i="8"/>
  <c r="B154" i="8"/>
  <c r="D154" i="8"/>
  <c r="E158" i="8"/>
  <c r="C158" i="8"/>
  <c r="B158" i="8"/>
  <c r="D158" i="8"/>
  <c r="E162" i="8"/>
  <c r="C162" i="8"/>
  <c r="D162" i="8"/>
  <c r="B162" i="8"/>
  <c r="E166" i="8"/>
  <c r="C166" i="8"/>
  <c r="D166" i="8"/>
  <c r="B166" i="8"/>
  <c r="E170" i="8"/>
  <c r="C170" i="8"/>
  <c r="B170" i="8"/>
  <c r="D170" i="8"/>
  <c r="E174" i="8"/>
  <c r="C174" i="8"/>
  <c r="B174" i="8"/>
  <c r="D174" i="8"/>
  <c r="E178" i="8"/>
  <c r="C178" i="8"/>
  <c r="B178" i="8"/>
  <c r="D178" i="8"/>
  <c r="E182" i="8"/>
  <c r="C182" i="8"/>
  <c r="D182" i="8"/>
  <c r="B182" i="8"/>
  <c r="E186" i="8"/>
  <c r="C186" i="8"/>
  <c r="B186" i="8"/>
  <c r="D186" i="8"/>
  <c r="E190" i="8"/>
  <c r="C190" i="8"/>
  <c r="B190" i="8"/>
  <c r="D190" i="8"/>
  <c r="C194" i="8"/>
  <c r="E194" i="8"/>
  <c r="D194" i="8"/>
  <c r="B194" i="8"/>
  <c r="C198" i="8"/>
  <c r="E198" i="8"/>
  <c r="B198" i="8"/>
  <c r="D198" i="8"/>
  <c r="C202" i="8"/>
  <c r="E202" i="8"/>
  <c r="D202" i="8"/>
  <c r="B202" i="8"/>
  <c r="C206" i="8"/>
  <c r="E206" i="8"/>
  <c r="B206" i="8"/>
  <c r="D206" i="8"/>
  <c r="C210" i="8"/>
  <c r="E210" i="8"/>
  <c r="D210" i="8"/>
  <c r="B210" i="8"/>
  <c r="C214" i="8"/>
  <c r="E214" i="8"/>
  <c r="B214" i="8"/>
  <c r="D214" i="8"/>
  <c r="C218" i="8"/>
  <c r="E218" i="8"/>
  <c r="D218" i="8"/>
  <c r="B218" i="8"/>
  <c r="C222" i="8"/>
  <c r="B222" i="8"/>
  <c r="D222" i="8"/>
  <c r="E222" i="8"/>
  <c r="C226" i="8"/>
  <c r="E226" i="8"/>
  <c r="B226" i="8"/>
  <c r="D226" i="8"/>
  <c r="C230" i="8"/>
  <c r="D230" i="8"/>
  <c r="E230" i="8"/>
  <c r="B230" i="8"/>
  <c r="C234" i="8"/>
  <c r="B234" i="8"/>
  <c r="D234" i="8"/>
  <c r="E234" i="8"/>
  <c r="C238" i="8"/>
  <c r="B238" i="8"/>
  <c r="D238" i="8"/>
  <c r="E238" i="8"/>
  <c r="C242" i="8"/>
  <c r="E242" i="8"/>
  <c r="B242" i="8"/>
  <c r="D242" i="8"/>
  <c r="C246" i="8"/>
  <c r="D246" i="8"/>
  <c r="B246" i="8"/>
  <c r="E246" i="8"/>
  <c r="C250" i="8"/>
  <c r="B250" i="8"/>
  <c r="E250" i="8"/>
  <c r="D250" i="8"/>
  <c r="C254" i="8"/>
  <c r="D254" i="8"/>
  <c r="E254" i="8"/>
  <c r="B254" i="8"/>
  <c r="C258" i="8"/>
  <c r="E258" i="8"/>
  <c r="B258" i="8"/>
  <c r="D258" i="8"/>
  <c r="C262" i="8"/>
  <c r="D262" i="8"/>
  <c r="E262" i="8"/>
  <c r="B262" i="8"/>
  <c r="C266" i="8"/>
  <c r="B266" i="8"/>
  <c r="D266" i="8"/>
  <c r="E266" i="8"/>
  <c r="C270" i="8"/>
  <c r="B270" i="8"/>
  <c r="D270" i="8"/>
  <c r="E270" i="8"/>
  <c r="C274" i="8"/>
  <c r="B274" i="8"/>
  <c r="D274" i="8"/>
  <c r="E274" i="8"/>
  <c r="C278" i="8"/>
  <c r="B278" i="8"/>
  <c r="D278" i="8"/>
  <c r="E278" i="8"/>
  <c r="C282" i="8"/>
  <c r="B282" i="8"/>
  <c r="E282" i="8"/>
  <c r="D282" i="8"/>
  <c r="C286" i="8"/>
  <c r="D286" i="8"/>
  <c r="E286" i="8"/>
  <c r="B286" i="8"/>
  <c r="C290" i="8"/>
  <c r="E290" i="8"/>
  <c r="B290" i="8"/>
  <c r="D290" i="8"/>
  <c r="C294" i="8"/>
  <c r="D294" i="8"/>
  <c r="E294" i="8"/>
  <c r="B294" i="8"/>
  <c r="C298" i="8"/>
  <c r="B298" i="8"/>
  <c r="D298" i="8"/>
  <c r="E298" i="8"/>
  <c r="C302" i="8"/>
  <c r="B302" i="8"/>
  <c r="D302" i="8"/>
  <c r="E302" i="8"/>
  <c r="D9" i="8"/>
  <c r="B9" i="8"/>
  <c r="C9" i="8"/>
  <c r="E9" i="8"/>
  <c r="D21" i="8"/>
  <c r="B21" i="8"/>
  <c r="E21" i="8"/>
  <c r="C21" i="8"/>
  <c r="D33" i="8"/>
  <c r="B33" i="8"/>
  <c r="C33" i="8"/>
  <c r="E33" i="8"/>
  <c r="D45" i="8"/>
  <c r="B45" i="8"/>
  <c r="E45" i="8"/>
  <c r="C45" i="8"/>
  <c r="D57" i="8"/>
  <c r="B57" i="8"/>
  <c r="C57" i="8"/>
  <c r="E57" i="8"/>
  <c r="D69" i="8"/>
  <c r="B69" i="8"/>
  <c r="E69" i="8"/>
  <c r="C69" i="8"/>
  <c r="D81" i="8"/>
  <c r="B81" i="8"/>
  <c r="C81" i="8"/>
  <c r="E81" i="8"/>
  <c r="E93" i="8"/>
  <c r="D93" i="8"/>
  <c r="B93" i="8"/>
  <c r="C93" i="8"/>
  <c r="E105" i="8"/>
  <c r="D105" i="8"/>
  <c r="B105" i="8"/>
  <c r="C105" i="8"/>
  <c r="E113" i="8"/>
  <c r="D113" i="8"/>
  <c r="B113" i="8"/>
  <c r="C113" i="8"/>
  <c r="E125" i="8"/>
  <c r="D125" i="8"/>
  <c r="B125" i="8"/>
  <c r="C125" i="8"/>
  <c r="E141" i="8"/>
  <c r="B141" i="8"/>
  <c r="D141" i="8"/>
  <c r="C141" i="8"/>
  <c r="E153" i="8"/>
  <c r="B153" i="8"/>
  <c r="C153" i="8"/>
  <c r="D153" i="8"/>
  <c r="E165" i="8"/>
  <c r="B165" i="8"/>
  <c r="C165" i="8"/>
  <c r="D165" i="8"/>
  <c r="E177" i="8"/>
  <c r="B177" i="8"/>
  <c r="C177" i="8"/>
  <c r="D177" i="8"/>
  <c r="E189" i="8"/>
  <c r="B189" i="8"/>
  <c r="D189" i="8"/>
  <c r="C189" i="8"/>
  <c r="C201" i="8"/>
  <c r="D201" i="8"/>
  <c r="E201" i="8"/>
  <c r="B201" i="8"/>
  <c r="C213" i="8"/>
  <c r="D213" i="8"/>
  <c r="E213" i="8"/>
  <c r="B213" i="8"/>
  <c r="C225" i="8"/>
  <c r="E225" i="8"/>
  <c r="B225" i="8"/>
  <c r="D225" i="8"/>
  <c r="C237" i="8"/>
  <c r="E237" i="8"/>
  <c r="D237" i="8"/>
  <c r="B237" i="8"/>
  <c r="C249" i="8"/>
  <c r="E249" i="8"/>
  <c r="B249" i="8"/>
  <c r="D249" i="8"/>
  <c r="C261" i="8"/>
  <c r="E261" i="8"/>
  <c r="D261" i="8"/>
  <c r="B261" i="8"/>
  <c r="C273" i="8"/>
  <c r="E273" i="8"/>
  <c r="B273" i="8"/>
  <c r="D273" i="8"/>
  <c r="C285" i="8"/>
  <c r="E285" i="8"/>
  <c r="B285" i="8"/>
  <c r="D285" i="8"/>
  <c r="C293" i="8"/>
  <c r="E293" i="8"/>
  <c r="D293" i="8"/>
  <c r="B293" i="8"/>
  <c r="C301" i="8"/>
  <c r="E301" i="8"/>
  <c r="D301" i="8"/>
  <c r="B301" i="8"/>
  <c r="D3" i="8"/>
  <c r="E3" i="8"/>
  <c r="B3" i="8"/>
  <c r="C3" i="8"/>
  <c r="D7" i="8"/>
  <c r="E7" i="8"/>
  <c r="C7" i="8"/>
  <c r="B7" i="8"/>
  <c r="D11" i="8"/>
  <c r="E11" i="8"/>
  <c r="B11" i="8"/>
  <c r="C11" i="8"/>
  <c r="D15" i="8"/>
  <c r="E15" i="8"/>
  <c r="C15" i="8"/>
  <c r="B15" i="8"/>
  <c r="D19" i="8"/>
  <c r="E19" i="8"/>
  <c r="B19" i="8"/>
  <c r="C19" i="8"/>
  <c r="D23" i="8"/>
  <c r="E23" i="8"/>
  <c r="C23" i="8"/>
  <c r="B23" i="8"/>
  <c r="D27" i="8"/>
  <c r="E27" i="8"/>
  <c r="B27" i="8"/>
  <c r="C27" i="8"/>
  <c r="D31" i="8"/>
  <c r="E31" i="8"/>
  <c r="C31" i="8"/>
  <c r="B31" i="8"/>
  <c r="D35" i="8"/>
  <c r="E35" i="8"/>
  <c r="B35" i="8"/>
  <c r="C35" i="8"/>
  <c r="D39" i="8"/>
  <c r="E39" i="8"/>
  <c r="C39" i="8"/>
  <c r="B39" i="8"/>
  <c r="D43" i="8"/>
  <c r="E43" i="8"/>
  <c r="B43" i="8"/>
  <c r="C43" i="8"/>
  <c r="D47" i="8"/>
  <c r="E47" i="8"/>
  <c r="C47" i="8"/>
  <c r="B47" i="8"/>
  <c r="D51" i="8"/>
  <c r="E51" i="8"/>
  <c r="B51" i="8"/>
  <c r="C51" i="8"/>
  <c r="D55" i="8"/>
  <c r="E55" i="8"/>
  <c r="C55" i="8"/>
  <c r="B55" i="8"/>
  <c r="D59" i="8"/>
  <c r="E59" i="8"/>
  <c r="B59" i="8"/>
  <c r="C59" i="8"/>
  <c r="D63" i="8"/>
  <c r="E63" i="8"/>
  <c r="C63" i="8"/>
  <c r="B63" i="8"/>
  <c r="D67" i="8"/>
  <c r="E67" i="8"/>
  <c r="B67" i="8"/>
  <c r="C67" i="8"/>
  <c r="D71" i="8"/>
  <c r="E71" i="8"/>
  <c r="C71" i="8"/>
  <c r="B71" i="8"/>
  <c r="D75" i="8"/>
  <c r="E75" i="8"/>
  <c r="B75" i="8"/>
  <c r="C75" i="8"/>
  <c r="D79" i="8"/>
  <c r="E79" i="8"/>
  <c r="C79" i="8"/>
  <c r="B79" i="8"/>
  <c r="D83" i="8"/>
  <c r="E83" i="8"/>
  <c r="B83" i="8"/>
  <c r="C83" i="8"/>
  <c r="D87" i="8"/>
  <c r="E87" i="8"/>
  <c r="C87" i="8"/>
  <c r="B87" i="8"/>
  <c r="E91" i="8"/>
  <c r="B91" i="8"/>
  <c r="D91" i="8"/>
  <c r="C91" i="8"/>
  <c r="E95" i="8"/>
  <c r="B95" i="8"/>
  <c r="D95" i="8"/>
  <c r="C95" i="8"/>
  <c r="E99" i="8"/>
  <c r="B99" i="8"/>
  <c r="D99" i="8"/>
  <c r="C99" i="8"/>
  <c r="E103" i="8"/>
  <c r="B103" i="8"/>
  <c r="D103" i="8"/>
  <c r="C103" i="8"/>
  <c r="E107" i="8"/>
  <c r="B107" i="8"/>
  <c r="D107" i="8"/>
  <c r="C107" i="8"/>
  <c r="E111" i="8"/>
  <c r="B111" i="8"/>
  <c r="D111" i="8"/>
  <c r="C111" i="8"/>
  <c r="E115" i="8"/>
  <c r="B115" i="8"/>
  <c r="D115" i="8"/>
  <c r="C115" i="8"/>
  <c r="E119" i="8"/>
  <c r="B119" i="8"/>
  <c r="D119" i="8"/>
  <c r="C119" i="8"/>
  <c r="E123" i="8"/>
  <c r="B123" i="8"/>
  <c r="D123" i="8"/>
  <c r="C123" i="8"/>
  <c r="E127" i="8"/>
  <c r="B127" i="8"/>
  <c r="D127" i="8"/>
  <c r="C127" i="8"/>
  <c r="E131" i="8"/>
  <c r="B131" i="8"/>
  <c r="D131" i="8"/>
  <c r="C131" i="8"/>
  <c r="E135" i="8"/>
  <c r="B135" i="8"/>
  <c r="D135" i="8"/>
  <c r="C135" i="8"/>
  <c r="E139" i="8"/>
  <c r="D139" i="8"/>
  <c r="B139" i="8"/>
  <c r="C139" i="8"/>
  <c r="E143" i="8"/>
  <c r="D143" i="8"/>
  <c r="C143" i="8"/>
  <c r="B143" i="8"/>
  <c r="E147" i="8"/>
  <c r="D147" i="8"/>
  <c r="B147" i="8"/>
  <c r="C147" i="8"/>
  <c r="E151" i="8"/>
  <c r="D151" i="8"/>
  <c r="B151" i="8"/>
  <c r="C151" i="8"/>
  <c r="E155" i="8"/>
  <c r="D155" i="8"/>
  <c r="C155" i="8"/>
  <c r="B155" i="8"/>
  <c r="E159" i="8"/>
  <c r="D159" i="8"/>
  <c r="C159" i="8"/>
  <c r="B159" i="8"/>
  <c r="E163" i="8"/>
  <c r="D163" i="8"/>
  <c r="B163" i="8"/>
  <c r="C163" i="8"/>
  <c r="E167" i="8"/>
  <c r="D167" i="8"/>
  <c r="B167" i="8"/>
  <c r="C167" i="8"/>
  <c r="E171" i="8"/>
  <c r="D171" i="8"/>
  <c r="B171" i="8"/>
  <c r="C171" i="8"/>
  <c r="E175" i="8"/>
  <c r="D175" i="8"/>
  <c r="C175" i="8"/>
  <c r="B175" i="8"/>
  <c r="E179" i="8"/>
  <c r="D179" i="8"/>
  <c r="B179" i="8"/>
  <c r="C179" i="8"/>
  <c r="E183" i="8"/>
  <c r="D183" i="8"/>
  <c r="B183" i="8"/>
  <c r="C183" i="8"/>
  <c r="E187" i="8"/>
  <c r="D187" i="8"/>
  <c r="C187" i="8"/>
  <c r="B187" i="8"/>
  <c r="E191" i="8"/>
  <c r="D191" i="8"/>
  <c r="C191" i="8"/>
  <c r="B191" i="8"/>
  <c r="C195" i="8"/>
  <c r="B195" i="8"/>
  <c r="D195" i="8"/>
  <c r="E195" i="8"/>
  <c r="C199" i="8"/>
  <c r="B199" i="8"/>
  <c r="E199" i="8"/>
  <c r="D199" i="8"/>
  <c r="C203" i="8"/>
  <c r="B203" i="8"/>
  <c r="D203" i="8"/>
  <c r="E203" i="8"/>
  <c r="C207" i="8"/>
  <c r="B207" i="8"/>
  <c r="E207" i="8"/>
  <c r="D207" i="8"/>
  <c r="C211" i="8"/>
  <c r="B211" i="8"/>
  <c r="D211" i="8"/>
  <c r="E211" i="8"/>
  <c r="C215" i="8"/>
  <c r="B215" i="8"/>
  <c r="E215" i="8"/>
  <c r="D215" i="8"/>
  <c r="C219" i="8"/>
  <c r="B219" i="8"/>
  <c r="D219" i="8"/>
  <c r="E219" i="8"/>
  <c r="C223" i="8"/>
  <c r="B223" i="8"/>
  <c r="D223" i="8"/>
  <c r="E223" i="8"/>
  <c r="C227" i="8"/>
  <c r="B227" i="8"/>
  <c r="D227" i="8"/>
  <c r="E227" i="8"/>
  <c r="C231" i="8"/>
  <c r="B231" i="8"/>
  <c r="D231" i="8"/>
  <c r="E231" i="8"/>
  <c r="C235" i="8"/>
  <c r="B235" i="8"/>
  <c r="E235" i="8"/>
  <c r="D235" i="8"/>
  <c r="C239" i="8"/>
  <c r="B239" i="8"/>
  <c r="D239" i="8"/>
  <c r="E239" i="8"/>
  <c r="C243" i="8"/>
  <c r="B243" i="8"/>
  <c r="D243" i="8"/>
  <c r="E243" i="8"/>
  <c r="C247" i="8"/>
  <c r="B247" i="8"/>
  <c r="D247" i="8"/>
  <c r="E247" i="8"/>
  <c r="C251" i="8"/>
  <c r="B251" i="8"/>
  <c r="E251" i="8"/>
  <c r="D251" i="8"/>
  <c r="C255" i="8"/>
  <c r="B255" i="8"/>
  <c r="D255" i="8"/>
  <c r="E255" i="8"/>
  <c r="C259" i="8"/>
  <c r="B259" i="8"/>
  <c r="D259" i="8"/>
  <c r="E259" i="8"/>
  <c r="C263" i="8"/>
  <c r="B263" i="8"/>
  <c r="D263" i="8"/>
  <c r="E263" i="8"/>
  <c r="C267" i="8"/>
  <c r="B267" i="8"/>
  <c r="E267" i="8"/>
  <c r="D267" i="8"/>
  <c r="C271" i="8"/>
  <c r="B271" i="8"/>
  <c r="D271" i="8"/>
  <c r="E271" i="8"/>
  <c r="C275" i="8"/>
  <c r="B275" i="8"/>
  <c r="E275" i="8"/>
  <c r="D275" i="8"/>
  <c r="C279" i="8"/>
  <c r="B279" i="8"/>
  <c r="D279" i="8"/>
  <c r="E279" i="8"/>
  <c r="C283" i="8"/>
  <c r="B283" i="8"/>
  <c r="D283" i="8"/>
  <c r="E283" i="8"/>
  <c r="C287" i="8"/>
  <c r="B287" i="8"/>
  <c r="D287" i="8"/>
  <c r="E287" i="8"/>
  <c r="C291" i="8"/>
  <c r="B291" i="8"/>
  <c r="D291" i="8"/>
  <c r="E291" i="8"/>
  <c r="C295" i="8"/>
  <c r="B295" i="8"/>
  <c r="D295" i="8"/>
  <c r="E295" i="8"/>
  <c r="C299" i="8"/>
  <c r="B299" i="8"/>
  <c r="D299" i="8"/>
  <c r="E299" i="8"/>
  <c r="T14" i="15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C30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303" i="8"/>
  <c r="E30" i="17"/>
  <c r="D303" i="8"/>
  <c r="E303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F36" i="16" s="1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G57" i="16" l="1"/>
  <c r="R38" i="15"/>
  <c r="S38" i="15" s="1"/>
  <c r="M38" i="7" s="1"/>
  <c r="N38" i="7" s="1"/>
  <c r="R36" i="15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S5" i="15" l="1"/>
  <c r="AA5" i="15" s="1"/>
  <c r="E9" i="16"/>
  <c r="F9" i="16" s="1"/>
  <c r="S17" i="15"/>
  <c r="M15" i="7" s="1"/>
  <c r="N15" i="7" s="1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24" i="7"/>
  <c r="N24" i="7" s="1"/>
  <c r="AA26" i="15"/>
  <c r="AA17" i="15" l="1"/>
  <c r="AA25" i="15"/>
  <c r="G9" i="16"/>
  <c r="AA21" i="15"/>
  <c r="M23" i="7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<sst xmlns="http://schemas.openxmlformats.org/spreadsheetml/2006/main" count="3813" uniqueCount="1180">
  <si>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</si>
  <si>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</si>
  <si>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</si>
  <si>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</si>
  <si>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</si>
  <si>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</si>
  <si>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</si>
  <si>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</si>
  <si>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</si>
  <si>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</si>
  <si>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</si>
  <si>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</si>
  <si>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</si>
  <si>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</si>
  <si>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</si>
  <si>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</si>
  <si>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</si>
  <si>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</si>
  <si>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</si>
  <si>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</si>
  <si>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</si>
  <si>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</si>
  <si>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</si>
  <si>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</si>
  <si>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</si>
  <si>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</si>
  <si>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</si>
  <si>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</si>
  <si>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</si>
  <si>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</si>
  <si>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</si>
  <si>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</si>
  <si>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</si>
  <si>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</si>
  <si>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</si>
  <si>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</si>
  <si>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</si>
  <si>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</si>
  <si>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</si>
  <si>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</si>
  <si>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</si>
  <si>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</si>
  <si>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</si>
  <si>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</si>
  <si>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</si>
  <si>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</si>
  <si>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</si>
  <si>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</si>
  <si>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</si>
  <si>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</si>
  <si>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</si>
  <si>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</si>
  <si>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</si>
  <si>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</si>
  <si>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</si>
  <si>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</si>
  <si>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</si>
  <si>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</si>
  <si>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</si>
  <si>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</si>
  <si>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</si>
  <si>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</si>
  <si>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</si>
  <si>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</si>
  <si>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</si>
  <si>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</si>
  <si>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</si>
  <si>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</si>
  <si>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</si>
  <si>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</si>
  <si>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</si>
  <si>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</si>
  <si>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</si>
  <si>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</si>
  <si>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</si>
  <si>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</si>
  <si>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</si>
  <si>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</si>
  <si>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</si>
  <si>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</si>
  <si>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</si>
  <si>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</si>
  <si>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</si>
  <si>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</si>
  <si>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</si>
  <si>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</si>
  <si>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</si>
  <si>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</si>
  <si>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</si>
  <si>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</si>
  <si>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</si>
  <si>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</si>
  <si>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</si>
  <si>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</si>
  <si>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</si>
  <si>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</si>
  <si>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</si>
  <si>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</si>
  <si>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</si>
  <si>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</si>
  <si>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</si>
  <si>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</si>
  <si>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</si>
  <si>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</si>
  <si>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</si>
  <si>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</si>
  <si>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</si>
  <si>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</si>
  <si>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</si>
  <si>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</si>
  <si>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</si>
  <si>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</si>
  <si>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</si>
  <si>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</si>
  <si>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</si>
  <si>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</si>
  <si>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</si>
  <si>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</si>
  <si>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</si>
  <si>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</si>
  <si>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</si>
  <si>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</si>
  <si>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</si>
  <si>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</si>
  <si>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</si>
  <si>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</si>
  <si>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</si>
  <si>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</si>
  <si>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</si>
  <si>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</si>
  <si>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</si>
  <si>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</si>
  <si>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</si>
  <si>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</si>
  <si>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</si>
  <si>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</si>
  <si>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</si>
  <si>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</si>
  <si>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</si>
  <si>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</si>
  <si>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</si>
  <si>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</si>
  <si>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</si>
  <si>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</si>
  <si>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</si>
  <si>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</si>
  <si>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</si>
  <si>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</si>
  <si>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</si>
  <si>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</si>
  <si>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</si>
  <si>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</si>
  <si>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</si>
  <si>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</si>
  <si>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</si>
  <si>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</si>
  <si>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</si>
  <si>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</si>
  <si>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</si>
  <si>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</si>
  <si>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</si>
  <si>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</si>
  <si>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</si>
  <si>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</si>
  <si>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</si>
  <si>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</si>
  <si>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</si>
  <si>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</si>
  <si>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</si>
  <si>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</si>
  <si>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</si>
  <si>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</si>
  <si>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</si>
  <si>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</si>
  <si>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</si>
  <si>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</si>
  <si>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</si>
  <si>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</si>
  <si>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</si>
  <si>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</si>
  <si>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</si>
  <si>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</si>
  <si>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</si>
  <si>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</si>
  <si>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</si>
  <si>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</si>
  <si>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</si>
  <si>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</si>
  <si>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</si>
  <si>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</si>
  <si>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</si>
  <si>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</si>
  <si>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</si>
  <si>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</si>
  <si>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</si>
  <si>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</si>
  <si>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</si>
  <si>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</si>
  <si>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</si>
  <si>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</si>
  <si>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</si>
  <si>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</si>
  <si>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</si>
  <si>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</si>
  <si>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</si>
  <si>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</si>
  <si>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</si>
  <si>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</si>
  <si>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</si>
  <si>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</si>
  <si>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</si>
  <si>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</si>
  <si>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</si>
  <si>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</si>
  <si>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</si>
  <si>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</si>
  <si>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</si>
  <si>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</si>
  <si>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</si>
  <si>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</si>
  <si>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</si>
  <si>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</si>
  <si>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</si>
  <si>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</si>
  <si>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</si>
  <si>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</si>
  <si>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</si>
  <si>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</si>
  <si>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</si>
  <si>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</si>
  <si>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</si>
  <si>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</si>
  <si>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</si>
  <si>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</si>
  <si>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</si>
  <si>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</si>
  <si>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</si>
  <si>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</si>
  <si>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</si>
  <si>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</si>
  <si>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</si>
  <si>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</si>
  <si>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</si>
  <si>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</si>
  <si>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</si>
  <si>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</si>
  <si>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</si>
  <si>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</si>
  <si>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</si>
  <si>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</si>
  <si>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</si>
  <si>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</si>
  <si>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</si>
  <si>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</si>
  <si>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</si>
  <si>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</si>
  <si>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</si>
  <si>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</si>
  <si>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</si>
  <si>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</si>
  <si>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</si>
  <si>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</si>
  <si>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</si>
  <si>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</si>
  <si>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</si>
  <si>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</si>
  <si>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</si>
  <si>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</si>
  <si>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</si>
  <si>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</si>
  <si>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</si>
  <si>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</si>
  <si>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</si>
  <si>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</si>
  <si>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</si>
  <si>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</si>
  <si>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</si>
  <si>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</si>
  <si>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</si>
  <si>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</si>
  <si>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</si>
  <si>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</si>
  <si>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</si>
  <si>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</si>
  <si>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</si>
  <si>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</si>
  <si>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</si>
  <si>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</si>
  <si>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</si>
  <si>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</si>
  <si>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</si>
  <si>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</si>
  <si>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</si>
  <si>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</si>
  <si>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</si>
  <si>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</si>
  <si>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</si>
  <si>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</si>
  <si>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</si>
  <si>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</si>
  <si>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</si>
  <si>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</si>
  <si>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</si>
  <si>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</si>
  <si>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</si>
  <si>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</si>
  <si>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</si>
  <si>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</si>
  <si>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</si>
  <si>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</si>
  <si>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</si>
  <si>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</si>
  <si>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</si>
  <si>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</si>
  <si>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</si>
  <si>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</si>
  <si>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</si>
  <si>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</si>
  <si>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</si>
  <si>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</si>
  <si>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</si>
  <si>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</si>
  <si>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</si>
  <si>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</si>
  <si>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</si>
  <si>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</si>
  <si>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</si>
  <si>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</si>
  <si>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</si>
  <si>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</si>
  <si>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</si>
  <si>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</si>
  <si>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</si>
  <si>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</si>
  <si>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</si>
  <si>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</si>
  <si>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</si>
  <si>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</si>
  <si>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</si>
  <si>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</si>
  <si>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</si>
  <si>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</si>
  <si>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</si>
  <si>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</si>
  <si>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</si>
  <si>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</si>
  <si>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</si>
  <si>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</si>
  <si>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</si>
  <si>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</si>
  <si>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</si>
  <si>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</si>
  <si>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</si>
  <si>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</si>
  <si>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</si>
  <si>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</si>
  <si>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</si>
  <si>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</si>
  <si>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</si>
  <si>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</si>
  <si>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</si>
  <si>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</si>
  <si>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</si>
  <si>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</si>
  <si>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</si>
  <si>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</si>
  <si>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</si>
  <si>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</si>
  <si>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</si>
  <si>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</si>
  <si>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</si>
  <si>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</si>
  <si>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</si>
  <si>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</si>
  <si>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</si>
  <si>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</si>
  <si>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</si>
  <si>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</si>
  <si>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</si>
  <si>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</si>
  <si>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</si>
  <si>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</si>
  <si>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</si>
  <si>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</si>
  <si>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</si>
  <si>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</si>
  <si>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</si>
  <si>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</si>
  <si>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</si>
  <si>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</si>
  <si>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</si>
  <si>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</si>
  <si>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</si>
  <si>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</si>
  <si>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</si>
  <si>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</si>
  <si>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</si>
  <si>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</si>
  <si>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</si>
  <si>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</si>
  <si>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</si>
  <si>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</si>
  <si>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</si>
  <si>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</si>
  <si>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</si>
  <si>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</si>
  <si>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</si>
  <si>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</si>
  <si>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</si>
  <si>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</si>
  <si>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</si>
  <si>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</si>
  <si>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</si>
  <si>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</si>
  <si>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</si>
  <si>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</si>
  <si>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</si>
  <si>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</si>
  <si>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</si>
  <si>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</si>
  <si>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</si>
  <si>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</si>
  <si>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</si>
  <si>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</si>
  <si>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</si>
  <si>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</si>
  <si>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</si>
  <si>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</si>
  <si>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</si>
  <si>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</si>
  <si>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</si>
  <si>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</si>
  <si>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</si>
  <si>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</si>
  <si>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</si>
  <si>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</si>
  <si>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</si>
  <si>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</si>
  <si>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</si>
  <si>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</si>
  <si>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</si>
  <si>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</si>
  <si>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</si>
  <si>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</si>
  <si>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</si>
  <si>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</si>
  <si>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</si>
  <si>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</si>
  <si>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</si>
  <si>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</si>
  <si>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</si>
  <si>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</si>
  <si>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</si>
  <si>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</si>
  <si>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</si>
  <si>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</si>
  <si>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</si>
  <si>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</si>
  <si>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</si>
  <si>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</si>
  <si>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</si>
  <si>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</si>
  <si>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</si>
  <si>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</si>
  <si>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</si>
  <si>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</si>
  <si>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</si>
  <si>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</si>
  <si>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</si>
  <si>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</si>
  <si>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</si>
  <si>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</si>
  <si>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</si>
  <si>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</si>
  <si>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</si>
  <si>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</si>
  <si>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</si>
  <si>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</si>
  <si>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</si>
  <si>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</si>
  <si>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</si>
  <si>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</si>
  <si>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</si>
  <si>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</si>
  <si>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</si>
  <si>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</si>
  <si>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</si>
  <si>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</si>
  <si>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</si>
  <si>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</si>
  <si>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</si>
  <si>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</si>
  <si>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</si>
  <si>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</si>
  <si>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</si>
  <si>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</si>
  <si>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</si>
  <si>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</si>
  <si>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</si>
  <si>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</si>
  <si>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</si>
  <si>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</si>
  <si>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</si>
  <si>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</si>
  <si>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</si>
  <si>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</si>
  <si>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</si>
  <si>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</si>
  <si>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</si>
  <si>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</si>
  <si>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</si>
  <si>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</si>
  <si>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</si>
  <si>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</si>
  <si>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</si>
  <si>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</si>
  <si>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</si>
  <si>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</si>
  <si>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</si>
  <si>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</si>
  <si>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</si>
  <si>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</si>
  <si>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</si>
  <si>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</si>
  <si>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</si>
  <si>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</si>
  <si>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</si>
  <si>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</si>
  <si>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</si>
  <si>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</si>
  <si>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</si>
  <si>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</si>
  <si>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</si>
  <si>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</si>
  <si>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</si>
  <si>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</si>
  <si>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</si>
  <si>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</si>
  <si>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</si>
  <si>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</si>
  <si>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</si>
  <si>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</si>
  <si>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</si>
  <si>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</si>
  <si>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</si>
  <si>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</si>
  <si>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</si>
  <si>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</si>
  <si>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</si>
  <si>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</si>
  <si>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</si>
  <si>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</si>
  <si>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</si>
  <si>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</si>
  <si>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</si>
  <si>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</si>
  <si>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</si>
  <si>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</si>
  <si>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</si>
  <si>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</si>
  <si>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</si>
  <si>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</si>
  <si>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</si>
  <si>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</si>
  <si>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</si>
  <si>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</si>
  <si>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</si>
  <si>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</si>
  <si>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</si>
  <si>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</si>
  <si>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</si>
  <si>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</si>
  <si>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</si>
  <si>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</si>
  <si>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</si>
  <si>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</si>
  <si>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</si>
  <si>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</si>
  <si>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</si>
  <si>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</si>
  <si>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</si>
  <si>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</si>
  <si>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</si>
  <si>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</si>
  <si>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</si>
  <si>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</si>
  <si>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</si>
  <si>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</si>
  <si>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</si>
  <si>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</si>
  <si>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</si>
  <si>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</si>
  <si>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</si>
  <si>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</si>
  <si>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</si>
  <si>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</si>
  <si>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</si>
  <si>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</si>
  <si>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</si>
  <si>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</si>
  <si>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</si>
  <si>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</si>
  <si>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</si>
  <si>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</si>
  <si>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</si>
  <si>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</si>
  <si>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</si>
  <si>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</si>
  <si>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</si>
  <si>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</si>
  <si>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</si>
  <si>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</si>
  <si>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</si>
  <si>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</si>
  <si>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</si>
  <si>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</si>
  <si>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</si>
  <si>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</si>
  <si>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</si>
  <si>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</si>
  <si>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</si>
  <si>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</si>
  <si>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</si>
  <si>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</si>
  <si>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</si>
  <si>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</si>
  <si>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</si>
  <si>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</si>
  <si>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</si>
  <si>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</si>
  <si>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</si>
  <si>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</si>
  <si>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</si>
  <si>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</si>
  <si>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</si>
  <si>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</si>
  <si>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</si>
  <si>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</si>
  <si>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</si>
  <si>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</si>
  <si>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</si>
  <si>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</si>
  <si>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</si>
  <si>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</si>
  <si>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</si>
  <si>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</si>
  <si>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</si>
  <si>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</si>
  <si>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</si>
  <si>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</si>
  <si>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</si>
  <si>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</si>
  <si>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</si>
  <si>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</si>
  <si>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</si>
  <si>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</si>
  <si>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</si>
  <si>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</si>
  <si>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</si>
  <si>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</si>
  <si>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</si>
  <si>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</si>
  <si>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</si>
  <si>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</si>
  <si>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</si>
  <si>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</si>
  <si>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</si>
  <si>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</si>
  <si>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</si>
  <si>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</si>
  <si>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</si>
  <si>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</si>
  <si>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</si>
  <si>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</si>
  <si>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</si>
  <si>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</si>
  <si>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</si>
  <si>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</si>
  <si>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</si>
  <si>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</si>
  <si>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</si>
  <si>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</si>
  <si>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</si>
  <si>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</si>
  <si>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</si>
  <si>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</si>
  <si>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</si>
  <si>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</si>
  <si>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</si>
  <si>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</si>
  <si>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</si>
  <si>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</si>
  <si>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</si>
  <si>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</si>
  <si>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</si>
  <si>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</si>
  <si>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</si>
  <si>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</si>
  <si>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</si>
  <si>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</si>
  <si>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</si>
  <si>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</si>
  <si>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</si>
  <si>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</si>
  <si>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</si>
  <si>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</si>
  <si>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</si>
  <si>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</si>
  <si>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</si>
  <si>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</si>
  <si>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</si>
  <si>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</si>
  <si>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</si>
  <si>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</si>
  <si>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</si>
  <si>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</si>
  <si>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</si>
  <si>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</si>
  <si>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</si>
  <si>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</si>
  <si>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</si>
  <si>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</si>
  <si>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</si>
  <si>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</si>
  <si>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</si>
  <si>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</si>
  <si>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</si>
  <si>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</si>
  <si>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</si>
  <si>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</si>
  <si>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</si>
  <si>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</si>
  <si>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</si>
  <si>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</si>
  <si>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</si>
  <si>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</si>
  <si>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</si>
  <si>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</si>
  <si>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</si>
  <si>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</si>
  <si>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</si>
  <si>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</si>
  <si>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</si>
  <si>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</si>
  <si>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</si>
  <si>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</si>
  <si>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</si>
  <si>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</si>
  <si>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</si>
  <si>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</si>
  <si>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</si>
  <si>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</si>
  <si>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</si>
  <si>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</si>
  <si>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</si>
  <si>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</si>
  <si>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</si>
  <si>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</si>
  <si>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</si>
  <si>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</si>
  <si>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</si>
  <si>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</si>
  <si>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</si>
  <si>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</si>
  <si>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</si>
  <si>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</si>
  <si>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</si>
  <si>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</si>
  <si>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</si>
  <si>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</si>
  <si>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</si>
  <si>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</si>
  <si>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</si>
  <si>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</si>
  <si>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</si>
  <si>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</si>
  <si>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</si>
  <si>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</si>
  <si>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</si>
  <si>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</si>
  <si>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</si>
  <si>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</si>
  <si>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</si>
  <si>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</si>
  <si>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</si>
  <si>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</si>
  <si>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</si>
  <si>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</si>
  <si>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</si>
  <si>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</si>
  <si>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</si>
  <si>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</si>
  <si>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</si>
  <si>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</si>
  <si>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</si>
  <si>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</si>
  <si>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</si>
  <si>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</si>
  <si>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</si>
  <si>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</si>
  <si>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</si>
  <si>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</si>
  <si>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</si>
  <si>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</si>
  <si>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</si>
  <si>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</si>
  <si>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</si>
  <si>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</si>
  <si>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</si>
  <si>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</si>
  <si>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</si>
  <si>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</si>
  <si>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</si>
  <si>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</si>
  <si>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</si>
  <si>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</si>
  <si>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</si>
  <si>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</si>
  <si>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</si>
  <si>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</si>
  <si>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</si>
  <si>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</si>
  <si>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</si>
  <si>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</si>
  <si>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</si>
  <si>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</si>
  <si>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</si>
  <si>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</si>
  <si>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</si>
  <si>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</si>
  <si>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</si>
  <si>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</si>
  <si>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</si>
  <si>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</si>
  <si>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</si>
  <si>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</si>
  <si>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</si>
  <si>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</si>
  <si>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</si>
  <si>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</si>
  <si>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</si>
  <si>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</si>
  <si>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</si>
  <si>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</si>
  <si>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</si>
  <si>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</si>
  <si>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</si>
  <si>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</si>
  <si>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</si>
  <si>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</si>
  <si>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</si>
  <si>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</si>
  <si>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</si>
  <si>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</si>
  <si>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</si>
  <si>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</si>
  <si>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</si>
  <si>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</si>
  <si>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</si>
  <si>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</si>
  <si>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</si>
  <si>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</si>
  <si>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</si>
  <si>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</si>
  <si>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</si>
  <si>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</si>
  <si>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</si>
  <si>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</si>
  <si>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</si>
  <si>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</si>
  <si>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</si>
  <si>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</si>
  <si>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</si>
  <si>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</si>
  <si>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</si>
  <si>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</si>
  <si>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</si>
  <si>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</si>
  <si>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</si>
  <si>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</si>
  <si>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</si>
  <si>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</si>
  <si>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</si>
  <si>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</si>
  <si>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</si>
  <si>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</si>
  <si>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</si>
  <si>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</si>
  <si>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</si>
  <si>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</si>
  <si>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</si>
  <si>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</si>
  <si>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</si>
  <si>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</si>
  <si>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</si>
  <si>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</si>
  <si>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</si>
  <si>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</si>
  <si>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</si>
  <si>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</si>
  <si>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</si>
  <si>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</si>
  <si>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</si>
  <si>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</si>
  <si>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</si>
  <si>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</si>
  <si>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</si>
  <si>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</si>
  <si>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</si>
  <si>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</si>
  <si>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</si>
  <si>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</si>
  <si>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</si>
  <si>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</si>
  <si>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</si>
  <si>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</si>
  <si>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</si>
  <si>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</si>
  <si>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</si>
  <si>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</si>
  <si>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</si>
  <si>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</si>
  <si>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</si>
  <si>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</si>
  <si>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</si>
  <si>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</si>
  <si>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</si>
  <si>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</si>
  <si>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</si>
  <si>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</si>
  <si>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</si>
  <si>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</si>
  <si>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</si>
  <si>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</si>
  <si>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</si>
  <si>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</si>
  <si>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</si>
  <si>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</si>
  <si>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</si>
  <si>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</si>
  <si>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</si>
  <si>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</si>
  <si>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</si>
  <si>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</si>
  <si>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</si>
  <si>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</si>
  <si>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</si>
  <si>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</si>
  <si>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</si>
  <si>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</si>
  <si>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</si>
  <si>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</si>
  <si>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</si>
  <si>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</si>
  <si>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</si>
  <si>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</si>
  <si>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</si>
  <si>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</si>
  <si>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</si>
  <si>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</si>
  <si>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</si>
  <si>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</si>
  <si>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</si>
  <si>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</si>
  <si>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</si>
  <si>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</si>
  <si>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</si>
  <si>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</si>
  <si>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</si>
  <si>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</si>
  <si>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</si>
  <si>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</si>
  <si>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</si>
  <si>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</si>
  <si>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</si>
  <si>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</si>
  <si>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</si>
  <si>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</si>
  <si>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</si>
  <si>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</si>
  <si>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</si>
  <si>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</si>
  <si>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</si>
  <si>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</si>
  <si>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</si>
  <si>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</si>
  <si>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</si>
  <si>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</si>
  <si>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</si>
  <si>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</si>
  <si>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</si>
  <si>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</si>
  <si>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</si>
  <si>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</si>
  <si>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</si>
  <si>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</si>
  <si>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</si>
  <si>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</si>
  <si>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</si>
  <si>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</si>
  <si>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</si>
  <si>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</si>
  <si>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</si>
  <si>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</si>
  <si>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</si>
  <si>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</si>
  <si>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</si>
  <si>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</si>
  <si>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</si>
  <si>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</si>
  <si>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</si>
  <si>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</si>
  <si>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</si>
  <si>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</si>
  <si>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</si>
  <si>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</si>
  <si>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</si>
  <si>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</si>
  <si>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</si>
  <si>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</si>
  <si>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</si>
  <si>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</si>
  <si>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</si>
  <si>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</si>
  <si>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</si>
  <si>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</si>
  <si>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</si>
  <si>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</si>
  <si>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</si>
  <si>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</si>
  <si>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</si>
  <si>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</si>
  <si>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</si>
  <si>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</si>
  <si>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</si>
  <si>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</si>
  <si>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</si>
  <si>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</si>
  <si>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</si>
  <si>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</si>
  <si>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</si>
  <si>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</si>
  <si>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</si>
  <si>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</si>
  <si>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</si>
  <si>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</si>
  <si>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</si>
  <si>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</si>
  <si>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</si>
  <si>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</si>
  <si>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</si>
  <si>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</si>
  <si>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</si>
  <si>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</si>
  <si>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</si>
  <si>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</si>
  <si>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</si>
  <si>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</si>
  <si>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</si>
  <si>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</si>
  <si>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</si>
  <si>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</si>
  <si>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</si>
  <si>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</si>
  <si>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</si>
  <si>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</si>
  <si>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</si>
  <si>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</si>
  <si>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</si>
  <si>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</si>
  <si>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</si>
  <si>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</si>
  <si>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</si>
  <si>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</si>
  <si>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</si>
  <si>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</si>
  <si>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</si>
  <si>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</si>
  <si>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</si>
  <si>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</si>
  <si>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</si>
  <si>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</si>
  <si>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</si>
  <si>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</si>
  <si>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</si>
  <si>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</si>
  <si>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</si>
  <si>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</si>
  <si>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</si>
  <si>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</si>
  <si>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</si>
  <si>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</si>
  <si>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</si>
  <si>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</si>
  <si>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</si>
  <si>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</si>
  <si>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</si>
  <si>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</si>
  <si>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</si>
  <si>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</si>
  <si>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</si>
  <si>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</si>
  <si>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</si>
  <si>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</si>
  <si>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</si>
  <si>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</si>
  <si>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</si>
  <si>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</si>
  <si>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</si>
  <si>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</si>
  <si>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</si>
  <si>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</si>
  <si>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</si>
  <si>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</si>
  <si>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</si>
  <si>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</si>
  <si>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</si>
  <si>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</si>
  <si>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</si>
  <si>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</si>
  <si>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</si>
  <si>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</si>
  <si>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</si>
  <si>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</si>
  <si>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</si>
  <si>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</si>
  <si>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</si>
  <si>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</si>
  <si>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</si>
  <si>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</si>
  <si>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</si>
  <si>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</si>
  <si>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</si>
  <si>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</si>
  <si>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</si>
  <si>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</si>
  <si>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</si>
  <si>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</si>
  <si>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</si>
  <si>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</si>
  <si>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</si>
  <si>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</si>
  <si>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</si>
  <si>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</si>
  <si>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</si>
  <si>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</si>
  <si>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</si>
  <si>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</si>
  <si>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</si>
  <si>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</si>
  <si>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</si>
  <si>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</si>
  <si>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</si>
  <si>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</si>
  <si>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</si>
  <si>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</si>
  <si>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</si>
  <si>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</si>
  <si>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</si>
  <si>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</si>
  <si>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</si>
  <si>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</si>
  <si>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</si>
  <si>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</si>
  <si>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</si>
  <si>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</si>
  <si>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</si>
  <si>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</si>
  <si>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</si>
  <si>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</si>
  <si>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</si>
  <si>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</si>
  <si>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</si>
  <si>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</si>
  <si>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</si>
  <si>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</si>
  <si>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</si>
  <si>
    <t>drawing_name_914</t>
  </si>
  <si>
    <t>Landscape_10_5x5x7-0.schematic</t>
    <phoneticPr fontId="19" type="noConversion"/>
  </si>
  <si>
    <t>Guide_100_11x11x5-0.schematic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</si>
</sst>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987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 x14ac:dyDescent="0.2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AA1" workbookViewId="0">
      <selection activeCell="AK3" sqref="AK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 x14ac:dyDescent="0.2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 x14ac:dyDescent="0.2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 x14ac:dyDescent="0.2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 x14ac:dyDescent="0.2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 x14ac:dyDescent="0.2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1" zoomScaleNormal="71" workbookViewId="0">
      <selection activeCell="G50" sqref="G50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974</v>
      </c>
      <c r="N3">
        <f ca="1">FLOOR(M3/100,1)+1</f>
        <v>10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370</v>
      </c>
      <c r="N44">
        <f t="shared" ref="N44" ca="1" si="2">FLOOR(M44/100,1)+1</f>
        <v>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>
      <selection activeCell="H29" sqref="H29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 x14ac:dyDescent="0.2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45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80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63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914</v>
      </c>
      <c r="C303">
        <f>IFERROR(VLOOKUP($A303,图纸材料表!$A:$E,COLUMN(图纸材料表!C301),1),"")</f>
        <v>5</v>
      </c>
      <c r="D303">
        <f>IFERROR(VLOOKUP($A303,图纸材料表!$A:$E,COLUMN(图纸材料表!D301),1),"")</f>
        <v>2</v>
      </c>
      <c r="E303">
        <f>IFERROR(VLOOKUP($A303,图纸材料表!$A:$E,COLUMN(图纸材料表!E301),1),"")</f>
        <v>15</v>
      </c>
    </row>
    <row r="304" spans="1:5" x14ac:dyDescent="0.2">
      <c r="A304">
        <f>IF(ROW()-2&lt;=COUNT(图纸材料表!B:B),ROW()-2,"")</f>
        <v>302</v>
      </c>
      <c r="B304">
        <f>IFERROR(VLOOKUP($A304,图纸材料表!$A:$E,COLUMN(图纸材料表!B302),1),"")</f>
        <v>914</v>
      </c>
      <c r="C304">
        <f>IFERROR(VLOOKUP($A304,图纸材料表!$A:$E,COLUMN(图纸材料表!C302),1),"")</f>
        <v>12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15</v>
      </c>
    </row>
    <row r="305" spans="1:5" x14ac:dyDescent="0.2">
      <c r="A305">
        <f>IF(ROW()-2&lt;=COUNT(图纸材料表!B:B),ROW()-2,"")</f>
        <v>303</v>
      </c>
      <c r="B305">
        <f>IFERROR(VLOOKUP($A305,图纸材料表!$A:$E,COLUMN(图纸材料表!B303),1),"")</f>
        <v>914</v>
      </c>
      <c r="C305">
        <f>IFERROR(VLOOKUP($A305,图纸材料表!$A:$E,COLUMN(图纸材料表!C303),1),"")</f>
        <v>45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70</v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 x14ac:dyDescent="0.2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 x14ac:dyDescent="0.2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 x14ac:dyDescent="0.2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 x14ac:dyDescent="0.2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974</v>
      </c>
      <c r="F21">
        <f t="shared" ca="1" si="0"/>
        <v>10</v>
      </c>
      <c r="G21">
        <f t="shared" ca="1" si="1"/>
        <v>974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 x14ac:dyDescent="0.2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 x14ac:dyDescent="0.2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 x14ac:dyDescent="0.2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 x14ac:dyDescent="0.2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 x14ac:dyDescent="0.2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 x14ac:dyDescent="0.2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 x14ac:dyDescent="0.2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 x14ac:dyDescent="0.2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 x14ac:dyDescent="0.2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 x14ac:dyDescent="0.2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 x14ac:dyDescent="0.2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 x14ac:dyDescent="0.2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 x14ac:dyDescent="0.2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 x14ac:dyDescent="0.2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 x14ac:dyDescent="0.2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 x14ac:dyDescent="0.2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 x14ac:dyDescent="0.2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 x14ac:dyDescent="0.2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 x14ac:dyDescent="0.2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 x14ac:dyDescent="0.2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 x14ac:dyDescent="0.2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 x14ac:dyDescent="0.2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 x14ac:dyDescent="0.2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 x14ac:dyDescent="0.2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 x14ac:dyDescent="0.2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 x14ac:dyDescent="0.2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 x14ac:dyDescent="0.2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 x14ac:dyDescent="0.2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 x14ac:dyDescent="0.2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 x14ac:dyDescent="0.2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 x14ac:dyDescent="0.2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 x14ac:dyDescent="0.2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 x14ac:dyDescent="0.2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 x14ac:dyDescent="0.2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 x14ac:dyDescent="0.2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 x14ac:dyDescent="0.2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 x14ac:dyDescent="0.2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 x14ac:dyDescent="0.2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 x14ac:dyDescent="0.2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 x14ac:dyDescent="0.2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 x14ac:dyDescent="0.2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 x14ac:dyDescent="0.2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 x14ac:dyDescent="0.2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 x14ac:dyDescent="0.2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 x14ac:dyDescent="0.2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 x14ac:dyDescent="0.2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 x14ac:dyDescent="0.2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 x14ac:dyDescent="0.2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 x14ac:dyDescent="0.2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 x14ac:dyDescent="0.2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 x14ac:dyDescent="0.2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 x14ac:dyDescent="0.2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 x14ac:dyDescent="0.2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 x14ac:dyDescent="0.2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 x14ac:dyDescent="0.2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 x14ac:dyDescent="0.2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 x14ac:dyDescent="0.2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 x14ac:dyDescent="0.2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 x14ac:dyDescent="0.2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 x14ac:dyDescent="0.2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 x14ac:dyDescent="0.2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 x14ac:dyDescent="0.2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 x14ac:dyDescent="0.2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 x14ac:dyDescent="0.2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 x14ac:dyDescent="0.2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 x14ac:dyDescent="0.2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 x14ac:dyDescent="0.2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 x14ac:dyDescent="0.2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 x14ac:dyDescent="0.2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 x14ac:dyDescent="0.2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 x14ac:dyDescent="0.2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 x14ac:dyDescent="0.2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 x14ac:dyDescent="0.2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 x14ac:dyDescent="0.2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 x14ac:dyDescent="0.2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 x14ac:dyDescent="0.2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 x14ac:dyDescent="0.2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 x14ac:dyDescent="0.2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 x14ac:dyDescent="0.2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 x14ac:dyDescent="0.2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 x14ac:dyDescent="0.2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 x14ac:dyDescent="0.2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 x14ac:dyDescent="0.2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 x14ac:dyDescent="0.2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 x14ac:dyDescent="0.2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 x14ac:dyDescent="0.2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 x14ac:dyDescent="0.2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 x14ac:dyDescent="0.2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 x14ac:dyDescent="0.2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 x14ac:dyDescent="0.2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 x14ac:dyDescent="0.2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 x14ac:dyDescent="0.2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 x14ac:dyDescent="0.2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 x14ac:dyDescent="0.2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 x14ac:dyDescent="0.2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 x14ac:dyDescent="0.2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 x14ac:dyDescent="0.2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 x14ac:dyDescent="0.2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 x14ac:dyDescent="0.2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 x14ac:dyDescent="0.2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 x14ac:dyDescent="0.2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 x14ac:dyDescent="0.2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 x14ac:dyDescent="0.2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 x14ac:dyDescent="0.2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 x14ac:dyDescent="0.2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 x14ac:dyDescent="0.2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 x14ac:dyDescent="0.2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 x14ac:dyDescent="0.2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 x14ac:dyDescent="0.2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 x14ac:dyDescent="0.2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 x14ac:dyDescent="0.2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 x14ac:dyDescent="0.2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 x14ac:dyDescent="0.2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 x14ac:dyDescent="0.2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 x14ac:dyDescent="0.2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 x14ac:dyDescent="0.2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 x14ac:dyDescent="0.2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 x14ac:dyDescent="0.2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 x14ac:dyDescent="0.2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 x14ac:dyDescent="0.2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 x14ac:dyDescent="0.2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 x14ac:dyDescent="0.2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 x14ac:dyDescent="0.2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 x14ac:dyDescent="0.2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 x14ac:dyDescent="0.2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 x14ac:dyDescent="0.2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 x14ac:dyDescent="0.2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 x14ac:dyDescent="0.2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 x14ac:dyDescent="0.2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 x14ac:dyDescent="0.2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 x14ac:dyDescent="0.2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 x14ac:dyDescent="0.2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 x14ac:dyDescent="0.2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 x14ac:dyDescent="0.2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 x14ac:dyDescent="0.2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 x14ac:dyDescent="0.2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 x14ac:dyDescent="0.2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 x14ac:dyDescent="0.2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 x14ac:dyDescent="0.2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 x14ac:dyDescent="0.2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 x14ac:dyDescent="0.2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 x14ac:dyDescent="0.2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 x14ac:dyDescent="0.2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 x14ac:dyDescent="0.2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 x14ac:dyDescent="0.2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 x14ac:dyDescent="0.2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 x14ac:dyDescent="0.2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 x14ac:dyDescent="0.2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 x14ac:dyDescent="0.2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 x14ac:dyDescent="0.2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 x14ac:dyDescent="0.2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 x14ac:dyDescent="0.2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 x14ac:dyDescent="0.2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 x14ac:dyDescent="0.2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 x14ac:dyDescent="0.2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 x14ac:dyDescent="0.2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 x14ac:dyDescent="0.2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 x14ac:dyDescent="0.2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 x14ac:dyDescent="0.2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 x14ac:dyDescent="0.2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 x14ac:dyDescent="0.2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 x14ac:dyDescent="0.2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 x14ac:dyDescent="0.2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 x14ac:dyDescent="0.2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 x14ac:dyDescent="0.2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 x14ac:dyDescent="0.2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 x14ac:dyDescent="0.2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 x14ac:dyDescent="0.2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 x14ac:dyDescent="0.2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 x14ac:dyDescent="0.2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 x14ac:dyDescent="0.2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 x14ac:dyDescent="0.2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 x14ac:dyDescent="0.2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 x14ac:dyDescent="0.2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 x14ac:dyDescent="0.2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 x14ac:dyDescent="0.2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 x14ac:dyDescent="0.2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 x14ac:dyDescent="0.2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 x14ac:dyDescent="0.2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 x14ac:dyDescent="0.2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 x14ac:dyDescent="0.2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 x14ac:dyDescent="0.2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 x14ac:dyDescent="0.2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 x14ac:dyDescent="0.2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 x14ac:dyDescent="0.2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 x14ac:dyDescent="0.2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 x14ac:dyDescent="0.2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 x14ac:dyDescent="0.2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 x14ac:dyDescent="0.2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 x14ac:dyDescent="0.2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 x14ac:dyDescent="0.2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 x14ac:dyDescent="0.2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 x14ac:dyDescent="0.2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 x14ac:dyDescent="0.2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 x14ac:dyDescent="0.2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 x14ac:dyDescent="0.2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 x14ac:dyDescent="0.2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 x14ac:dyDescent="0.2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 x14ac:dyDescent="0.2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 x14ac:dyDescent="0.2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 x14ac:dyDescent="0.2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 x14ac:dyDescent="0.2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 x14ac:dyDescent="0.2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 x14ac:dyDescent="0.2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 x14ac:dyDescent="0.2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 x14ac:dyDescent="0.2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 x14ac:dyDescent="0.2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 x14ac:dyDescent="0.2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 x14ac:dyDescent="0.2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 x14ac:dyDescent="0.2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 x14ac:dyDescent="0.2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 x14ac:dyDescent="0.2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 x14ac:dyDescent="0.2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 x14ac:dyDescent="0.2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 x14ac:dyDescent="0.2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 x14ac:dyDescent="0.2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 x14ac:dyDescent="0.2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 x14ac:dyDescent="0.2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 x14ac:dyDescent="0.2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 x14ac:dyDescent="0.2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 x14ac:dyDescent="0.2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 x14ac:dyDescent="0.2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 x14ac:dyDescent="0.2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 x14ac:dyDescent="0.2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 x14ac:dyDescent="0.2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 x14ac:dyDescent="0.2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 x14ac:dyDescent="0.2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 x14ac:dyDescent="0.2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 x14ac:dyDescent="0.2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 x14ac:dyDescent="0.2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 x14ac:dyDescent="0.2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 x14ac:dyDescent="0.2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 x14ac:dyDescent="0.2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 x14ac:dyDescent="0.2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 x14ac:dyDescent="0.2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 x14ac:dyDescent="0.2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 x14ac:dyDescent="0.2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 x14ac:dyDescent="0.2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 x14ac:dyDescent="0.2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 x14ac:dyDescent="0.2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 x14ac:dyDescent="0.2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 x14ac:dyDescent="0.2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 x14ac:dyDescent="0.2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 x14ac:dyDescent="0.2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 x14ac:dyDescent="0.2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 x14ac:dyDescent="0.2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 x14ac:dyDescent="0.2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 x14ac:dyDescent="0.2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 x14ac:dyDescent="0.2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 x14ac:dyDescent="0.2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 x14ac:dyDescent="0.2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 x14ac:dyDescent="0.2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 x14ac:dyDescent="0.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 x14ac:dyDescent="0.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 x14ac:dyDescent="0.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 x14ac:dyDescent="0.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 x14ac:dyDescent="0.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 x14ac:dyDescent="0.2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 x14ac:dyDescent="0.2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 x14ac:dyDescent="0.2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 x14ac:dyDescent="0.2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 x14ac:dyDescent="0.2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 x14ac:dyDescent="0.2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 x14ac:dyDescent="0.2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 x14ac:dyDescent="0.2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 x14ac:dyDescent="0.2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 x14ac:dyDescent="0.2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 x14ac:dyDescent="0.2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 x14ac:dyDescent="0.2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 x14ac:dyDescent="0.2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 x14ac:dyDescent="0.2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 x14ac:dyDescent="0.2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 x14ac:dyDescent="0.2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 x14ac:dyDescent="0.2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 x14ac:dyDescent="0.2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 x14ac:dyDescent="0.2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 x14ac:dyDescent="0.2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 x14ac:dyDescent="0.2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 x14ac:dyDescent="0.2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 x14ac:dyDescent="0.2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 x14ac:dyDescent="0.2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 x14ac:dyDescent="0.2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 x14ac:dyDescent="0.2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 x14ac:dyDescent="0.2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 x14ac:dyDescent="0.2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 x14ac:dyDescent="0.2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 x14ac:dyDescent="0.2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 x14ac:dyDescent="0.2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 x14ac:dyDescent="0.2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 x14ac:dyDescent="0.2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 x14ac:dyDescent="0.2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 x14ac:dyDescent="0.2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 x14ac:dyDescent="0.2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 x14ac:dyDescent="0.2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 x14ac:dyDescent="0.2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 x14ac:dyDescent="0.2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 x14ac:dyDescent="0.2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 x14ac:dyDescent="0.2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 x14ac:dyDescent="0.2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 x14ac:dyDescent="0.2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 x14ac:dyDescent="0.2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 x14ac:dyDescent="0.2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 x14ac:dyDescent="0.2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 x14ac:dyDescent="0.2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 x14ac:dyDescent="0.2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 x14ac:dyDescent="0.2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 x14ac:dyDescent="0.2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 x14ac:dyDescent="0.2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 x14ac:dyDescent="0.2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 x14ac:dyDescent="0.2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 x14ac:dyDescent="0.2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 x14ac:dyDescent="0.2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 x14ac:dyDescent="0.2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 x14ac:dyDescent="0.2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 x14ac:dyDescent="0.2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 x14ac:dyDescent="0.2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 x14ac:dyDescent="0.2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 x14ac:dyDescent="0.2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 x14ac:dyDescent="0.2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 x14ac:dyDescent="0.2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 x14ac:dyDescent="0.2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 x14ac:dyDescent="0.2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 x14ac:dyDescent="0.2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 x14ac:dyDescent="0.2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 x14ac:dyDescent="0.2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 x14ac:dyDescent="0.2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 x14ac:dyDescent="0.2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 x14ac:dyDescent="0.2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 x14ac:dyDescent="0.2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 x14ac:dyDescent="0.2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 x14ac:dyDescent="0.2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 x14ac:dyDescent="0.2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 x14ac:dyDescent="0.2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 x14ac:dyDescent="0.2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 x14ac:dyDescent="0.2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 x14ac:dyDescent="0.2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 x14ac:dyDescent="0.2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 x14ac:dyDescent="0.2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 x14ac:dyDescent="0.2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 x14ac:dyDescent="0.2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 x14ac:dyDescent="0.2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 x14ac:dyDescent="0.2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 x14ac:dyDescent="0.2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 x14ac:dyDescent="0.2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 x14ac:dyDescent="0.2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 x14ac:dyDescent="0.2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 x14ac:dyDescent="0.2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 x14ac:dyDescent="0.2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 x14ac:dyDescent="0.2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 x14ac:dyDescent="0.2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 x14ac:dyDescent="0.2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 x14ac:dyDescent="0.2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 x14ac:dyDescent="0.2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 x14ac:dyDescent="0.2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 x14ac:dyDescent="0.2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 x14ac:dyDescent="0.2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 x14ac:dyDescent="0.2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 x14ac:dyDescent="0.2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 x14ac:dyDescent="0.2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 x14ac:dyDescent="0.2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 x14ac:dyDescent="0.2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 x14ac:dyDescent="0.2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 x14ac:dyDescent="0.2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 x14ac:dyDescent="0.2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 x14ac:dyDescent="0.2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 x14ac:dyDescent="0.2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 x14ac:dyDescent="0.2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 x14ac:dyDescent="0.2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 x14ac:dyDescent="0.2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 x14ac:dyDescent="0.2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A19" workbookViewId="0">
      <selection activeCell="K48" sqref="K48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974</v>
      </c>
      <c r="S20">
        <f t="shared" ca="1" si="9"/>
        <v>974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63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1178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 x14ac:dyDescent="0.2">
      <c r="A44" s="1">
        <v>914</v>
      </c>
      <c r="B44" s="1">
        <v>42</v>
      </c>
      <c r="C44" s="1">
        <v>0</v>
      </c>
      <c r="D44" s="1" t="s">
        <v>1179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1177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370</v>
      </c>
      <c r="S44">
        <f t="shared" ca="1" si="26"/>
        <v>370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 x14ac:dyDescent="0.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 x14ac:dyDescent="0.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 x14ac:dyDescent="0.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 x14ac:dyDescent="0.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 x14ac:dyDescent="0.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0"/>
  <sheetViews>
    <sheetView workbookViewId="0">
      <pane ySplit="1" topLeftCell="A251" activePane="bottomLeft" state="frozen"/>
      <selection pane="bottomLeft" activeCell="M268" sqref="M268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 x14ac:dyDescent="0.2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4"/>
        <v>103500</v>
      </c>
      <c r="G96" s="72">
        <f ca="1">OFFSET(方块表!$K$2,MATCH(F96,方块表!B:B,0)-2,0,1,1)</f>
        <v>4</v>
      </c>
      <c r="H96" s="72">
        <f t="shared" ca="1" si="6"/>
        <v>168</v>
      </c>
      <c r="I96" s="72">
        <f t="shared" si="7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4"/>
        <v>103501</v>
      </c>
      <c r="G97" s="72">
        <f ca="1">OFFSET(方块表!$K$2,MATCH(F97,方块表!B:B,0)-2,0,1,1)</f>
        <v>4</v>
      </c>
      <c r="H97" s="72">
        <f t="shared" ca="1" si="6"/>
        <v>312</v>
      </c>
      <c r="I97" s="72">
        <f t="shared" si="7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4"/>
        <v>103502</v>
      </c>
      <c r="G98" s="72">
        <f ca="1">OFFSET(方块表!$K$2,MATCH(F98,方块表!B:B,0)-2,0,1,1)</f>
        <v>4</v>
      </c>
      <c r="H98" s="72">
        <f t="shared" ca="1" si="6"/>
        <v>288</v>
      </c>
      <c r="I98" s="72">
        <f t="shared" si="7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4"/>
        <v>103503</v>
      </c>
      <c r="G99" s="72">
        <f ca="1">OFFSET(方块表!$K$2,MATCH(F99,方块表!B:B,0)-2,0,1,1)</f>
        <v>4</v>
      </c>
      <c r="H99" s="72">
        <f t="shared" ca="1" si="6"/>
        <v>80</v>
      </c>
      <c r="I99" s="72">
        <f t="shared" si="7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4"/>
        <v>103504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4"/>
        <v>103505</v>
      </c>
      <c r="G101" s="72">
        <f ca="1">OFFSET(方块表!$K$2,MATCH(F101,方块表!B:B,0)-2,0,1,1)</f>
        <v>4</v>
      </c>
      <c r="H101" s="72">
        <f t="shared" ca="1" si="6"/>
        <v>96</v>
      </c>
      <c r="I101" s="72">
        <f t="shared" si="7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4"/>
        <v>103506</v>
      </c>
      <c r="G102" s="72">
        <f ca="1">OFFSET(方块表!$K$2,MATCH(F102,方块表!B:B,0)-2,0,1,1)</f>
        <v>4</v>
      </c>
      <c r="H102" s="72">
        <f t="shared" ca="1" si="6"/>
        <v>80</v>
      </c>
      <c r="I102" s="72">
        <f t="shared" si="7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4"/>
        <v>105300</v>
      </c>
      <c r="G103" s="72">
        <f ca="1">OFFSET(方块表!$K$2,MATCH(F103,方块表!B:B,0)-2,0,1,1)</f>
        <v>6</v>
      </c>
      <c r="H103" s="72">
        <f t="shared" ca="1" si="6"/>
        <v>12</v>
      </c>
      <c r="I103" s="72">
        <f t="shared" si="7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4"/>
        <v>106500</v>
      </c>
      <c r="G104" s="72">
        <f ca="1">OFFSET(方块表!$K$2,MATCH(F104,方块表!B:B,0)-2,0,1,1)</f>
        <v>8</v>
      </c>
      <c r="H104" s="72">
        <f t="shared" ca="1" si="6"/>
        <v>32</v>
      </c>
      <c r="I104" s="72">
        <f t="shared" si="7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4"/>
        <v>107200</v>
      </c>
      <c r="G105" s="72">
        <f ca="1">OFFSET(方块表!$K$2,MATCH(F105,方块表!B:B,0)-2,0,1,1)</f>
        <v>6</v>
      </c>
      <c r="H105" s="72">
        <f t="shared" ca="1" si="6"/>
        <v>12</v>
      </c>
      <c r="I105" s="72">
        <f t="shared" si="7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4"/>
        <v>108500</v>
      </c>
      <c r="G106" s="72">
        <f ca="1">OFFSET(方块表!$K$2,MATCH(F106,方块表!B:B,0)-2,0,1,1)</f>
        <v>6</v>
      </c>
      <c r="H106" s="72">
        <f t="shared" ca="1" si="6"/>
        <v>72</v>
      </c>
      <c r="I106" s="72">
        <f t="shared" si="7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4"/>
        <v>115500</v>
      </c>
      <c r="G107" s="72">
        <f ca="1">OFFSET(方块表!$K$2,MATCH(F107,方块表!B:B,0)-2,0,1,1)</f>
        <v>6</v>
      </c>
      <c r="H107" s="72">
        <f t="shared" ca="1" si="6"/>
        <v>60</v>
      </c>
      <c r="I107" s="72">
        <f t="shared" si="7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4"/>
        <v>115600</v>
      </c>
      <c r="G108" s="72">
        <f ca="1">OFFSET(方块表!$K$2,MATCH(F108,方块表!B:B,0)-2,0,1,1)</f>
        <v>8</v>
      </c>
      <c r="H108" s="72">
        <f t="shared" ca="1" si="6"/>
        <v>56</v>
      </c>
      <c r="I108" s="72">
        <f t="shared" si="7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4"/>
        <v>125100</v>
      </c>
      <c r="G109" s="72">
        <f ca="1">OFFSET(方块表!$K$2,MATCH(F109,方块表!B:B,0)-2,0,1,1)</f>
        <v>6</v>
      </c>
      <c r="H109" s="72">
        <f t="shared" ca="1" si="6"/>
        <v>360</v>
      </c>
      <c r="I109" s="72">
        <f t="shared" si="7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4"/>
        <v>125107</v>
      </c>
      <c r="G110" s="72">
        <f ca="1">OFFSET(方块表!$K$2,MATCH(F110,方块表!B:B,0)-2,0,1,1)</f>
        <v>6</v>
      </c>
      <c r="H110" s="72">
        <f t="shared" ca="1" si="6"/>
        <v>366</v>
      </c>
      <c r="I110" s="72">
        <f t="shared" si="7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4"/>
        <v>100502</v>
      </c>
      <c r="G111" s="72">
        <f ca="1">OFFSET(方块表!$K$2,MATCH(F111,方块表!B:B,0)-2,0,1,1)</f>
        <v>4</v>
      </c>
      <c r="H111" s="72">
        <f t="shared" ca="1" si="6"/>
        <v>100</v>
      </c>
      <c r="I111" s="72">
        <f t="shared" si="7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4"/>
        <v>100505</v>
      </c>
      <c r="G112" s="72">
        <f ca="1">OFFSET(方块表!$K$2,MATCH(F112,方块表!B:B,0)-2,0,1,1)</f>
        <v>4</v>
      </c>
      <c r="H112" s="72">
        <f t="shared" ca="1" si="6"/>
        <v>64</v>
      </c>
      <c r="I112" s="72">
        <f t="shared" si="7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4"/>
        <v>104405</v>
      </c>
      <c r="G113" s="72">
        <f ca="1">OFFSET(方块表!$K$2,MATCH(F113,方块表!B:B,0)-2,0,1,1)</f>
        <v>6</v>
      </c>
      <c r="H113" s="72">
        <f t="shared" ca="1" si="6"/>
        <v>132</v>
      </c>
      <c r="I113" s="72">
        <f t="shared" si="7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4"/>
        <v>108500</v>
      </c>
      <c r="G114" s="72">
        <f ca="1">OFFSET(方块表!$K$2,MATCH(F114,方块表!B:B,0)-2,0,1,1)</f>
        <v>6</v>
      </c>
      <c r="H114" s="72">
        <f t="shared" ca="1" si="6"/>
        <v>72</v>
      </c>
      <c r="I114" s="72">
        <f t="shared" si="7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4"/>
        <v>108900</v>
      </c>
      <c r="G115" s="72">
        <f ca="1">OFFSET(方块表!$K$2,MATCH(F115,方块表!B:B,0)-2,0,1,1)</f>
        <v>10</v>
      </c>
      <c r="H115" s="72">
        <f t="shared" ca="1" si="6"/>
        <v>40</v>
      </c>
      <c r="I115" s="72">
        <f t="shared" si="7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4"/>
        <v>109800</v>
      </c>
      <c r="G116" s="72">
        <f ca="1">OFFSET(方块表!$K$2,MATCH(F116,方块表!B:B,0)-2,0,1,1)</f>
        <v>4</v>
      </c>
      <c r="H116" s="72">
        <f t="shared" ca="1" si="6"/>
        <v>772</v>
      </c>
      <c r="I116" s="72">
        <f t="shared" si="7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4"/>
        <v>110900</v>
      </c>
      <c r="G117" s="72">
        <f ca="1">OFFSET(方块表!$K$2,MATCH(F117,方块表!B:B,0)-2,0,1,1)</f>
        <v>6</v>
      </c>
      <c r="H117" s="72">
        <f t="shared" ca="1" si="6"/>
        <v>360</v>
      </c>
      <c r="I117" s="72">
        <f t="shared" si="7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4"/>
        <v>112602</v>
      </c>
      <c r="G118" s="72">
        <f ca="1">OFFSET(方块表!$K$2,MATCH(F118,方块表!B:B,0)-2,0,1,1)</f>
        <v>6</v>
      </c>
      <c r="H118" s="72">
        <f t="shared" ca="1" si="6"/>
        <v>222</v>
      </c>
      <c r="I118" s="72">
        <f t="shared" si="7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4"/>
        <v>112605</v>
      </c>
      <c r="G119" s="72">
        <f ca="1">OFFSET(方块表!$K$2,MATCH(F119,方块表!B:B,0)-2,0,1,1)</f>
        <v>6</v>
      </c>
      <c r="H119" s="72">
        <f t="shared" ca="1" si="6"/>
        <v>60</v>
      </c>
      <c r="I119" s="72">
        <f t="shared" si="7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4"/>
        <v>113500</v>
      </c>
      <c r="G120" s="72">
        <f ca="1">OFFSET(方块表!$K$2,MATCH(F120,方块表!B:B,0)-2,0,1,1)</f>
        <v>6</v>
      </c>
      <c r="H120" s="72">
        <f t="shared" ca="1" si="6"/>
        <v>6</v>
      </c>
      <c r="I120" s="72">
        <f t="shared" si="7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4"/>
        <v>116004</v>
      </c>
      <c r="G121" s="72">
        <f ca="1">OFFSET(方块表!$K$2,MATCH(F121,方块表!B:B,0)-2,0,1,1)</f>
        <v>8</v>
      </c>
      <c r="H121" s="72">
        <f t="shared" ca="1" si="6"/>
        <v>576</v>
      </c>
      <c r="I121" s="72">
        <f t="shared" si="7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4"/>
        <v>116005</v>
      </c>
      <c r="G122" s="72">
        <f ca="1">OFFSET(方块表!$K$2,MATCH(F122,方块表!B:B,0)-2,0,1,1)</f>
        <v>8</v>
      </c>
      <c r="H122" s="72">
        <f t="shared" ca="1" si="6"/>
        <v>344</v>
      </c>
      <c r="I122" s="72">
        <f t="shared" si="7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4"/>
        <v>116400</v>
      </c>
      <c r="G123" s="72">
        <f ca="1">OFFSET(方块表!$K$2,MATCH(F123,方块表!B:B,0)-2,0,1,1)</f>
        <v>6</v>
      </c>
      <c r="H123" s="72">
        <f t="shared" ca="1" si="6"/>
        <v>180</v>
      </c>
      <c r="I123" s="72">
        <f t="shared" si="7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4"/>
        <v>100200</v>
      </c>
      <c r="G124" s="72">
        <f ca="1">OFFSET(方块表!$K$2,MATCH(F124,方块表!B:B,0)-2,0,1,1)</f>
        <v>2</v>
      </c>
      <c r="H124" s="72">
        <f t="shared" ca="1" si="6"/>
        <v>12</v>
      </c>
      <c r="I124" s="72">
        <f t="shared" si="7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 x14ac:dyDescent="0.2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4"/>
        <v>100502</v>
      </c>
      <c r="G125" s="72">
        <f ca="1">OFFSET(方块表!$K$2,MATCH(F125,方块表!B:B,0)-2,0,1,1)</f>
        <v>4</v>
      </c>
      <c r="H125" s="72">
        <f t="shared" ca="1" si="6"/>
        <v>128</v>
      </c>
      <c r="I125" s="72">
        <f t="shared" si="7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4"/>
        <v>106500</v>
      </c>
      <c r="G126" s="72">
        <f ca="1">OFFSET(方块表!$K$2,MATCH(F126,方块表!B:B,0)-2,0,1,1)</f>
        <v>8</v>
      </c>
      <c r="H126" s="72">
        <f t="shared" ca="1" si="6"/>
        <v>48</v>
      </c>
      <c r="I126" s="72">
        <f t="shared" si="7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4"/>
        <v>112602</v>
      </c>
      <c r="G127" s="72">
        <f ca="1">OFFSET(方块表!$K$2,MATCH(F127,方块表!B:B,0)-2,0,1,1)</f>
        <v>6</v>
      </c>
      <c r="H127" s="72">
        <f t="shared" ca="1" si="6"/>
        <v>30</v>
      </c>
      <c r="I127" s="72">
        <f t="shared" si="7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4"/>
        <v>112605</v>
      </c>
      <c r="G128" s="72">
        <f ca="1">OFFSET(方块表!$K$2,MATCH(F128,方块表!B:B,0)-2,0,1,1)</f>
        <v>6</v>
      </c>
      <c r="H128" s="72">
        <f t="shared" ca="1" si="6"/>
        <v>72</v>
      </c>
      <c r="I128" s="72">
        <f t="shared" si="7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4"/>
        <v>115500</v>
      </c>
      <c r="G129" s="72">
        <f ca="1">OFFSET(方块表!$K$2,MATCH(F129,方块表!B:B,0)-2,0,1,1)</f>
        <v>6</v>
      </c>
      <c r="H129" s="72">
        <f t="shared" ca="1" si="6"/>
        <v>1674</v>
      </c>
      <c r="I129" s="72">
        <f t="shared" si="7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ref="F130:F193" si="8">_xlfn.NUMBERVALUE(CONCATENATE(1,IF(LEN(C130)=1,"00"&amp;C130,IF(LEN(C130)=2,"0"&amp;C130,C130)),IF(LEN(D130)=1,"0"&amp;D130,D130)))</f>
        <v>115600</v>
      </c>
      <c r="G130" s="72">
        <f ca="1">OFFSET(方块表!$K$2,MATCH(F130,方块表!B:B,0)-2,0,1,1)</f>
        <v>8</v>
      </c>
      <c r="H130" s="72">
        <f t="shared" ca="1" si="6"/>
        <v>72</v>
      </c>
      <c r="I130" s="72">
        <f t="shared" si="7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si="8"/>
        <v>115907</v>
      </c>
      <c r="G131" s="72">
        <f ca="1">OFFSET(方块表!$K$2,MATCH(F131,方块表!B:B,0)-2,0,1,1)</f>
        <v>6</v>
      </c>
      <c r="H131" s="72">
        <f t="shared" ref="H131:H194" ca="1" si="10">G131*E131</f>
        <v>180</v>
      </c>
      <c r="I131" s="72">
        <f t="shared" ref="I131:I194" si="11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8"/>
        <v>115909</v>
      </c>
      <c r="G132" s="72">
        <f ca="1">OFFSET(方块表!$K$2,MATCH(F132,方块表!B:B,0)-2,0,1,1)</f>
        <v>6</v>
      </c>
      <c r="H132" s="72">
        <f t="shared" ca="1" si="10"/>
        <v>222</v>
      </c>
      <c r="I132" s="72">
        <f t="shared" si="11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8"/>
        <v>116007</v>
      </c>
      <c r="G133" s="72">
        <f ca="1">OFFSET(方块表!$K$2,MATCH(F133,方块表!B:B,0)-2,0,1,1)</f>
        <v>8</v>
      </c>
      <c r="H133" s="72">
        <f t="shared" ca="1" si="10"/>
        <v>1024</v>
      </c>
      <c r="I133" s="72">
        <f t="shared" si="11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8"/>
        <v>103500</v>
      </c>
      <c r="G134" s="72">
        <f ca="1">OFFSET(方块表!$K$2,MATCH(F134,方块表!B:B,0)-2,0,1,1)</f>
        <v>4</v>
      </c>
      <c r="H134" s="72">
        <f t="shared" ca="1" si="10"/>
        <v>428</v>
      </c>
      <c r="I134" s="72">
        <f t="shared" si="11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8"/>
        <v>103501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8"/>
        <v>103502</v>
      </c>
      <c r="G136" s="72">
        <f ca="1">OFFSET(方块表!$K$2,MATCH(F136,方块表!B:B,0)-2,0,1,1)</f>
        <v>4</v>
      </c>
      <c r="H136" s="72">
        <f t="shared" ca="1" si="10"/>
        <v>68</v>
      </c>
      <c r="I136" s="72">
        <f t="shared" si="11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8"/>
        <v>103503</v>
      </c>
      <c r="G137" s="72">
        <f ca="1">OFFSET(方块表!$K$2,MATCH(F137,方块表!B:B,0)-2,0,1,1)</f>
        <v>4</v>
      </c>
      <c r="H137" s="72">
        <f t="shared" ca="1" si="10"/>
        <v>44</v>
      </c>
      <c r="I137" s="72">
        <f t="shared" si="11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8"/>
        <v>103504</v>
      </c>
      <c r="G138" s="72">
        <f ca="1">OFFSET(方块表!$K$2,MATCH(F138,方块表!B:B,0)-2,0,1,1)</f>
        <v>4</v>
      </c>
      <c r="H138" s="72">
        <f t="shared" ca="1" si="10"/>
        <v>88</v>
      </c>
      <c r="I138" s="72">
        <f t="shared" si="11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8"/>
        <v>103511</v>
      </c>
      <c r="G139" s="72">
        <f ca="1">OFFSET(方块表!$K$2,MATCH(F139,方块表!B:B,0)-2,0,1,1)</f>
        <v>4</v>
      </c>
      <c r="H139" s="72">
        <f t="shared" ca="1" si="10"/>
        <v>44</v>
      </c>
      <c r="I139" s="72">
        <f t="shared" si="11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8"/>
        <v>103513</v>
      </c>
      <c r="G140" s="72">
        <f ca="1">OFFSET(方块表!$K$2,MATCH(F140,方块表!B:B,0)-2,0,1,1)</f>
        <v>4</v>
      </c>
      <c r="H140" s="72">
        <f t="shared" ca="1" si="10"/>
        <v>88</v>
      </c>
      <c r="I140" s="72">
        <f t="shared" si="11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8"/>
        <v>103514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8"/>
        <v>108900</v>
      </c>
      <c r="G142" s="72">
        <f ca="1">OFFSET(方块表!$K$2,MATCH(F142,方块表!B:B,0)-2,0,1,1)</f>
        <v>10</v>
      </c>
      <c r="H142" s="72">
        <f t="shared" ca="1" si="10"/>
        <v>70</v>
      </c>
      <c r="I142" s="72">
        <f t="shared" si="11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8"/>
        <v>100500</v>
      </c>
      <c r="G143" s="72">
        <f ca="1">OFFSET(方块表!$K$2,MATCH(F143,方块表!B:B,0)-2,0,1,1)</f>
        <v>4</v>
      </c>
      <c r="H143" s="72">
        <f t="shared" ca="1" si="10"/>
        <v>212</v>
      </c>
      <c r="I143" s="72">
        <f t="shared" si="11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8"/>
        <v>100501</v>
      </c>
      <c r="G144" s="72">
        <f ca="1">OFFSET(方块表!$K$2,MATCH(F144,方块表!B:B,0)-2,0,1,1)</f>
        <v>4</v>
      </c>
      <c r="H144" s="72">
        <f t="shared" ca="1" si="10"/>
        <v>48</v>
      </c>
      <c r="I144" s="72">
        <f t="shared" si="11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8"/>
        <v>100502</v>
      </c>
      <c r="G145" s="72">
        <f ca="1">OFFSET(方块表!$K$2,MATCH(F145,方块表!B:B,0)-2,0,1,1)</f>
        <v>4</v>
      </c>
      <c r="H145" s="72">
        <f t="shared" ca="1" si="10"/>
        <v>136</v>
      </c>
      <c r="I145" s="72">
        <f t="shared" si="11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8"/>
        <v>101700</v>
      </c>
      <c r="G146" s="72">
        <f ca="1">OFFSET(方块表!$K$2,MATCH(F146,方块表!B:B,0)-2,0,1,1)</f>
        <v>2</v>
      </c>
      <c r="H146" s="72">
        <f t="shared" ca="1" si="10"/>
        <v>92</v>
      </c>
      <c r="I146" s="72">
        <f t="shared" si="11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8"/>
        <v>106500</v>
      </c>
      <c r="G147" s="72">
        <f ca="1">OFFSET(方块表!$K$2,MATCH(F147,方块表!B:B,0)-2,0,1,1)</f>
        <v>8</v>
      </c>
      <c r="H147" s="72">
        <f t="shared" ca="1" si="10"/>
        <v>40</v>
      </c>
      <c r="I147" s="72">
        <f t="shared" si="11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8"/>
        <v>107200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8"/>
        <v>108500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8"/>
        <v>109800</v>
      </c>
      <c r="G150" s="72">
        <f ca="1">OFFSET(方块表!$K$2,MATCH(F150,方块表!B:B,0)-2,0,1,1)</f>
        <v>4</v>
      </c>
      <c r="H150" s="72">
        <f t="shared" ca="1" si="10"/>
        <v>468</v>
      </c>
      <c r="I150" s="72">
        <f t="shared" si="11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8"/>
        <v>112600</v>
      </c>
      <c r="G151" s="72">
        <f ca="1">OFFSET(方块表!$K$2,MATCH(F151,方块表!B:B,0)-2,0,1,1)</f>
        <v>6</v>
      </c>
      <c r="H151" s="72">
        <f t="shared" ca="1" si="10"/>
        <v>78</v>
      </c>
      <c r="I151" s="72">
        <f t="shared" si="11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8"/>
        <v>112602</v>
      </c>
      <c r="G152" s="72">
        <f ca="1">OFFSET(方块表!$K$2,MATCH(F152,方块表!B:B,0)-2,0,1,1)</f>
        <v>6</v>
      </c>
      <c r="H152" s="72">
        <f t="shared" ca="1" si="10"/>
        <v>198</v>
      </c>
      <c r="I152" s="72">
        <f t="shared" si="11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8"/>
        <v>113400</v>
      </c>
      <c r="G153" s="72">
        <f ca="1">OFFSET(方块表!$K$2,MATCH(F153,方块表!B:B,0)-2,0,1,1)</f>
        <v>6</v>
      </c>
      <c r="H153" s="72">
        <f t="shared" ca="1" si="10"/>
        <v>648</v>
      </c>
      <c r="I153" s="72">
        <f t="shared" si="11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8"/>
        <v>113500</v>
      </c>
      <c r="G154" s="72">
        <f ca="1">OFFSET(方块表!$K$2,MATCH(F154,方块表!B:B,0)-2,0,1,1)</f>
        <v>6</v>
      </c>
      <c r="H154" s="72">
        <f t="shared" ca="1" si="10"/>
        <v>12</v>
      </c>
      <c r="I154" s="72">
        <f t="shared" si="11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8"/>
        <v>116000</v>
      </c>
      <c r="G155" s="72">
        <f ca="1">OFFSET(方块表!$K$2,MATCH(F155,方块表!B:B,0)-2,0,1,1)</f>
        <v>8</v>
      </c>
      <c r="H155" s="72">
        <f t="shared" ca="1" si="10"/>
        <v>240</v>
      </c>
      <c r="I155" s="72">
        <f t="shared" si="11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8"/>
        <v>103500</v>
      </c>
      <c r="G156" s="72">
        <f ca="1">OFFSET(方块表!$K$2,MATCH(F156,方块表!B:B,0)-2,0,1,1)</f>
        <v>4</v>
      </c>
      <c r="H156" s="72">
        <f t="shared" ca="1" si="10"/>
        <v>168</v>
      </c>
      <c r="I156" s="72">
        <f t="shared" si="11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8"/>
        <v>103501</v>
      </c>
      <c r="G157" s="72">
        <f ca="1">OFFSET(方块表!$K$2,MATCH(F157,方块表!B:B,0)-2,0,1,1)</f>
        <v>4</v>
      </c>
      <c r="H157" s="72">
        <f t="shared" ca="1" si="10"/>
        <v>276</v>
      </c>
      <c r="I157" s="72">
        <f t="shared" si="11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8"/>
        <v>103502</v>
      </c>
      <c r="G158" s="72">
        <f ca="1">OFFSET(方块表!$K$2,MATCH(F158,方块表!B:B,0)-2,0,1,1)</f>
        <v>4</v>
      </c>
      <c r="H158" s="72">
        <f t="shared" ca="1" si="10"/>
        <v>288</v>
      </c>
      <c r="I158" s="72">
        <f t="shared" si="11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8"/>
        <v>103503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8"/>
        <v>103504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8"/>
        <v>103505</v>
      </c>
      <c r="G161" s="72">
        <f ca="1">OFFSET(方块表!$K$2,MATCH(F161,方块表!B:B,0)-2,0,1,1)</f>
        <v>4</v>
      </c>
      <c r="H161" s="72">
        <f t="shared" ca="1" si="10"/>
        <v>96</v>
      </c>
      <c r="I161" s="72">
        <f t="shared" si="11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8"/>
        <v>103506</v>
      </c>
      <c r="G162" s="72">
        <f ca="1">OFFSET(方块表!$K$2,MATCH(F162,方块表!B:B,0)-2,0,1,1)</f>
        <v>4</v>
      </c>
      <c r="H162" s="72">
        <f t="shared" ca="1" si="10"/>
        <v>80</v>
      </c>
      <c r="I162" s="72">
        <f t="shared" si="11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8"/>
        <v>105300</v>
      </c>
      <c r="G163" s="72">
        <f ca="1">OFFSET(方块表!$K$2,MATCH(F163,方块表!B:B,0)-2,0,1,1)</f>
        <v>6</v>
      </c>
      <c r="H163" s="72">
        <f t="shared" ca="1" si="10"/>
        <v>12</v>
      </c>
      <c r="I163" s="72">
        <f t="shared" si="11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8"/>
        <v>106500</v>
      </c>
      <c r="G164" s="72">
        <f ca="1">OFFSET(方块表!$K$2,MATCH(F164,方块表!B:B,0)-2,0,1,1)</f>
        <v>8</v>
      </c>
      <c r="H164" s="72">
        <f t="shared" ca="1" si="10"/>
        <v>24</v>
      </c>
      <c r="I164" s="72">
        <f t="shared" si="11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8"/>
        <v>107200</v>
      </c>
      <c r="G165" s="72">
        <f ca="1">OFFSET(方块表!$K$2,MATCH(F165,方块表!B:B,0)-2,0,1,1)</f>
        <v>6</v>
      </c>
      <c r="H165" s="72">
        <f t="shared" ca="1" si="10"/>
        <v>12</v>
      </c>
      <c r="I165" s="72">
        <f t="shared" si="11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8"/>
        <v>108500</v>
      </c>
      <c r="G166" s="72">
        <f ca="1">OFFSET(方块表!$K$2,MATCH(F166,方块表!B:B,0)-2,0,1,1)</f>
        <v>6</v>
      </c>
      <c r="H166" s="72">
        <f t="shared" ca="1" si="10"/>
        <v>72</v>
      </c>
      <c r="I166" s="72">
        <f t="shared" si="11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8"/>
        <v>115500</v>
      </c>
      <c r="G167" s="72">
        <f ca="1">OFFSET(方块表!$K$2,MATCH(F167,方块表!B:B,0)-2,0,1,1)</f>
        <v>6</v>
      </c>
      <c r="H167" s="72">
        <f t="shared" ca="1" si="10"/>
        <v>60</v>
      </c>
      <c r="I167" s="72">
        <f t="shared" si="11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8"/>
        <v>115600</v>
      </c>
      <c r="G168" s="72">
        <f ca="1">OFFSET(方块表!$K$2,MATCH(F168,方块表!B:B,0)-2,0,1,1)</f>
        <v>8</v>
      </c>
      <c r="H168" s="72">
        <f t="shared" ca="1" si="10"/>
        <v>56</v>
      </c>
      <c r="I168" s="72">
        <f t="shared" si="11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8"/>
        <v>125100</v>
      </c>
      <c r="G169" s="72">
        <f ca="1">OFFSET(方块表!$K$2,MATCH(F169,方块表!B:B,0)-2,0,1,1)</f>
        <v>6</v>
      </c>
      <c r="H169" s="72">
        <f t="shared" ca="1" si="10"/>
        <v>360</v>
      </c>
      <c r="I169" s="72">
        <f t="shared" si="11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8"/>
        <v>125107</v>
      </c>
      <c r="G170" s="72">
        <f ca="1">OFFSET(方块表!$K$2,MATCH(F170,方块表!B:B,0)-2,0,1,1)</f>
        <v>6</v>
      </c>
      <c r="H170" s="72">
        <f t="shared" ca="1" si="10"/>
        <v>366</v>
      </c>
      <c r="I170" s="72">
        <f t="shared" si="11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8"/>
        <v>101200</v>
      </c>
      <c r="G171" s="72">
        <f ca="1">OFFSET(方块表!$K$2,MATCH(F171,方块表!B:B,0)-2,0,1,1)</f>
        <v>2</v>
      </c>
      <c r="H171" s="72">
        <f t="shared" ca="1" si="10"/>
        <v>160</v>
      </c>
      <c r="I171" s="72">
        <f t="shared" si="11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 x14ac:dyDescent="0.2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8"/>
        <v>102400</v>
      </c>
      <c r="G172" s="72">
        <f ca="1">OFFSET(方块表!$K$2,MATCH(F172,方块表!B:B,0)-2,0,1,1)</f>
        <v>4</v>
      </c>
      <c r="H172" s="72">
        <f t="shared" ca="1" si="10"/>
        <v>480</v>
      </c>
      <c r="I172" s="72">
        <f t="shared" si="11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8"/>
        <v>102402</v>
      </c>
      <c r="G173" s="72">
        <f ca="1">OFFSET(方块表!$K$2,MATCH(F173,方块表!B:B,0)-2,0,1,1)</f>
        <v>6</v>
      </c>
      <c r="H173" s="72">
        <f t="shared" ca="1" si="10"/>
        <v>1182</v>
      </c>
      <c r="I173" s="72">
        <f t="shared" si="11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8"/>
        <v>104401</v>
      </c>
      <c r="G174" s="72">
        <f ca="1">OFFSET(方块表!$K$2,MATCH(F174,方块表!B:B,0)-2,0,1,1)</f>
        <v>6</v>
      </c>
      <c r="H174" s="72">
        <f t="shared" ca="1" si="10"/>
        <v>384</v>
      </c>
      <c r="I174" s="72">
        <f t="shared" si="11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8"/>
        <v>108500</v>
      </c>
      <c r="G175" s="72">
        <f ca="1">OFFSET(方块表!$K$2,MATCH(F175,方块表!B:B,0)-2,0,1,1)</f>
        <v>6</v>
      </c>
      <c r="H175" s="72">
        <f t="shared" ca="1" si="10"/>
        <v>336</v>
      </c>
      <c r="I175" s="72">
        <f t="shared" si="11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8"/>
        <v>112602</v>
      </c>
      <c r="G176" s="72">
        <f ca="1">OFFSET(方块表!$K$2,MATCH(F176,方块表!B:B,0)-2,0,1,1)</f>
        <v>6</v>
      </c>
      <c r="H176" s="72">
        <f t="shared" ca="1" si="10"/>
        <v>312</v>
      </c>
      <c r="I176" s="72">
        <f t="shared" si="11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8"/>
        <v>116001</v>
      </c>
      <c r="G177" s="72">
        <f ca="1">OFFSET(方块表!$K$2,MATCH(F177,方块表!B:B,0)-2,0,1,1)</f>
        <v>8</v>
      </c>
      <c r="H177" s="72">
        <f t="shared" ca="1" si="10"/>
        <v>1136</v>
      </c>
      <c r="I177" s="72">
        <f t="shared" si="11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8"/>
        <v>100505</v>
      </c>
      <c r="G178" s="72">
        <f ca="1">OFFSET(方块表!$K$2,MATCH(F178,方块表!B:B,0)-2,0,1,1)</f>
        <v>4</v>
      </c>
      <c r="H178" s="72">
        <f t="shared" ca="1" si="10"/>
        <v>236</v>
      </c>
      <c r="I178" s="72">
        <f t="shared" si="11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 x14ac:dyDescent="0.2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8"/>
        <v>102500</v>
      </c>
      <c r="G179" s="72">
        <f ca="1">OFFSET(方块表!$K$2,MATCH(F179,方块表!B:B,0)-2,0,1,1)</f>
        <v>12</v>
      </c>
      <c r="H179" s="72">
        <f t="shared" ca="1" si="10"/>
        <v>12</v>
      </c>
      <c r="I179" s="72">
        <f t="shared" si="11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8"/>
        <v>104405</v>
      </c>
      <c r="G180" s="72">
        <f ca="1">OFFSET(方块表!$K$2,MATCH(F180,方块表!B:B,0)-2,0,1,1)</f>
        <v>6</v>
      </c>
      <c r="H180" s="72">
        <f t="shared" ca="1" si="10"/>
        <v>168</v>
      </c>
      <c r="I180" s="72">
        <f t="shared" si="11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8"/>
        <v>105005</v>
      </c>
      <c r="G181" s="72">
        <f ca="1">OFFSET(方块表!$K$2,MATCH(F181,方块表!B:B,0)-2,0,1,1)</f>
        <v>8</v>
      </c>
      <c r="H181" s="72">
        <f t="shared" ca="1" si="10"/>
        <v>64</v>
      </c>
      <c r="I181" s="72">
        <f t="shared" si="11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8"/>
        <v>105300</v>
      </c>
      <c r="G182" s="72">
        <f ca="1">OFFSET(方块表!$K$2,MATCH(F182,方块表!B:B,0)-2,0,1,1)</f>
        <v>6</v>
      </c>
      <c r="H182" s="72">
        <f t="shared" ca="1" si="10"/>
        <v>108</v>
      </c>
      <c r="I182" s="72">
        <f t="shared" si="11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8"/>
        <v>107605</v>
      </c>
      <c r="G183" s="72">
        <f ca="1">OFFSET(方块表!$K$2,MATCH(F183,方块表!B:B,0)-2,0,1,1)</f>
        <v>8</v>
      </c>
      <c r="H183" s="72">
        <f t="shared" ca="1" si="10"/>
        <v>16</v>
      </c>
      <c r="I183" s="72">
        <f t="shared" si="11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8"/>
        <v>108500</v>
      </c>
      <c r="G184" s="72">
        <f ca="1">OFFSET(方块表!$K$2,MATCH(F184,方块表!B:B,0)-2,0,1,1)</f>
        <v>6</v>
      </c>
      <c r="H184" s="72">
        <f t="shared" ca="1" si="10"/>
        <v>138</v>
      </c>
      <c r="I184" s="72">
        <f t="shared" si="11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8"/>
        <v>108900</v>
      </c>
      <c r="G185" s="72">
        <f ca="1">OFFSET(方块表!$K$2,MATCH(F185,方块表!B:B,0)-2,0,1,1)</f>
        <v>10</v>
      </c>
      <c r="H185" s="72">
        <f t="shared" ca="1" si="10"/>
        <v>50</v>
      </c>
      <c r="I185" s="72">
        <f t="shared" si="11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8"/>
        <v>109800</v>
      </c>
      <c r="G186" s="72">
        <f ca="1">OFFSET(方块表!$K$2,MATCH(F186,方块表!B:B,0)-2,0,1,1)</f>
        <v>4</v>
      </c>
      <c r="H186" s="72">
        <f t="shared" ca="1" si="10"/>
        <v>1356</v>
      </c>
      <c r="I186" s="72">
        <f t="shared" si="11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8"/>
        <v>109803</v>
      </c>
      <c r="G187" s="72">
        <f ca="1">OFFSET(方块表!$K$2,MATCH(F187,方块表!B:B,0)-2,0,1,1)</f>
        <v>4</v>
      </c>
      <c r="H187" s="72">
        <f t="shared" ca="1" si="10"/>
        <v>24</v>
      </c>
      <c r="I187" s="72">
        <f t="shared" si="11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8"/>
        <v>110900</v>
      </c>
      <c r="G188" s="72">
        <f ca="1">OFFSET(方块表!$K$2,MATCH(F188,方块表!B:B,0)-2,0,1,1)</f>
        <v>6</v>
      </c>
      <c r="H188" s="72">
        <f t="shared" ca="1" si="10"/>
        <v>654</v>
      </c>
      <c r="I188" s="72">
        <f t="shared" si="11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8"/>
        <v>116001</v>
      </c>
      <c r="G189" s="72">
        <f ca="1">OFFSET(方块表!$K$2,MATCH(F189,方块表!B:B,0)-2,0,1,1)</f>
        <v>8</v>
      </c>
      <c r="H189" s="72">
        <f t="shared" ca="1" si="10"/>
        <v>128</v>
      </c>
      <c r="I189" s="72">
        <f t="shared" si="11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8"/>
        <v>116002</v>
      </c>
      <c r="G190" s="72">
        <f ca="1">OFFSET(方块表!$K$2,MATCH(F190,方块表!B:B,0)-2,0,1,1)</f>
        <v>8</v>
      </c>
      <c r="H190" s="72">
        <f t="shared" ca="1" si="10"/>
        <v>136</v>
      </c>
      <c r="I190" s="72">
        <f t="shared" si="11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8"/>
        <v>116003</v>
      </c>
      <c r="G191" s="72">
        <f ca="1">OFFSET(方块表!$K$2,MATCH(F191,方块表!B:B,0)-2,0,1,1)</f>
        <v>8</v>
      </c>
      <c r="H191" s="72">
        <f t="shared" ca="1" si="10"/>
        <v>192</v>
      </c>
      <c r="I191" s="72">
        <f t="shared" si="11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8"/>
        <v>116004</v>
      </c>
      <c r="G192" s="72">
        <f ca="1">OFFSET(方块表!$K$2,MATCH(F192,方块表!B:B,0)-2,0,1,1)</f>
        <v>8</v>
      </c>
      <c r="H192" s="72">
        <f t="shared" ca="1" si="10"/>
        <v>128</v>
      </c>
      <c r="I192" s="72">
        <f t="shared" si="11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8"/>
        <v>116005</v>
      </c>
      <c r="G193" s="72">
        <f ca="1">OFFSET(方块表!$K$2,MATCH(F193,方块表!B:B,0)-2,0,1,1)</f>
        <v>8</v>
      </c>
      <c r="H193" s="72">
        <f t="shared" ca="1" si="10"/>
        <v>96</v>
      </c>
      <c r="I193" s="72">
        <f t="shared" si="11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116006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si="12"/>
        <v>116009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2"/>
        <v>116012</v>
      </c>
      <c r="G196" s="72">
        <f ca="1">OFFSET(方块表!$K$2,MATCH(F196,方块表!B:B,0)-2,0,1,1)</f>
        <v>8</v>
      </c>
      <c r="H196" s="72">
        <f t="shared" ca="1" si="14"/>
        <v>128</v>
      </c>
      <c r="I196" s="72">
        <f t="shared" si="15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2"/>
        <v>116400</v>
      </c>
      <c r="G197" s="72">
        <f ca="1">OFFSET(方块表!$K$2,MATCH(F197,方块表!B:B,0)-2,0,1,1)</f>
        <v>6</v>
      </c>
      <c r="H197" s="72">
        <f t="shared" ca="1" si="14"/>
        <v>612</v>
      </c>
      <c r="I197" s="72">
        <f t="shared" si="15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2"/>
        <v>117114</v>
      </c>
      <c r="G198" s="72">
        <f ca="1">OFFSET(方块表!$K$2,MATCH(F198,方块表!B:B,0)-2,0,1,1)</f>
        <v>4</v>
      </c>
      <c r="H198" s="72">
        <f t="shared" ca="1" si="14"/>
        <v>36</v>
      </c>
      <c r="I198" s="72">
        <f t="shared" si="15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2"/>
        <v>100400</v>
      </c>
      <c r="G199" s="72">
        <f ca="1">OFFSET(方块表!$K$2,MATCH(F199,方块表!B:B,0)-2,0,1,1)</f>
        <v>2</v>
      </c>
      <c r="H199" s="72">
        <f t="shared" ca="1" si="14"/>
        <v>80</v>
      </c>
      <c r="I199" s="72">
        <f t="shared" si="15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 x14ac:dyDescent="0.2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2"/>
        <v>100500</v>
      </c>
      <c r="G200" s="72">
        <f ca="1">OFFSET(方块表!$K$2,MATCH(F200,方块表!B:B,0)-2,0,1,1)</f>
        <v>4</v>
      </c>
      <c r="H200" s="72">
        <f t="shared" ca="1" si="14"/>
        <v>352</v>
      </c>
      <c r="I200" s="72">
        <f t="shared" si="15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2"/>
        <v>100502</v>
      </c>
      <c r="G201" s="72">
        <f ca="1">OFFSET(方块表!$K$2,MATCH(F201,方块表!B:B,0)-2,0,1,1)</f>
        <v>4</v>
      </c>
      <c r="H201" s="72">
        <f t="shared" ca="1" si="14"/>
        <v>132</v>
      </c>
      <c r="I201" s="72">
        <f t="shared" si="15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2"/>
        <v>101700</v>
      </c>
      <c r="G202" s="72">
        <f ca="1">OFFSET(方块表!$K$2,MATCH(F202,方块表!B:B,0)-2,0,1,1)</f>
        <v>2</v>
      </c>
      <c r="H202" s="72">
        <f t="shared" ca="1" si="14"/>
        <v>22</v>
      </c>
      <c r="I202" s="72">
        <f t="shared" si="15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2"/>
        <v>105300</v>
      </c>
      <c r="G203" s="72">
        <f ca="1">OFFSET(方块表!$K$2,MATCH(F203,方块表!B:B,0)-2,0,1,1)</f>
        <v>6</v>
      </c>
      <c r="H203" s="72">
        <f t="shared" ca="1" si="14"/>
        <v>612</v>
      </c>
      <c r="I203" s="72">
        <f t="shared" si="15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2"/>
        <v>112600</v>
      </c>
      <c r="G204" s="72">
        <f ca="1">OFFSET(方块表!$K$2,MATCH(F204,方块表!B:B,0)-2,0,1,1)</f>
        <v>6</v>
      </c>
      <c r="H204" s="72">
        <f t="shared" ca="1" si="14"/>
        <v>108</v>
      </c>
      <c r="I204" s="72">
        <f t="shared" si="15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2"/>
        <v>100400</v>
      </c>
      <c r="G205" s="72">
        <f ca="1">OFFSET(方块表!$K$2,MATCH(F205,方块表!B:B,0)-2,0,1,1)</f>
        <v>2</v>
      </c>
      <c r="H205" s="72">
        <f t="shared" ca="1" si="14"/>
        <v>28</v>
      </c>
      <c r="I205" s="72">
        <f t="shared" si="15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build_13_11x11x8-0.schematic</v>
      </c>
    </row>
    <row r="206" spans="1:11" x14ac:dyDescent="0.2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45</v>
      </c>
      <c r="F206" s="71">
        <f t="shared" si="12"/>
        <v>100500</v>
      </c>
      <c r="G206" s="72">
        <f ca="1">OFFSET(方块表!$K$2,MATCH(F206,方块表!B:B,0)-2,0,1,1)</f>
        <v>4</v>
      </c>
      <c r="H206" s="72">
        <f t="shared" ca="1" si="14"/>
        <v>180</v>
      </c>
      <c r="I206" s="72">
        <f t="shared" si="15"/>
        <v>45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80</v>
      </c>
      <c r="F207" s="71">
        <f t="shared" si="12"/>
        <v>101700</v>
      </c>
      <c r="G207" s="72">
        <f ca="1">OFFSET(方块表!$K$2,MATCH(F207,方块表!B:B,0)-2,0,1,1)</f>
        <v>2</v>
      </c>
      <c r="H207" s="72">
        <f t="shared" ca="1" si="14"/>
        <v>160</v>
      </c>
      <c r="I207" s="72">
        <f t="shared" si="15"/>
        <v>80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11</v>
      </c>
      <c r="F208" s="71">
        <f t="shared" si="12"/>
        <v>105300</v>
      </c>
      <c r="G208" s="72">
        <f ca="1">OFFSET(方块表!$K$2,MATCH(F208,方块表!B:B,0)-2,0,1,1)</f>
        <v>6</v>
      </c>
      <c r="H208" s="72">
        <f t="shared" ca="1" si="14"/>
        <v>66</v>
      </c>
      <c r="I208" s="72">
        <f t="shared" si="15"/>
        <v>11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2"/>
        <v>108500</v>
      </c>
      <c r="G209" s="72">
        <f ca="1">OFFSET(方块表!$K$2,MATCH(F209,方块表!B:B,0)-2,0,1,1)</f>
        <v>6</v>
      </c>
      <c r="H209" s="72">
        <f t="shared" ca="1" si="14"/>
        <v>66</v>
      </c>
      <c r="I209" s="72">
        <f t="shared" si="15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2"/>
        <v>110200</v>
      </c>
      <c r="G210" s="72">
        <f ca="1">OFFSET(方块表!$K$2,MATCH(F210,方块表!B:B,0)-2,0,1,1)</f>
        <v>6</v>
      </c>
      <c r="H210" s="72">
        <f t="shared" ca="1" si="14"/>
        <v>96</v>
      </c>
      <c r="I210" s="72">
        <f t="shared" si="15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63</v>
      </c>
      <c r="F211" s="71">
        <f t="shared" si="12"/>
        <v>112600</v>
      </c>
      <c r="G211" s="72">
        <f ca="1">OFFSET(方块表!$K$2,MATCH(F211,方块表!B:B,0)-2,0,1,1)</f>
        <v>6</v>
      </c>
      <c r="H211" s="72">
        <f t="shared" ca="1" si="14"/>
        <v>378</v>
      </c>
      <c r="I211" s="72">
        <f t="shared" si="15"/>
        <v>63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2"/>
        <v>101700</v>
      </c>
      <c r="G212" s="72">
        <f ca="1">OFFSET(方块表!$K$2,MATCH(F212,方块表!B:B,0)-2,0,1,1)</f>
        <v>2</v>
      </c>
      <c r="H212" s="72">
        <f t="shared" ca="1" si="14"/>
        <v>62</v>
      </c>
      <c r="I212" s="72">
        <f t="shared" si="15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 x14ac:dyDescent="0.2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2"/>
        <v>101800</v>
      </c>
      <c r="G213" s="72">
        <f ca="1">OFFSET(方块表!$K$2,MATCH(F213,方块表!B:B,0)-2,0,1,1)</f>
        <v>6</v>
      </c>
      <c r="H213" s="72">
        <f t="shared" ca="1" si="14"/>
        <v>228</v>
      </c>
      <c r="I213" s="72">
        <f t="shared" si="15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2"/>
        <v>101801</v>
      </c>
      <c r="G214" s="72">
        <f ca="1">OFFSET(方块表!$K$2,MATCH(F214,方块表!B:B,0)-2,0,1,1)</f>
        <v>6</v>
      </c>
      <c r="H214" s="72">
        <f t="shared" ca="1" si="14"/>
        <v>600</v>
      </c>
      <c r="I214" s="72">
        <f t="shared" si="15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2"/>
        <v>104405</v>
      </c>
      <c r="G215" s="72">
        <f ca="1">OFFSET(方块表!$K$2,MATCH(F215,方块表!B:B,0)-2,0,1,1)</f>
        <v>6</v>
      </c>
      <c r="H215" s="72">
        <f t="shared" ca="1" si="14"/>
        <v>54</v>
      </c>
      <c r="I215" s="72">
        <f t="shared" si="15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 x14ac:dyDescent="0.2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2"/>
        <v>108900</v>
      </c>
      <c r="G216" s="72">
        <f ca="1">OFFSET(方块表!$K$2,MATCH(F216,方块表!B:B,0)-2,0,1,1)</f>
        <v>10</v>
      </c>
      <c r="H216" s="72">
        <f t="shared" ca="1" si="14"/>
        <v>10</v>
      </c>
      <c r="I216" s="72">
        <f t="shared" si="15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2"/>
        <v>109803</v>
      </c>
      <c r="G217" s="72">
        <f ca="1">OFFSET(方块表!$K$2,MATCH(F217,方块表!B:B,0)-2,0,1,1)</f>
        <v>4</v>
      </c>
      <c r="H217" s="72">
        <f t="shared" ca="1" si="14"/>
        <v>4</v>
      </c>
      <c r="I217" s="72">
        <f t="shared" si="15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2"/>
        <v>113900</v>
      </c>
      <c r="G218" s="72">
        <f ca="1">OFFSET(方块表!$K$2,MATCH(F218,方块表!B:B,0)-2,0,1,1)</f>
        <v>6</v>
      </c>
      <c r="H218" s="72">
        <f t="shared" ca="1" si="14"/>
        <v>6</v>
      </c>
      <c r="I218" s="72">
        <f t="shared" si="15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2"/>
        <v>101801</v>
      </c>
      <c r="G219" s="72">
        <f ca="1">OFFSET(方块表!$K$2,MATCH(F219,方块表!B:B,0)-2,0,1,1)</f>
        <v>6</v>
      </c>
      <c r="H219" s="72">
        <f t="shared" ca="1" si="14"/>
        <v>18</v>
      </c>
      <c r="I219" s="72">
        <f t="shared" si="15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 x14ac:dyDescent="0.2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2"/>
        <v>108500</v>
      </c>
      <c r="G220" s="72">
        <f ca="1">OFFSET(方块表!$K$2,MATCH(F220,方块表!B:B,0)-2,0,1,1)</f>
        <v>6</v>
      </c>
      <c r="H220" s="72">
        <f t="shared" ca="1" si="14"/>
        <v>6</v>
      </c>
      <c r="I220" s="72">
        <f t="shared" si="15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2"/>
        <v>100200</v>
      </c>
      <c r="G221" s="72">
        <f ca="1">OFFSET(方块表!$K$2,MATCH(F221,方块表!B:B,0)-2,0,1,1)</f>
        <v>2</v>
      </c>
      <c r="H221" s="72">
        <f t="shared" ca="1" si="14"/>
        <v>40</v>
      </c>
      <c r="I221" s="72">
        <f t="shared" si="15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 x14ac:dyDescent="0.2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2"/>
        <v>100300</v>
      </c>
      <c r="G222" s="72">
        <f ca="1">OFFSET(方块表!$K$2,MATCH(F222,方块表!B:B,0)-2,0,1,1)</f>
        <v>2</v>
      </c>
      <c r="H222" s="72">
        <f t="shared" ca="1" si="14"/>
        <v>2</v>
      </c>
      <c r="I222" s="72">
        <f t="shared" si="15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2"/>
        <v>104100</v>
      </c>
      <c r="G223" s="72">
        <f ca="1">OFFSET(方块表!$K$2,MATCH(F223,方块表!B:B,0)-2,0,1,1)</f>
        <v>8</v>
      </c>
      <c r="H223" s="72">
        <f t="shared" ca="1" si="14"/>
        <v>32</v>
      </c>
      <c r="I223" s="72">
        <f t="shared" si="15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2"/>
        <v>104405</v>
      </c>
      <c r="G224" s="72">
        <f ca="1">OFFSET(方块表!$K$2,MATCH(F224,方块表!B:B,0)-2,0,1,1)</f>
        <v>6</v>
      </c>
      <c r="H224" s="72">
        <f t="shared" ca="1" si="14"/>
        <v>24</v>
      </c>
      <c r="I224" s="72">
        <f t="shared" si="15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2"/>
        <v>108900</v>
      </c>
      <c r="G225" s="72">
        <f ca="1">OFFSET(方块表!$K$2,MATCH(F225,方块表!B:B,0)-2,0,1,1)</f>
        <v>10</v>
      </c>
      <c r="H225" s="72">
        <f t="shared" ca="1" si="14"/>
        <v>10</v>
      </c>
      <c r="I225" s="72">
        <f t="shared" si="15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2"/>
        <v>117114</v>
      </c>
      <c r="G226" s="72">
        <f ca="1">OFFSET(方块表!$K$2,MATCH(F226,方块表!B:B,0)-2,0,1,1)</f>
        <v>4</v>
      </c>
      <c r="H226" s="72">
        <f t="shared" ca="1" si="14"/>
        <v>64</v>
      </c>
      <c r="I226" s="72">
        <f t="shared" si="15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2"/>
        <v>104100</v>
      </c>
      <c r="G227" s="72">
        <f ca="1">OFFSET(方块表!$K$2,MATCH(F227,方块表!B:B,0)-2,0,1,1)</f>
        <v>8</v>
      </c>
      <c r="H227" s="72">
        <f t="shared" ca="1" si="14"/>
        <v>72</v>
      </c>
      <c r="I227" s="72">
        <f t="shared" si="15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 x14ac:dyDescent="0.2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2"/>
        <v>105700</v>
      </c>
      <c r="G228" s="72">
        <f ca="1">OFFSET(方块表!$K$2,MATCH(F228,方块表!B:B,0)-2,0,1,1)</f>
        <v>10</v>
      </c>
      <c r="H228" s="72">
        <f t="shared" ca="1" si="14"/>
        <v>160</v>
      </c>
      <c r="I228" s="72">
        <f t="shared" si="15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2"/>
        <v>113800</v>
      </c>
      <c r="G229" s="72">
        <f ca="1">OFFSET(方块表!$K$2,MATCH(F229,方块表!B:B,0)-2,0,1,1)</f>
        <v>12</v>
      </c>
      <c r="H229" s="72">
        <f t="shared" ca="1" si="14"/>
        <v>12</v>
      </c>
      <c r="I229" s="72">
        <f t="shared" si="15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2"/>
        <v>125100</v>
      </c>
      <c r="G230" s="72">
        <f ca="1">OFFSET(方块表!$K$2,MATCH(F230,方块表!B:B,0)-2,0,1,1)</f>
        <v>6</v>
      </c>
      <c r="H230" s="72">
        <f t="shared" ca="1" si="14"/>
        <v>18</v>
      </c>
      <c r="I230" s="72">
        <f t="shared" si="15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2"/>
        <v>125101</v>
      </c>
      <c r="G231" s="72">
        <f ca="1">OFFSET(方块表!$K$2,MATCH(F231,方块表!B:B,0)-2,0,1,1)</f>
        <v>6</v>
      </c>
      <c r="H231" s="72">
        <f t="shared" ca="1" si="14"/>
        <v>12</v>
      </c>
      <c r="I231" s="72">
        <f t="shared" si="15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2"/>
        <v>125103</v>
      </c>
      <c r="G232" s="72">
        <f ca="1">OFFSET(方块表!$K$2,MATCH(F232,方块表!B:B,0)-2,0,1,1)</f>
        <v>6</v>
      </c>
      <c r="H232" s="72">
        <f t="shared" ca="1" si="14"/>
        <v>24</v>
      </c>
      <c r="I232" s="72">
        <f t="shared" si="15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2"/>
        <v>125104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2"/>
        <v>125105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2"/>
        <v>125110</v>
      </c>
      <c r="G235" s="72">
        <f ca="1">OFFSET(方块表!$K$2,MATCH(F235,方块表!B:B,0)-2,0,1,1)</f>
        <v>6</v>
      </c>
      <c r="H235" s="72">
        <f t="shared" ca="1" si="14"/>
        <v>12</v>
      </c>
      <c r="I235" s="72">
        <f t="shared" si="15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2"/>
        <v>125112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2"/>
        <v>125114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2"/>
        <v>125115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2"/>
        <v>108500</v>
      </c>
      <c r="G239" s="72">
        <f ca="1">OFFSET(方块表!$K$2,MATCH(F239,方块表!B:B,0)-2,0,1,1)</f>
        <v>6</v>
      </c>
      <c r="H239" s="72">
        <f t="shared" ca="1" si="14"/>
        <v>54</v>
      </c>
      <c r="I239" s="72">
        <f t="shared" si="15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 x14ac:dyDescent="0.2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2"/>
        <v>108900</v>
      </c>
      <c r="G240" s="72">
        <f ca="1">OFFSET(方块表!$K$2,MATCH(F240,方块表!B:B,0)-2,0,1,1)</f>
        <v>10</v>
      </c>
      <c r="H240" s="72">
        <f t="shared" ca="1" si="14"/>
        <v>20</v>
      </c>
      <c r="I240" s="72">
        <f t="shared" si="15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2"/>
        <v>100200</v>
      </c>
      <c r="G241" s="72">
        <f ca="1">OFFSET(方块表!$K$2,MATCH(F241,方块表!B:B,0)-2,0,1,1)</f>
        <v>2</v>
      </c>
      <c r="H241" s="72">
        <f t="shared" ca="1" si="14"/>
        <v>48</v>
      </c>
      <c r="I241" s="72">
        <f t="shared" si="15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 x14ac:dyDescent="0.2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2"/>
        <v>100300</v>
      </c>
      <c r="G242" s="72">
        <f ca="1">OFFSET(方块表!$K$2,MATCH(F242,方块表!B:B,0)-2,0,1,1)</f>
        <v>2</v>
      </c>
      <c r="H242" s="72">
        <f t="shared" ca="1" si="14"/>
        <v>2</v>
      </c>
      <c r="I242" s="72">
        <f t="shared" si="15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2"/>
        <v>108900</v>
      </c>
      <c r="G243" s="72">
        <f ca="1">OFFSET(方块表!$K$2,MATCH(F243,方块表!B:B,0)-2,0,1,1)</f>
        <v>10</v>
      </c>
      <c r="H243" s="72">
        <f t="shared" ca="1" si="14"/>
        <v>40</v>
      </c>
      <c r="I243" s="72">
        <f t="shared" si="15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2"/>
        <v>115500</v>
      </c>
      <c r="G244" s="72">
        <f ca="1">OFFSET(方块表!$K$2,MATCH(F244,方块表!B:B,0)-2,0,1,1)</f>
        <v>6</v>
      </c>
      <c r="H244" s="72">
        <f t="shared" ca="1" si="14"/>
        <v>72</v>
      </c>
      <c r="I244" s="72">
        <f t="shared" si="15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2"/>
        <v>115600</v>
      </c>
      <c r="G245" s="72">
        <f ca="1">OFFSET(方块表!$K$2,MATCH(F245,方块表!B:B,0)-2,0,1,1)</f>
        <v>8</v>
      </c>
      <c r="H245" s="72">
        <f t="shared" ca="1" si="14"/>
        <v>96</v>
      </c>
      <c r="I245" s="72">
        <f t="shared" si="15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2"/>
        <v>117114</v>
      </c>
      <c r="G246" s="72">
        <f ca="1">OFFSET(方块表!$K$2,MATCH(F246,方块表!B:B,0)-2,0,1,1)</f>
        <v>4</v>
      </c>
      <c r="H246" s="72">
        <f t="shared" ca="1" si="14"/>
        <v>32</v>
      </c>
      <c r="I246" s="72">
        <f t="shared" si="15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2"/>
        <v>117115</v>
      </c>
      <c r="G247" s="72">
        <f ca="1">OFFSET(方块表!$K$2,MATCH(F247,方块表!B:B,0)-2,0,1,1)</f>
        <v>4</v>
      </c>
      <c r="H247" s="72">
        <f t="shared" ca="1" si="14"/>
        <v>48</v>
      </c>
      <c r="I247" s="72">
        <f t="shared" si="15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2"/>
        <v>125114</v>
      </c>
      <c r="G248" s="72">
        <f ca="1">OFFSET(方块表!$K$2,MATCH(F248,方块表!B:B,0)-2,0,1,1)</f>
        <v>6</v>
      </c>
      <c r="H248" s="72">
        <f t="shared" ca="1" si="14"/>
        <v>6</v>
      </c>
      <c r="I248" s="72">
        <f t="shared" si="15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2"/>
        <v>108900</v>
      </c>
      <c r="G249" s="72">
        <f ca="1">OFFSET(方块表!$K$2,MATCH(F249,方块表!B:B,0)-2,0,1,1)</f>
        <v>10</v>
      </c>
      <c r="H249" s="72">
        <f t="shared" ca="1" si="14"/>
        <v>10</v>
      </c>
      <c r="I249" s="72">
        <f t="shared" si="15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 x14ac:dyDescent="0.2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2"/>
        <v>109501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2"/>
        <v>109502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2"/>
        <v>109504</v>
      </c>
      <c r="G252" s="72">
        <f ca="1">OFFSET(方块表!$K$2,MATCH(F252,方块表!B:B,0)-2,0,1,1)</f>
        <v>6</v>
      </c>
      <c r="H252" s="72">
        <f t="shared" ca="1" si="14"/>
        <v>6</v>
      </c>
      <c r="I252" s="72">
        <f t="shared" si="15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2"/>
        <v>109505</v>
      </c>
      <c r="G253" s="72">
        <f ca="1">OFFSET(方块表!$K$2,MATCH(F253,方块表!B:B,0)-2,0,1,1)</f>
        <v>6</v>
      </c>
      <c r="H253" s="72">
        <f t="shared" ca="1" si="14"/>
        <v>12</v>
      </c>
      <c r="I253" s="72">
        <f t="shared" si="15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2"/>
        <v>109506</v>
      </c>
      <c r="G254" s="72">
        <f ca="1">OFFSET(方块表!$K$2,MATCH(F254,方块表!B:B,0)-2,0,1,1)</f>
        <v>6</v>
      </c>
      <c r="H254" s="72">
        <f t="shared" ca="1" si="14"/>
        <v>18</v>
      </c>
      <c r="I254" s="72">
        <f t="shared" si="15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2"/>
        <v>109507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2"/>
        <v>109508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2"/>
        <v>109509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si="13"/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109511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ref="A259:A304" si="17">ROW()-1</f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si="16"/>
        <v>101700</v>
      </c>
      <c r="G259" s="72">
        <f ca="1">OFFSET(方块表!$K$2,MATCH(F259,方块表!B:B,0)-2,0,1,1)</f>
        <v>2</v>
      </c>
      <c r="H259" s="72">
        <f t="shared" ref="H259:H294" ca="1" si="18">G259*E259</f>
        <v>8</v>
      </c>
      <c r="I259" s="72">
        <f t="shared" ref="I259:I294" si="19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6"/>
        <v>101801</v>
      </c>
      <c r="G260" s="72">
        <f ca="1">OFFSET(方块表!$K$2,MATCH(F260,方块表!B:B,0)-2,0,1,1)</f>
        <v>6</v>
      </c>
      <c r="H260" s="72">
        <f t="shared" ca="1" si="18"/>
        <v>108</v>
      </c>
      <c r="I260" s="72">
        <f t="shared" si="19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6"/>
        <v>100500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  <c r="O261" s="74"/>
      <c r="P261" s="74"/>
      <c r="Q261" s="74"/>
      <c r="R261" s="74"/>
      <c r="S261" s="74"/>
    </row>
    <row r="262" spans="1:19" x14ac:dyDescent="0.2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6"/>
        <v>109800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 x14ac:dyDescent="0.2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6"/>
        <v>105300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 x14ac:dyDescent="0.2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6"/>
        <v>112600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6"/>
        <v>103500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6"/>
        <v>103504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6"/>
        <v>103511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6"/>
        <v>103513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6"/>
        <v>103514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6"/>
        <v>100200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 x14ac:dyDescent="0.2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6"/>
        <v>100300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6"/>
        <v>100400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 x14ac:dyDescent="0.2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6"/>
        <v>102400</v>
      </c>
      <c r="G273" s="72">
        <f ca="1">OFFSET(方块表!$K$2,MATCH(F273,方块表!B:B,0)-2,0,1,1)</f>
        <v>4</v>
      </c>
      <c r="H273" s="72">
        <f t="shared" ca="1" si="18"/>
        <v>40</v>
      </c>
      <c r="I273" s="72">
        <f t="shared" si="19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6"/>
        <v>104100</v>
      </c>
      <c r="G274" s="72">
        <f ca="1">OFFSET(方块表!$K$2,MATCH(F274,方块表!B:B,0)-2,0,1,1)</f>
        <v>8</v>
      </c>
      <c r="H274" s="72">
        <f t="shared" ca="1" si="18"/>
        <v>80</v>
      </c>
      <c r="I274" s="72">
        <f t="shared" si="19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 x14ac:dyDescent="0.2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6"/>
        <v>115500</v>
      </c>
      <c r="G275" s="72">
        <f ca="1">OFFSET(方块表!$K$2,MATCH(F275,方块表!B:B,0)-2,0,1,1)</f>
        <v>6</v>
      </c>
      <c r="H275" s="72">
        <f t="shared" ca="1" si="18"/>
        <v>60</v>
      </c>
      <c r="I275" s="72">
        <f t="shared" si="19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6"/>
        <v>101700</v>
      </c>
      <c r="G276" s="72">
        <f ca="1">OFFSET(方块表!$K$2,MATCH(F276,方块表!B:B,0)-2,0,1,1)</f>
        <v>2</v>
      </c>
      <c r="H276" s="72">
        <f t="shared" ca="1" si="18"/>
        <v>20</v>
      </c>
      <c r="I276" s="72">
        <f t="shared" si="19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 x14ac:dyDescent="0.2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6"/>
        <v>101800</v>
      </c>
      <c r="G277" s="72">
        <f ca="1">OFFSET(方块表!$K$2,MATCH(F277,方块表!B:B,0)-2,0,1,1)</f>
        <v>6</v>
      </c>
      <c r="H277" s="72">
        <f t="shared" ca="1" si="18"/>
        <v>60</v>
      </c>
      <c r="I277" s="72">
        <f t="shared" si="19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6"/>
        <v>100500</v>
      </c>
      <c r="G278" s="72">
        <f ca="1">OFFSET(方块表!$K$2,MATCH(F278,方块表!B:B,0)-2,0,1,1)</f>
        <v>4</v>
      </c>
      <c r="H278" s="72">
        <f t="shared" ca="1" si="18"/>
        <v>40</v>
      </c>
      <c r="I278" s="72">
        <f t="shared" si="19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 x14ac:dyDescent="0.2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6"/>
        <v>105300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6"/>
        <v>108500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6"/>
        <v>109500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6"/>
        <v>109504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6"/>
        <v>109511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6"/>
        <v>109514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6"/>
        <v>125100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6"/>
        <v>125104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6"/>
        <v>125111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6"/>
        <v>125114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6"/>
        <v>103500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6"/>
        <v>103504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6"/>
        <v>103511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6"/>
        <v>103514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6"/>
        <v>105005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 x14ac:dyDescent="0.2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6"/>
        <v>106500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6"/>
        <v>108500</v>
      </c>
      <c r="G295" s="72">
        <f ca="1">OFFSET(方块表!$K$2,MATCH(F295,方块表!B:B,0)-2,0,1,1)</f>
        <v>6</v>
      </c>
      <c r="H295" s="72">
        <f t="shared" ref="H295" ca="1" si="20">G295*E295</f>
        <v>60</v>
      </c>
      <c r="I295" s="72">
        <f t="shared" ref="I295" si="21">E295</f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ref="F296:F301" si="22">_xlfn.NUMBERVALUE(CONCATENATE(1,IF(LEN(C296)=1,"00"&amp;C296,IF(LEN(C296)=2,"0"&amp;C296,C296)),IF(LEN(D296)=1,"0"&amp;D296,D296)))</f>
        <v>108900</v>
      </c>
      <c r="G296" s="72">
        <f ca="1">OFFSET(方块表!$K$2,MATCH(F296,方块表!B:B,0)-2,0,1,1)</f>
        <v>10</v>
      </c>
      <c r="H296" s="72">
        <f t="shared" ref="H296:H301" ca="1" si="23">G296*E296</f>
        <v>100</v>
      </c>
      <c r="I296" s="72">
        <f t="shared" ref="I296:I301" si="24">E296</f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22"/>
        <v>102200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 x14ac:dyDescent="0.2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22"/>
        <v>105700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 x14ac:dyDescent="0.2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22"/>
        <v>112300</v>
      </c>
      <c r="G299" s="72">
        <f ca="1">OFFSET(方块表!$K$2,MATCH(F299,方块表!B:B,0)-2,0,1,1)</f>
        <v>12</v>
      </c>
      <c r="H299" s="72">
        <f t="shared" ca="1" si="23"/>
        <v>120</v>
      </c>
      <c r="I299" s="72">
        <f t="shared" si="24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22"/>
        <v>113300</v>
      </c>
      <c r="G300" s="72">
        <f ca="1">OFFSET(方块表!$K$2,MATCH(F300,方块表!B:B,0)-2,0,1,1)</f>
        <v>10</v>
      </c>
      <c r="H300" s="72">
        <f t="shared" ca="1" si="23"/>
        <v>100</v>
      </c>
      <c r="I300" s="72">
        <f t="shared" si="24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22"/>
        <v>125103</v>
      </c>
      <c r="G301" s="72">
        <f ca="1">OFFSET(方块表!$K$2,MATCH(F301,方块表!B:B,0)-2,0,1,1)</f>
        <v>6</v>
      </c>
      <c r="H301" s="72">
        <f t="shared" ca="1" si="23"/>
        <v>60</v>
      </c>
      <c r="I301" s="72">
        <f t="shared" si="24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84">
        <v>914</v>
      </c>
      <c r="C302" s="84">
        <v>5</v>
      </c>
      <c r="D302" s="84">
        <v>2</v>
      </c>
      <c r="E302" s="84">
        <v>15</v>
      </c>
      <c r="F302" s="71">
        <f t="shared" ref="F302:F304" si="25">_xlfn.NUMBERVALUE(CONCATENATE(1,IF(LEN(C302)=1,"00"&amp;C302,IF(LEN(C302)=2,"0"&amp;C302,C302)),IF(LEN(D302)=1,"0"&amp;D302,D302)))</f>
        <v>100502</v>
      </c>
      <c r="G302" s="72">
        <f ca="1">OFFSET(方块表!$K$2,MATCH(F302,方块表!B:B,0)-2,0,1,1)</f>
        <v>4</v>
      </c>
      <c r="H302" s="72">
        <f t="shared" ref="H302:H304" ca="1" si="26">G302*E302</f>
        <v>60</v>
      </c>
      <c r="I302" s="72">
        <f t="shared" ref="I302:I304" si="27">E302</f>
        <v>15</v>
      </c>
      <c r="J302" s="71" t="str">
        <f ca="1">OFFSET(方块表!$I$2,MATCH(F302,方块表!B:B,0)-2,0,1,1)</f>
        <v>桦树木板</v>
      </c>
      <c r="K302" s="54" t="str">
        <f>IF(COUNTIF(B$1:$B302,B302)=1,VLOOKUP(B302,图纸表!$A:$D,4,1),"")</f>
        <v>Guide_100_11x11x5-0.schematic</v>
      </c>
    </row>
    <row r="303" spans="1:11" x14ac:dyDescent="0.2">
      <c r="A303" s="54">
        <f t="shared" si="17"/>
        <v>302</v>
      </c>
      <c r="B303" s="84">
        <v>914</v>
      </c>
      <c r="C303" s="84">
        <v>12</v>
      </c>
      <c r="D303" s="84">
        <v>0</v>
      </c>
      <c r="E303" s="84">
        <v>15</v>
      </c>
      <c r="F303" s="71">
        <f t="shared" si="25"/>
        <v>101200</v>
      </c>
      <c r="G303" s="72">
        <f ca="1">OFFSET(方块表!$K$2,MATCH(F303,方块表!B:B,0)-2,0,1,1)</f>
        <v>2</v>
      </c>
      <c r="H303" s="72">
        <f t="shared" ca="1" si="26"/>
        <v>30</v>
      </c>
      <c r="I303" s="72">
        <f t="shared" si="27"/>
        <v>15</v>
      </c>
      <c r="J303" s="71" t="str">
        <f ca="1">OFFSET(方块表!$I$2,MATCH(F303,方块表!B:B,0)-2,0,1,1)</f>
        <v>沙子</v>
      </c>
      <c r="K303" s="54" t="str">
        <f>IF(COUNTIF(B$1:$B303,B303)=1,VLOOKUP(B303,图纸表!$A:$D,4,1),"")</f>
        <v/>
      </c>
    </row>
    <row r="304" spans="1:11" x14ac:dyDescent="0.2">
      <c r="A304" s="54">
        <f t="shared" si="17"/>
        <v>303</v>
      </c>
      <c r="B304" s="84">
        <v>914</v>
      </c>
      <c r="C304" s="84">
        <v>45</v>
      </c>
      <c r="D304" s="84">
        <v>0</v>
      </c>
      <c r="E304" s="84">
        <v>70</v>
      </c>
      <c r="F304" s="71">
        <f t="shared" si="25"/>
        <v>104500</v>
      </c>
      <c r="G304" s="72">
        <f ca="1">OFFSET(方块表!$K$2,MATCH(F304,方块表!B:B,0)-2,0,1,1)</f>
        <v>4</v>
      </c>
      <c r="H304" s="72">
        <f t="shared" ca="1" si="26"/>
        <v>280</v>
      </c>
      <c r="I304" s="72">
        <f t="shared" si="27"/>
        <v>70</v>
      </c>
      <c r="J304" s="71" t="str">
        <f ca="1">OFFSET(方块表!$I$2,MATCH(F304,方块表!B:B,0)-2,0,1,1)</f>
        <v>砖头</v>
      </c>
      <c r="K304" s="54" t="str">
        <f>IF(COUNTIF(B$1:$B304,B304)=1,VLOOKUP(B304,图纸表!$A:$D,4,1),"")</f>
        <v/>
      </c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 x14ac:dyDescent="0.2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2019-05-16T07:58:18Z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