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6820" windowHeight="13275"/>
  </bookViews>
  <sheets>
    <sheet name="構築手順" sheetId="1" r:id="rId1"/>
  </sheets>
  <definedNames>
    <definedName name="_xlnm._FilterDatabase" localSheetId="0" hidden="1">構築手順!$A$1:$Z$5540</definedName>
    <definedName name="_xlnm.Print_Area" localSheetId="0">構築手順!$A$1:$AF$5565</definedName>
  </definedName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C4367" i="1"/>
  <c r="C2170" i="1"/>
  <c r="C2134" i="1"/>
  <c r="C2133" i="1"/>
  <c r="C1855" i="1"/>
  <c r="C1853" i="1"/>
  <c r="C1850" i="1"/>
  <c r="C1848" i="1"/>
  <c r="C1841" i="1"/>
  <c r="C1567" i="1"/>
  <c r="C1564" i="1"/>
  <c r="C1546" i="1"/>
  <c r="C1485" i="1"/>
  <c r="C1480" i="1"/>
  <c r="C1475" i="1"/>
  <c r="C1472" i="1"/>
  <c r="C1469" i="1"/>
  <c r="C1466" i="1"/>
  <c r="C850" i="1"/>
  <c r="C849" i="1"/>
  <c r="C848" i="1"/>
  <c r="C847" i="1"/>
  <c r="C698" i="1"/>
  <c r="C696" i="1"/>
  <c r="C641" i="1"/>
  <c r="C635" i="1"/>
  <c r="C633" i="1"/>
  <c r="C632" i="1"/>
  <c r="C624" i="1"/>
  <c r="C618" i="1"/>
  <c r="C616" i="1"/>
  <c r="C615" i="1"/>
  <c r="C607" i="1"/>
  <c r="C596" i="1"/>
  <c r="C585" i="1"/>
  <c r="C574" i="1"/>
  <c r="C469" i="1"/>
  <c r="C465" i="1"/>
  <c r="C464" i="1"/>
  <c r="C463" i="1"/>
  <c r="C436" i="1"/>
  <c r="C432" i="1"/>
  <c r="C431" i="1"/>
  <c r="C430" i="1"/>
  <c r="C164" i="1"/>
  <c r="C105" i="1"/>
  <c r="AH51" i="1"/>
  <c r="AH48" i="1"/>
  <c r="AH45" i="1"/>
  <c r="AH42" i="1"/>
  <c r="AH31" i="1"/>
  <c r="C2586" i="1" s="1"/>
  <c r="Q29" i="1"/>
  <c r="I29" i="1"/>
  <c r="Q23" i="1"/>
  <c r="AH14" i="1"/>
  <c r="C640" i="1" s="1"/>
  <c r="AH13" i="1"/>
  <c r="AH15" i="1" s="1"/>
  <c r="AH8" i="1"/>
  <c r="C613" i="1" s="1"/>
  <c r="AH7" i="1"/>
  <c r="AH9" i="1" s="1"/>
  <c r="AH6" i="1"/>
  <c r="C617" i="1" s="1"/>
  <c r="AH5" i="1"/>
  <c r="AH38" i="1" s="1"/>
  <c r="AH4" i="1"/>
  <c r="C2797" i="1" s="1"/>
  <c r="AH3" i="1"/>
  <c r="A2" i="1"/>
  <c r="AH1" i="1"/>
  <c r="C72" i="1" s="1"/>
  <c r="C752" i="1" s="1"/>
  <c r="AH40" i="1" l="1"/>
  <c r="AH10" i="1"/>
  <c r="C4343" i="1" s="1"/>
  <c r="AH11" i="1"/>
  <c r="C2163" i="1" s="1"/>
  <c r="AH16" i="1"/>
  <c r="C2203" i="1" s="1"/>
  <c r="AH12" i="1"/>
  <c r="C305" i="1" s="1"/>
  <c r="C5487" i="1"/>
  <c r="C445" i="1"/>
  <c r="C4800" i="1"/>
  <c r="C2192" i="1"/>
  <c r="C612" i="1"/>
  <c r="C309" i="1"/>
  <c r="C2184" i="1"/>
  <c r="C1402" i="1"/>
  <c r="C939" i="1"/>
  <c r="C687" i="1"/>
  <c r="C297" i="1"/>
  <c r="C2199" i="1"/>
  <c r="C690" i="1"/>
  <c r="C622" i="1"/>
  <c r="C2200" i="1"/>
  <c r="C1565" i="1"/>
  <c r="C623" i="1"/>
  <c r="C629" i="1"/>
  <c r="C942" i="1"/>
  <c r="C1306" i="1"/>
  <c r="C2353" i="1"/>
  <c r="C2356" i="1"/>
  <c r="C2400" i="1"/>
  <c r="C2403" i="1"/>
  <c r="C2406" i="1"/>
  <c r="C2418" i="1"/>
  <c r="C2421" i="1"/>
  <c r="C2424" i="1"/>
  <c r="C2597" i="1"/>
  <c r="C2600" i="1"/>
  <c r="C4310" i="1"/>
  <c r="C5502" i="1"/>
  <c r="C2152" i="1"/>
  <c r="C2209" i="1"/>
  <c r="C2329" i="1"/>
  <c r="C2437" i="1"/>
  <c r="C2440" i="1"/>
  <c r="C2443" i="1"/>
  <c r="C2455" i="1"/>
  <c r="C2458" i="1"/>
  <c r="C2461" i="1"/>
  <c r="C2608" i="1"/>
  <c r="C2611" i="1"/>
  <c r="C4803" i="1"/>
  <c r="C4844" i="1"/>
  <c r="C630" i="1"/>
  <c r="C634" i="1"/>
  <c r="C2269" i="1"/>
  <c r="C2272" i="1"/>
  <c r="C2275" i="1"/>
  <c r="C2278" i="1"/>
  <c r="C2281" i="1"/>
  <c r="C2333" i="1"/>
  <c r="C2336" i="1"/>
  <c r="C2474" i="1"/>
  <c r="C2477" i="1"/>
  <c r="C2480" i="1"/>
  <c r="C2492" i="1"/>
  <c r="C2495" i="1"/>
  <c r="C2498" i="1"/>
  <c r="C2619" i="1"/>
  <c r="C2622" i="1"/>
  <c r="AH37" i="1"/>
  <c r="AH39" i="1"/>
  <c r="C2349" i="1"/>
  <c r="C2511" i="1"/>
  <c r="C2514" i="1"/>
  <c r="C2517" i="1"/>
  <c r="C2529" i="1"/>
  <c r="C2532" i="1"/>
  <c r="C2535" i="1"/>
  <c r="C691" i="1" l="1"/>
  <c r="C4344" i="1"/>
  <c r="C2710" i="1"/>
  <c r="C2196" i="1"/>
  <c r="C448" i="1"/>
  <c r="C2197" i="1"/>
  <c r="C299" i="1"/>
  <c r="C688" i="1"/>
  <c r="C317" i="1"/>
  <c r="C2702" i="1"/>
  <c r="C1405" i="1"/>
  <c r="C689" i="1"/>
  <c r="C2202" i="1"/>
  <c r="C1568" i="1"/>
  <c r="C639" i="1"/>
  <c r="C614" i="1"/>
  <c r="C631" i="1"/>
  <c r="C4366" i="1"/>
  <c r="C2526" i="1"/>
  <c r="C2523" i="1"/>
  <c r="C2520" i="1"/>
  <c r="C2346" i="1"/>
  <c r="C2343" i="1"/>
  <c r="C2489" i="1"/>
  <c r="C2486" i="1"/>
  <c r="C2483" i="1"/>
  <c r="C2339" i="1"/>
  <c r="C2706" i="1"/>
  <c r="C2452" i="1"/>
  <c r="C2449" i="1"/>
  <c r="C2446" i="1"/>
  <c r="C2415" i="1"/>
  <c r="C2412" i="1"/>
  <c r="C2409" i="1"/>
  <c r="C2698" i="1"/>
  <c r="C2589" i="1"/>
  <c r="C2508" i="1"/>
  <c r="C2505" i="1"/>
  <c r="C2502" i="1"/>
  <c r="C2471" i="1"/>
  <c r="C2468" i="1"/>
  <c r="C2465" i="1"/>
  <c r="C2434" i="1"/>
  <c r="C2431" i="1"/>
  <c r="C2428" i="1"/>
  <c r="C2326" i="1"/>
  <c r="C2323" i="1"/>
  <c r="C2397" i="1"/>
  <c r="C2394" i="1"/>
  <c r="C2391" i="1"/>
  <c r="C2319" i="1"/>
</calcChain>
</file>

<file path=xl/sharedStrings.xml><?xml version="1.0" encoding="utf-8"?>
<sst xmlns="http://schemas.openxmlformats.org/spreadsheetml/2006/main" count="6699" uniqueCount="2677">
  <si>
    <t>[Check]</t>
    <phoneticPr fontId="2"/>
  </si>
  <si>
    <t>ver</t>
    <phoneticPr fontId="2"/>
  </si>
  <si>
    <t>○</t>
    <phoneticPr fontId="2"/>
  </si>
  <si>
    <t>【想定するサーバのスペックとネットワーク構成】</t>
    <rPh sb="1" eb="3">
      <t>ソウテイ</t>
    </rPh>
    <rPh sb="20" eb="22">
      <t>コウセイ</t>
    </rPh>
    <phoneticPr fontId="2"/>
  </si>
  <si>
    <t>V834394-01.iso</t>
    <phoneticPr fontId="2"/>
  </si>
  <si>
    <t>media</t>
    <phoneticPr fontId="2"/>
  </si>
  <si>
    <t>1号機</t>
    <rPh sb="1" eb="3">
      <t>ゴウキ</t>
    </rPh>
    <phoneticPr fontId="2"/>
  </si>
  <si>
    <t>CPU: 2Core 以上</t>
    <rPh sb="11" eb="13">
      <t>イジョウ</t>
    </rPh>
    <phoneticPr fontId="2"/>
  </si>
  <si>
    <t>2号機</t>
    <rPh sb="1" eb="3">
      <t>ゴウキ</t>
    </rPh>
    <phoneticPr fontId="2"/>
  </si>
  <si>
    <t>Memory: 2GB 以上</t>
    <rPh sb="12" eb="14">
      <t>イジョウ</t>
    </rPh>
    <phoneticPr fontId="2"/>
  </si>
  <si>
    <t>※　この手順書では、  2GB にて例示</t>
    <rPh sb="4" eb="6">
      <t>テジュン</t>
    </rPh>
    <rPh sb="6" eb="7">
      <t>ショ</t>
    </rPh>
    <rPh sb="18" eb="20">
      <t>レイジ</t>
    </rPh>
    <phoneticPr fontId="2"/>
  </si>
  <si>
    <t>クラスタ名</t>
    <rPh sb="4" eb="5">
      <t>メイ</t>
    </rPh>
    <phoneticPr fontId="2"/>
  </si>
  <si>
    <t>DVD ドライブ: 1台</t>
    <rPh sb="11" eb="12">
      <t>ダイ</t>
    </rPh>
    <phoneticPr fontId="2"/>
  </si>
  <si>
    <t>ドメイン名</t>
    <rPh sb="4" eb="5">
      <t>メイ</t>
    </rPh>
    <phoneticPr fontId="2"/>
  </si>
  <si>
    <t>HDD 1: 8GB 以上  （1st Disk, OS 用）</t>
    <rPh sb="11" eb="13">
      <t>イジョウ</t>
    </rPh>
    <rPh sb="29" eb="30">
      <t>ヨウ</t>
    </rPh>
    <phoneticPr fontId="2"/>
  </si>
  <si>
    <t>※　この手順書では、 40GB にて例示</t>
    <rPh sb="4" eb="6">
      <t>テジュン</t>
    </rPh>
    <rPh sb="6" eb="7">
      <t>ショ</t>
    </rPh>
    <rPh sb="18" eb="20">
      <t>レイジ</t>
    </rPh>
    <phoneticPr fontId="2"/>
  </si>
  <si>
    <t>サービスセグメント・アドレス</t>
    <phoneticPr fontId="2"/>
  </si>
  <si>
    <t>HDD 2: 1GB 以上  （swap 用）</t>
    <rPh sb="11" eb="13">
      <t>イジョウ</t>
    </rPh>
    <rPh sb="21" eb="22">
      <t>ヨウ</t>
    </rPh>
    <phoneticPr fontId="2"/>
  </si>
  <si>
    <t>※　この手順書では、  1GB にて例示</t>
    <rPh sb="4" eb="6">
      <t>テジュン</t>
    </rPh>
    <rPh sb="6" eb="7">
      <t>ショ</t>
    </rPh>
    <rPh sb="18" eb="20">
      <t>レイジ</t>
    </rPh>
    <phoneticPr fontId="2"/>
  </si>
  <si>
    <t>サービスセグメント CIDR</t>
    <phoneticPr fontId="2"/>
  </si>
  <si>
    <t>HDD 3: 1GB 以上  （2nd Disk, データ用）</t>
    <rPh sb="11" eb="13">
      <t>イジョウ</t>
    </rPh>
    <rPh sb="29" eb="30">
      <t>ヨウ</t>
    </rPh>
    <phoneticPr fontId="2"/>
  </si>
  <si>
    <t>※　この手順書では、100GB にて例示</t>
    <rPh sb="4" eb="6">
      <t>テジュン</t>
    </rPh>
    <rPh sb="6" eb="7">
      <t>ショ</t>
    </rPh>
    <rPh sb="18" eb="20">
      <t>レイジ</t>
    </rPh>
    <phoneticPr fontId="2"/>
  </si>
  <si>
    <t>1号機サービスセグメント IP アドレス</t>
    <rPh sb="1" eb="3">
      <t>ゴウキ</t>
    </rPh>
    <phoneticPr fontId="2"/>
  </si>
  <si>
    <t>HDD 4: 1GB 以上  （3rd Disk, データ用）</t>
    <rPh sb="11" eb="13">
      <t>イジョウ</t>
    </rPh>
    <rPh sb="29" eb="30">
      <t>ヨウ</t>
    </rPh>
    <phoneticPr fontId="2"/>
  </si>
  <si>
    <t>2号機サービスセグメント IP アドレス</t>
    <rPh sb="1" eb="3">
      <t>ゴウキ</t>
    </rPh>
    <phoneticPr fontId="2"/>
  </si>
  <si>
    <t>HDD 5: 1GB 以上  （4th Disk, データ用）</t>
    <rPh sb="11" eb="13">
      <t>イジョウ</t>
    </rPh>
    <rPh sb="29" eb="30">
      <t>ヨウ</t>
    </rPh>
    <phoneticPr fontId="2"/>
  </si>
  <si>
    <t>VIP</t>
    <phoneticPr fontId="2"/>
  </si>
  <si>
    <t>HDD 6: 1GB 以上  （5th Disk, データ用）</t>
    <rPh sb="11" eb="13">
      <t>イジョウ</t>
    </rPh>
    <rPh sb="29" eb="30">
      <t>ヨウ</t>
    </rPh>
    <phoneticPr fontId="2"/>
  </si>
  <si>
    <t>デフォルトゲートウェイ</t>
    <phoneticPr fontId="2"/>
  </si>
  <si>
    <t>NIC 1: 1Gbps 以上、サービス用セグメント        （IBM Bluemix(SoftLayer) では Private VLAN）へ接続</t>
    <rPh sb="20" eb="21">
      <t>ヨウ</t>
    </rPh>
    <rPh sb="75" eb="77">
      <t>セツゾク</t>
    </rPh>
    <phoneticPr fontId="2"/>
  </si>
  <si>
    <t>インターコネクト・アドレス</t>
    <phoneticPr fontId="2"/>
  </si>
  <si>
    <t>NIC 2: 1Gbps 以上、インターコネクト用セグメント（IBM Bluemix(SoftLayer) では Public  VLAN）へ接続</t>
    <rPh sb="24" eb="25">
      <t>ヨウ</t>
    </rPh>
    <rPh sb="71" eb="73">
      <t>セツゾク</t>
    </rPh>
    <phoneticPr fontId="2"/>
  </si>
  <si>
    <t>インターコネクト CIDR</t>
    <phoneticPr fontId="2"/>
  </si>
  <si>
    <t>NIC 3: 1Gbps 以上、サービス用セグメント        （IBM Bluemix(SoftLayer) では Private VLAN）へ接続</t>
    <rPh sb="20" eb="21">
      <t>ヨウ</t>
    </rPh>
    <rPh sb="75" eb="77">
      <t>セツゾク</t>
    </rPh>
    <phoneticPr fontId="2"/>
  </si>
  <si>
    <t>1号機インターコネクト IP アドレス</t>
    <rPh sb="1" eb="3">
      <t>ゴウキ</t>
    </rPh>
    <phoneticPr fontId="2"/>
  </si>
  <si>
    <t>NIC 4: 1Gbps 以上、インターコネクト用セグメント（IBM Bluemix(SoftLayer) では Public  VLAN）へ接続</t>
    <rPh sb="24" eb="25">
      <t>ヨウ</t>
    </rPh>
    <rPh sb="71" eb="73">
      <t>セツゾク</t>
    </rPh>
    <phoneticPr fontId="2"/>
  </si>
  <si>
    <t>2号機インターコネクト IP アドレス</t>
    <rPh sb="1" eb="3">
      <t>ゴウキ</t>
    </rPh>
    <phoneticPr fontId="2"/>
  </si>
  <si>
    <t>password</t>
    <phoneticPr fontId="2"/>
  </si>
  <si>
    <t>root パスワード</t>
    <phoneticPr fontId="2"/>
  </si>
  <si>
    <t>[インターコネクト・セグメント]</t>
    <phoneticPr fontId="2"/>
  </si>
  <si>
    <t>admin</t>
    <phoneticPr fontId="2"/>
  </si>
  <si>
    <t>管理者グループ</t>
    <rPh sb="0" eb="3">
      <t>カンリシャ</t>
    </rPh>
    <phoneticPr fontId="2"/>
  </si>
  <si>
    <t>○</t>
    <phoneticPr fontId="2"/>
  </si>
  <si>
    <r>
      <t>(eth1</t>
    </r>
    <r>
      <rPr>
        <sz val="11"/>
        <color rgb="FF00B050"/>
        <rFont val="ＭＳ 明朝"/>
        <family val="1"/>
        <charset val="128"/>
      </rPr>
      <t>,eth3</t>
    </r>
    <r>
      <rPr>
        <sz val="11"/>
        <color theme="1"/>
        <rFont val="ＭＳ 明朝"/>
        <family val="1"/>
        <charset val="128"/>
      </rPr>
      <t>)</t>
    </r>
    <r>
      <rPr>
        <sz val="11"/>
        <color rgb="FF00B050"/>
        <rFont val="ＭＳ 明朝"/>
        <family val="1"/>
        <charset val="128"/>
      </rPr>
      <t>bond1</t>
    </r>
    <phoneticPr fontId="2"/>
  </si>
  <si>
    <t>クラスタ ID:</t>
    <phoneticPr fontId="2"/>
  </si>
  <si>
    <r>
      <rPr>
        <sz val="11"/>
        <color rgb="FF00B050"/>
        <rFont val="ＭＳ 明朝"/>
        <family val="1"/>
        <charset val="128"/>
      </rPr>
      <t>bond1</t>
    </r>
    <r>
      <rPr>
        <sz val="11"/>
        <color theme="1"/>
        <rFont val="ＭＳ 明朝"/>
        <family val="1"/>
        <charset val="128"/>
      </rPr>
      <t>(eth1</t>
    </r>
    <r>
      <rPr>
        <sz val="11"/>
        <color rgb="FF00B050"/>
        <rFont val="ＭＳ 明朝"/>
        <family val="1"/>
        <charset val="128"/>
      </rPr>
      <t>,eth3</t>
    </r>
    <r>
      <rPr>
        <sz val="11"/>
        <color theme="1"/>
        <rFont val="ＭＳ 明朝"/>
        <family val="1"/>
        <charset val="128"/>
      </rPr>
      <t>)</t>
    </r>
    <phoneticPr fontId="2"/>
  </si>
  <si>
    <t>192.168.1.0/24</t>
    <phoneticPr fontId="2"/>
  </si>
  <si>
    <t>管理者グループ ID</t>
    <rPh sb="0" eb="3">
      <t>カンリシャ</t>
    </rPh>
    <phoneticPr fontId="2"/>
  </si>
  <si>
    <t>.2</t>
    <phoneticPr fontId="2"/>
  </si>
  <si>
    <t>.3</t>
    <phoneticPr fontId="2"/>
  </si>
  <si>
    <t xml:space="preserve">    MTU:</t>
    <phoneticPr fontId="2"/>
  </si>
  <si>
    <t>9000</t>
    <phoneticPr fontId="2"/>
  </si>
  <si>
    <t>admin</t>
    <phoneticPr fontId="2"/>
  </si>
  <si>
    <t>管理者</t>
    <rPh sb="0" eb="3">
      <t>カンリシャ</t>
    </rPh>
    <phoneticPr fontId="2"/>
  </si>
  <si>
    <t>○</t>
    <phoneticPr fontId="2"/>
  </si>
  <si>
    <t>iscsitgt01a.example.com</t>
    <phoneticPr fontId="2"/>
  </si>
  <si>
    <t>iscsitgt01s.example.com</t>
    <phoneticPr fontId="2"/>
  </si>
  <si>
    <t>管理者 ID</t>
    <rPh sb="0" eb="3">
      <t>カンリシャ</t>
    </rPh>
    <phoneticPr fontId="2"/>
  </si>
  <si>
    <t>InitiatorName:</t>
    <phoneticPr fontId="2"/>
  </si>
  <si>
    <t>password</t>
    <phoneticPr fontId="2"/>
  </si>
  <si>
    <t>管理者パスワード</t>
    <rPh sb="0" eb="3">
      <t>カンリシャ</t>
    </rPh>
    <phoneticPr fontId="2"/>
  </si>
  <si>
    <t>1st Disk: OS</t>
    <phoneticPr fontId="2"/>
  </si>
  <si>
    <t>Oracle Linux 7.3</t>
    <phoneticPr fontId="2"/>
  </si>
  <si>
    <r>
      <t>/dev/</t>
    </r>
    <r>
      <rPr>
        <b/>
        <sz val="11"/>
        <color rgb="FF00B050"/>
        <rFont val="ＭＳ 明朝"/>
        <family val="1"/>
        <charset val="128"/>
      </rPr>
      <t>sda</t>
    </r>
    <phoneticPr fontId="2"/>
  </si>
  <si>
    <t>initiator01</t>
    <phoneticPr fontId="2"/>
  </si>
  <si>
    <t>monitor</t>
    <phoneticPr fontId="2"/>
  </si>
  <si>
    <t>監視者グループ</t>
    <rPh sb="0" eb="2">
      <t>カンシ</t>
    </rPh>
    <rPh sb="2" eb="3">
      <t>シャ</t>
    </rPh>
    <phoneticPr fontId="2"/>
  </si>
  <si>
    <t>initiator02</t>
    <phoneticPr fontId="2"/>
  </si>
  <si>
    <t>監視者グループ ID</t>
    <rPh sb="0" eb="2">
      <t>カンシ</t>
    </rPh>
    <rPh sb="2" eb="3">
      <t>シャ</t>
    </rPh>
    <phoneticPr fontId="2"/>
  </si>
  <si>
    <t>Swap Disk</t>
    <phoneticPr fontId="2"/>
  </si>
  <si>
    <r>
      <t>/dev/</t>
    </r>
    <r>
      <rPr>
        <b/>
        <sz val="11"/>
        <color rgb="FF00B050"/>
        <rFont val="ＭＳ 明朝"/>
        <family val="1"/>
        <charset val="128"/>
      </rPr>
      <t>sdb</t>
    </r>
    <phoneticPr fontId="2"/>
  </si>
  <si>
    <t>initiator03</t>
    <phoneticPr fontId="2"/>
  </si>
  <si>
    <t>監視者</t>
    <rPh sb="0" eb="2">
      <t>カンシ</t>
    </rPh>
    <rPh sb="2" eb="3">
      <t>シャ</t>
    </rPh>
    <phoneticPr fontId="2"/>
  </si>
  <si>
    <t>initiator04</t>
    <phoneticPr fontId="2"/>
  </si>
  <si>
    <t>監視者 ID</t>
    <rPh sb="0" eb="2">
      <t>カンシ</t>
    </rPh>
    <rPh sb="2" eb="3">
      <t>シャ</t>
    </rPh>
    <phoneticPr fontId="2"/>
  </si>
  <si>
    <t>2nd Disk</t>
    <phoneticPr fontId="2"/>
  </si>
  <si>
    <t>LVM(vg0)</t>
    <phoneticPr fontId="2"/>
  </si>
  <si>
    <t>LVM(vg0)</t>
    <phoneticPr fontId="2"/>
  </si>
  <si>
    <r>
      <t>/dev/</t>
    </r>
    <r>
      <rPr>
        <b/>
        <sz val="11"/>
        <color rgb="FF00B050"/>
        <rFont val="ＭＳ 明朝"/>
        <family val="1"/>
        <charset val="128"/>
      </rPr>
      <t>sdc</t>
    </r>
    <phoneticPr fontId="2"/>
  </si>
  <si>
    <t>監視者パスワード</t>
    <rPh sb="0" eb="2">
      <t>カンシ</t>
    </rPh>
    <rPh sb="2" eb="3">
      <t>シャ</t>
    </rPh>
    <phoneticPr fontId="2"/>
  </si>
  <si>
    <t>3rd Disk</t>
    <phoneticPr fontId="2"/>
  </si>
  <si>
    <t>DRBD</t>
    <phoneticPr fontId="2"/>
  </si>
  <si>
    <t>DRBD</t>
    <phoneticPr fontId="2"/>
  </si>
  <si>
    <r>
      <t>/dev/</t>
    </r>
    <r>
      <rPr>
        <b/>
        <sz val="11"/>
        <color rgb="FF00B050"/>
        <rFont val="ＭＳ 明朝"/>
        <family val="1"/>
        <charset val="128"/>
      </rPr>
      <t>sdd</t>
    </r>
    <phoneticPr fontId="2"/>
  </si>
  <si>
    <t>NTP1:</t>
    <phoneticPr fontId="2"/>
  </si>
  <si>
    <t>10.0.77.54</t>
    <phoneticPr fontId="2"/>
  </si>
  <si>
    <t>90%FREE</t>
    <phoneticPr fontId="2"/>
  </si>
  <si>
    <t>drbd リソースサイズ</t>
    <phoneticPr fontId="2"/>
  </si>
  <si>
    <t>○</t>
    <phoneticPr fontId="2"/>
  </si>
  <si>
    <t>4th Disk</t>
    <phoneticPr fontId="2"/>
  </si>
  <si>
    <t>4th Disk</t>
    <phoneticPr fontId="2"/>
  </si>
  <si>
    <r>
      <t>/dev/</t>
    </r>
    <r>
      <rPr>
        <b/>
        <sz val="11"/>
        <color rgb="FF00B050"/>
        <rFont val="ＭＳ 明朝"/>
        <family val="1"/>
        <charset val="128"/>
      </rPr>
      <t>sde</t>
    </r>
    <phoneticPr fontId="2"/>
  </si>
  <si>
    <t>NTP2:</t>
    <phoneticPr fontId="2"/>
  </si>
  <si>
    <t>password</t>
    <phoneticPr fontId="2"/>
  </si>
  <si>
    <t>drbd secret</t>
    <phoneticPr fontId="2"/>
  </si>
  <si>
    <t>○</t>
    <phoneticPr fontId="2"/>
  </si>
  <si>
    <t>5th Disk</t>
    <phoneticPr fontId="2"/>
  </si>
  <si>
    <r>
      <t>/dev/</t>
    </r>
    <r>
      <rPr>
        <b/>
        <sz val="11"/>
        <color rgb="FF00B050"/>
        <rFont val="ＭＳ 明朝"/>
        <family val="1"/>
        <charset val="128"/>
      </rPr>
      <t>sdf</t>
    </r>
    <phoneticPr fontId="2"/>
  </si>
  <si>
    <t>NTP3:</t>
    <phoneticPr fontId="2"/>
  </si>
  <si>
    <t>hacluster パスワード</t>
    <phoneticPr fontId="2"/>
  </si>
  <si>
    <t>iSCSI</t>
    <phoneticPr fontId="2"/>
  </si>
  <si>
    <t>NTP4:</t>
    <phoneticPr fontId="2"/>
  </si>
  <si>
    <t>共有 LVM ボリュームグループ</t>
    <rPh sb="0" eb="2">
      <t>キョウユウ</t>
    </rPh>
    <phoneticPr fontId="2"/>
  </si>
  <si>
    <r>
      <t>lun0</t>
    </r>
    <r>
      <rPr>
        <b/>
        <sz val="11"/>
        <color rgb="FF00B050"/>
        <rFont val="ＭＳ 明朝"/>
        <family val="1"/>
        <charset val="128"/>
      </rPr>
      <t>,1,2,3</t>
    </r>
    <phoneticPr fontId="2"/>
  </si>
  <si>
    <t>bond0</t>
    <phoneticPr fontId="2"/>
  </si>
  <si>
    <t>vip 用 nic</t>
    <rPh sb="4" eb="5">
      <t>ヨウ</t>
    </rPh>
    <phoneticPr fontId="2"/>
  </si>
  <si>
    <t>Snapshot</t>
    <phoneticPr fontId="2"/>
  </si>
  <si>
    <t>Snapshot</t>
    <phoneticPr fontId="2"/>
  </si>
  <si>
    <t>Router</t>
    <phoneticPr fontId="2"/>
  </si>
  <si>
    <t>DNS1:</t>
    <phoneticPr fontId="2"/>
  </si>
  <si>
    <t>10.0.80.11</t>
    <phoneticPr fontId="2"/>
  </si>
  <si>
    <t>90%VG</t>
    <phoneticPr fontId="2"/>
  </si>
  <si>
    <t>lun0000 サイズ</t>
    <phoneticPr fontId="2"/>
  </si>
  <si>
    <t>.1</t>
    <phoneticPr fontId="2"/>
  </si>
  <si>
    <t>DNS2:</t>
    <phoneticPr fontId="2"/>
  </si>
  <si>
    <t>10.0.80.12</t>
    <phoneticPr fontId="2"/>
  </si>
  <si>
    <t>2%VG</t>
    <phoneticPr fontId="2"/>
  </si>
  <si>
    <t>lun0001 サイズ</t>
  </si>
  <si>
    <t>.57</t>
    <phoneticPr fontId="2"/>
  </si>
  <si>
    <t>.58</t>
    <phoneticPr fontId="2"/>
  </si>
  <si>
    <t>lun0002 サイズ</t>
  </si>
  <si>
    <r>
      <t>(eth0</t>
    </r>
    <r>
      <rPr>
        <sz val="11"/>
        <color rgb="FF00B050"/>
        <rFont val="ＭＳ 明朝"/>
        <family val="1"/>
        <charset val="128"/>
      </rPr>
      <t>,eth2</t>
    </r>
    <r>
      <rPr>
        <sz val="11"/>
        <color theme="1"/>
        <rFont val="ＭＳ 明朝"/>
        <family val="1"/>
        <charset val="128"/>
      </rPr>
      <t>)</t>
    </r>
    <r>
      <rPr>
        <sz val="11"/>
        <color rgb="FF00B050"/>
        <rFont val="ＭＳ 明朝"/>
        <family val="1"/>
        <charset val="128"/>
      </rPr>
      <t>bond0</t>
    </r>
    <phoneticPr fontId="2"/>
  </si>
  <si>
    <t>VIP</t>
    <phoneticPr fontId="2"/>
  </si>
  <si>
    <r>
      <rPr>
        <sz val="11"/>
        <color rgb="FF00B050"/>
        <rFont val="ＭＳ 明朝"/>
        <family val="1"/>
        <charset val="128"/>
      </rPr>
      <t>bond0</t>
    </r>
    <r>
      <rPr>
        <sz val="11"/>
        <color theme="1"/>
        <rFont val="ＭＳ 明朝"/>
        <family val="1"/>
        <charset val="128"/>
      </rPr>
      <t>(eth0</t>
    </r>
    <r>
      <rPr>
        <sz val="11"/>
        <color rgb="FF00B050"/>
        <rFont val="ＭＳ 明朝"/>
        <family val="1"/>
        <charset val="128"/>
      </rPr>
      <t>,eth2</t>
    </r>
    <r>
      <rPr>
        <sz val="11"/>
        <color theme="1"/>
        <rFont val="ＭＳ 明朝"/>
        <family val="1"/>
        <charset val="128"/>
      </rPr>
      <t>)</t>
    </r>
    <phoneticPr fontId="2"/>
  </si>
  <si>
    <t>[サービス・セグメント]</t>
    <phoneticPr fontId="2"/>
  </si>
  <si>
    <t>lun0003 サイズ</t>
  </si>
  <si>
    <t>←---</t>
    <phoneticPr fontId="2"/>
  </si>
  <si>
    <t>.59</t>
    <phoneticPr fontId="2"/>
  </si>
  <si>
    <t>-------------------→</t>
    <phoneticPr fontId="2"/>
  </si>
  <si>
    <t>10.110.88.0/26</t>
    <phoneticPr fontId="2"/>
  </si>
  <si>
    <t>lun0000 IQN</t>
    <phoneticPr fontId="2"/>
  </si>
  <si>
    <t>○</t>
    <phoneticPr fontId="2"/>
  </si>
  <si>
    <t>iscsitgt01.example.com</t>
    <phoneticPr fontId="2"/>
  </si>
  <si>
    <t xml:space="preserve">    MTU:</t>
    <phoneticPr fontId="2"/>
  </si>
  <si>
    <r>
      <rPr>
        <b/>
        <sz val="11"/>
        <color rgb="FF00B050"/>
        <rFont val="ＭＳ 明朝"/>
        <family val="1"/>
        <charset val="128"/>
      </rPr>
      <t>9000</t>
    </r>
    <phoneticPr fontId="2"/>
  </si>
  <si>
    <t>lun0001 IQN</t>
  </si>
  <si>
    <t>○</t>
    <phoneticPr fontId="2"/>
  </si>
  <si>
    <t>lun0002 IQN</t>
  </si>
  <si>
    <t>lun0003 IQN</t>
  </si>
  <si>
    <r>
      <t>※　当文書内で</t>
    </r>
    <r>
      <rPr>
        <b/>
        <sz val="11"/>
        <color rgb="FF00B050"/>
        <rFont val="ＭＳ 明朝"/>
        <family val="1"/>
        <charset val="128"/>
      </rPr>
      <t>緑色</t>
    </r>
    <r>
      <rPr>
        <b/>
        <sz val="11"/>
        <color rgb="FFFF0000"/>
        <rFont val="ＭＳ 明朝"/>
        <family val="1"/>
        <charset val="128"/>
      </rPr>
      <t>にした部分は、環境に合わせて読み替えたり、カスタマイズ（名前を変えたり、実行するしないを選択）</t>
    </r>
    <rPh sb="2" eb="3">
      <t>トウ</t>
    </rPh>
    <rPh sb="3" eb="6">
      <t>ブンショナイ</t>
    </rPh>
    <rPh sb="7" eb="9">
      <t>ミドリイロ</t>
    </rPh>
    <rPh sb="9" eb="11">
      <t>オウリョクショク</t>
    </rPh>
    <rPh sb="12" eb="14">
      <t>ブブン</t>
    </rPh>
    <rPh sb="16" eb="18">
      <t>カンキョウ</t>
    </rPh>
    <rPh sb="19" eb="20">
      <t>ア</t>
    </rPh>
    <rPh sb="23" eb="24">
      <t>ヨ</t>
    </rPh>
    <rPh sb="25" eb="26">
      <t>カ</t>
    </rPh>
    <rPh sb="37" eb="39">
      <t>ナマエ</t>
    </rPh>
    <rPh sb="40" eb="41">
      <t>カ</t>
    </rPh>
    <rPh sb="45" eb="47">
      <t>ジッコウ</t>
    </rPh>
    <rPh sb="53" eb="55">
      <t>センタク</t>
    </rPh>
    <phoneticPr fontId="2"/>
  </si>
  <si>
    <t>マルチパス</t>
    <phoneticPr fontId="2"/>
  </si>
  <si>
    <t>　　する部分を表します。ただし、日付や注目していない UUID 等は除きます。</t>
    <rPh sb="4" eb="6">
      <t>ブブン</t>
    </rPh>
    <rPh sb="7" eb="8">
      <t>アラワ</t>
    </rPh>
    <rPh sb="16" eb="18">
      <t>ヒヅケ</t>
    </rPh>
    <rPh sb="19" eb="21">
      <t>チュウモク</t>
    </rPh>
    <rPh sb="32" eb="33">
      <t>ナド</t>
    </rPh>
    <rPh sb="34" eb="35">
      <t>ノゾ</t>
    </rPh>
    <phoneticPr fontId="2"/>
  </si>
  <si>
    <t>イニシエータ IQN</t>
    <phoneticPr fontId="2"/>
  </si>
  <si>
    <t>iscsiuser01</t>
    <phoneticPr fontId="2"/>
  </si>
  <si>
    <t>CHAPユーザ</t>
    <phoneticPr fontId="2"/>
  </si>
  <si>
    <t>※　IBM Bluemix(SoftLayer) のベアメタルサーバで NIC を冗長化した場合、</t>
    <rPh sb="41" eb="43">
      <t>ジョウチョウ</t>
    </rPh>
    <rPh sb="43" eb="44">
      <t>カ</t>
    </rPh>
    <rPh sb="46" eb="48">
      <t>バアイ</t>
    </rPh>
    <phoneticPr fontId="2"/>
  </si>
  <si>
    <t>password-user01</t>
    <phoneticPr fontId="2"/>
  </si>
  <si>
    <t>CHAPパスワード</t>
    <phoneticPr fontId="2"/>
  </si>
  <si>
    <t>　　「NIC 1 (eth0)」と「NIC 3 (eth2)」、「NIC 2 (eth1)」と「NIC 4 (eth3)」が LAG で束ねられています。</t>
    <phoneticPr fontId="2"/>
  </si>
  <si>
    <t>※　本手順書では、LAG の設定がない前提としますが、LAG 対応させるための設定方法は注記しておきます。</t>
    <rPh sb="2" eb="3">
      <t>ホン</t>
    </rPh>
    <rPh sb="3" eb="6">
      <t>テジュンショ</t>
    </rPh>
    <rPh sb="14" eb="16">
      <t>セッテイ</t>
    </rPh>
    <rPh sb="19" eb="21">
      <t>ゼンテイ</t>
    </rPh>
    <rPh sb="31" eb="33">
      <t>タイオウ</t>
    </rPh>
    <rPh sb="39" eb="41">
      <t>セッテイ</t>
    </rPh>
    <rPh sb="41" eb="43">
      <t>ホウホウ</t>
    </rPh>
    <rPh sb="44" eb="46">
      <t>チュウキ</t>
    </rPh>
    <phoneticPr fontId="2"/>
  </si>
  <si>
    <t>iscsiuser02</t>
    <phoneticPr fontId="2"/>
  </si>
  <si>
    <t>※　IBM Bluemix(SoftLayer) の仮想サーバは、ベアメタルサーバと比較して、主に以下の相違点があります。</t>
    <rPh sb="26" eb="28">
      <t>カソウ</t>
    </rPh>
    <rPh sb="42" eb="44">
      <t>ヒカク</t>
    </rPh>
    <rPh sb="47" eb="48">
      <t>オモ</t>
    </rPh>
    <rPh sb="49" eb="51">
      <t>イカ</t>
    </rPh>
    <rPh sb="52" eb="55">
      <t>ソウイテン</t>
    </rPh>
    <phoneticPr fontId="2"/>
  </si>
  <si>
    <t>password-user02</t>
    <phoneticPr fontId="2"/>
  </si>
  <si>
    <t>・「NIC 3」と「NIC 4」を追加できません。</t>
    <rPh sb="17" eb="19">
      <t>ツイカ</t>
    </rPh>
    <phoneticPr fontId="2"/>
  </si>
  <si>
    <t>・MTU は 1500 までしかサポートされません。</t>
    <phoneticPr fontId="2"/>
  </si>
  <si>
    <t>iscsiuser03</t>
    <phoneticPr fontId="2"/>
  </si>
  <si>
    <t>・ローカルストレージのデバイス名が異なります。</t>
    <rPh sb="15" eb="16">
      <t>メイ</t>
    </rPh>
    <rPh sb="17" eb="18">
      <t>コト</t>
    </rPh>
    <phoneticPr fontId="2"/>
  </si>
  <si>
    <t>password-user03</t>
    <phoneticPr fontId="2"/>
  </si>
  <si>
    <t>【共有ストレージの構成】</t>
    <rPh sb="1" eb="3">
      <t>キョウユウ</t>
    </rPh>
    <rPh sb="9" eb="11">
      <t>コウセイ</t>
    </rPh>
    <phoneticPr fontId="2"/>
  </si>
  <si>
    <t>iscsiuser04</t>
    <phoneticPr fontId="2"/>
  </si>
  <si>
    <t>password-user04</t>
    <phoneticPr fontId="2"/>
  </si>
  <si>
    <r>
      <t>/dev/</t>
    </r>
    <r>
      <rPr>
        <b/>
        <sz val="11"/>
        <color rgb="FF00B050"/>
        <rFont val="ＭＳ 明朝"/>
        <family val="1"/>
        <charset val="128"/>
      </rPr>
      <t>sdc</t>
    </r>
    <phoneticPr fontId="2"/>
  </si>
  <si>
    <t>LVM 物理ボリューム</t>
    <phoneticPr fontId="2"/>
  </si>
  <si>
    <t>iqn.2016-09.com.example:initiator05</t>
    <phoneticPr fontId="2"/>
  </si>
  <si>
    <r>
      <t>/dev/</t>
    </r>
    <r>
      <rPr>
        <b/>
        <sz val="11"/>
        <color rgb="FF00B050"/>
        <rFont val="ＭＳ 明朝"/>
        <family val="1"/>
        <charset val="128"/>
      </rPr>
      <t>sdd</t>
    </r>
    <phoneticPr fontId="2"/>
  </si>
  <si>
    <t>iscsiuser05</t>
    <phoneticPr fontId="2"/>
  </si>
  <si>
    <r>
      <t>/dev/</t>
    </r>
    <r>
      <rPr>
        <b/>
        <sz val="11"/>
        <color rgb="FF00B050"/>
        <rFont val="ＭＳ 明朝"/>
        <family val="1"/>
        <charset val="128"/>
      </rPr>
      <t>sde</t>
    </r>
    <phoneticPr fontId="2"/>
  </si>
  <si>
    <t>password-user05</t>
    <phoneticPr fontId="2"/>
  </si>
  <si>
    <r>
      <t>/dev/</t>
    </r>
    <r>
      <rPr>
        <b/>
        <sz val="11"/>
        <color rgb="FF00B050"/>
        <rFont val="ＭＳ 明朝"/>
        <family val="1"/>
        <charset val="128"/>
      </rPr>
      <t>sdf</t>
    </r>
    <phoneticPr fontId="2"/>
  </si>
  <si>
    <t>iqn.2016-09.com.example:initiator06</t>
    <phoneticPr fontId="2"/>
  </si>
  <si>
    <t>vg0</t>
    <phoneticPr fontId="2"/>
  </si>
  <si>
    <t>LVM ボリュームグループ</t>
    <phoneticPr fontId="2"/>
  </si>
  <si>
    <t>iscsiuser06</t>
    <phoneticPr fontId="2"/>
  </si>
  <si>
    <t>/dev/vg0/lv-drbd0</t>
    <phoneticPr fontId="2"/>
  </si>
  <si>
    <t>LVM 論理ボリューム（DRBD 用ブロックデバイスとして使用）</t>
    <rPh sb="4" eb="6">
      <t>ロンリ</t>
    </rPh>
    <rPh sb="17" eb="18">
      <t>ヨウ</t>
    </rPh>
    <rPh sb="29" eb="31">
      <t>シヨウ</t>
    </rPh>
    <phoneticPr fontId="2"/>
  </si>
  <si>
    <t>password-user06</t>
    <phoneticPr fontId="2"/>
  </si>
  <si>
    <t>/dev/drbd0</t>
    <phoneticPr fontId="2"/>
  </si>
  <si>
    <t>DRBD リソース（LVM 物理ボリュームとして使用）</t>
    <rPh sb="14" eb="16">
      <t>ブツリ</t>
    </rPh>
    <rPh sb="24" eb="26">
      <t>シヨウ</t>
    </rPh>
    <phoneticPr fontId="2"/>
  </si>
  <si>
    <t>iqn.2016-09.com.example:initiator07</t>
    <phoneticPr fontId="2"/>
  </si>
  <si>
    <t>vg1</t>
    <phoneticPr fontId="2"/>
  </si>
  <si>
    <t>DRBD 上のボリュームグループ（「vg」+「クラスタ ID」）</t>
    <rPh sb="5" eb="6">
      <t>ウエ</t>
    </rPh>
    <phoneticPr fontId="2"/>
  </si>
  <si>
    <t>iscsiuser07</t>
    <phoneticPr fontId="2"/>
  </si>
  <si>
    <r>
      <t>/dev/</t>
    </r>
    <r>
      <rPr>
        <b/>
        <sz val="11"/>
        <color rgb="FF00B050"/>
        <rFont val="ＭＳ 明朝"/>
        <family val="1"/>
        <charset val="128"/>
      </rPr>
      <t>vg1</t>
    </r>
    <r>
      <rPr>
        <sz val="11"/>
        <color theme="1"/>
        <rFont val="ＭＳ 明朝"/>
        <family val="1"/>
        <charset val="128"/>
      </rPr>
      <t>/lv-lun0000</t>
    </r>
    <phoneticPr fontId="2"/>
  </si>
  <si>
    <t>DRBD 上の LVM 論理ボリューム（LUN としてエクスポート）</t>
    <rPh sb="5" eb="6">
      <t>ウエ</t>
    </rPh>
    <rPh sb="12" eb="14">
      <t>ロンリ</t>
    </rPh>
    <phoneticPr fontId="2"/>
  </si>
  <si>
    <t>password-user07</t>
    <phoneticPr fontId="2"/>
  </si>
  <si>
    <r>
      <t>/dev/</t>
    </r>
    <r>
      <rPr>
        <b/>
        <sz val="11"/>
        <color rgb="FF00B050"/>
        <rFont val="ＭＳ 明朝"/>
        <family val="1"/>
        <charset val="128"/>
      </rPr>
      <t>vg1</t>
    </r>
    <r>
      <rPr>
        <sz val="11"/>
        <color rgb="FF00B050"/>
        <rFont val="ＭＳ 明朝"/>
        <family val="1"/>
        <charset val="128"/>
      </rPr>
      <t>/lv-lun0001</t>
    </r>
    <phoneticPr fontId="2"/>
  </si>
  <si>
    <t>iqn.2016-09.com.example:initiator08</t>
    <phoneticPr fontId="2"/>
  </si>
  <si>
    <r>
      <t>/dev/</t>
    </r>
    <r>
      <rPr>
        <b/>
        <sz val="11"/>
        <color rgb="FF00B050"/>
        <rFont val="ＭＳ 明朝"/>
        <family val="1"/>
        <charset val="128"/>
      </rPr>
      <t>vg1</t>
    </r>
    <r>
      <rPr>
        <sz val="11"/>
        <color rgb="FF00B050"/>
        <rFont val="ＭＳ 明朝"/>
        <family val="1"/>
        <charset val="128"/>
      </rPr>
      <t>/lv-lun0002</t>
    </r>
    <phoneticPr fontId="2"/>
  </si>
  <si>
    <t>iscsiuser08</t>
    <phoneticPr fontId="2"/>
  </si>
  <si>
    <r>
      <t>/dev/</t>
    </r>
    <r>
      <rPr>
        <b/>
        <sz val="11"/>
        <color rgb="FF00B050"/>
        <rFont val="ＭＳ 明朝"/>
        <family val="1"/>
        <charset val="128"/>
      </rPr>
      <t>vg1</t>
    </r>
    <r>
      <rPr>
        <sz val="11"/>
        <color rgb="FF00B050"/>
        <rFont val="ＭＳ 明朝"/>
        <family val="1"/>
        <charset val="128"/>
      </rPr>
      <t>/lv-lun0003</t>
    </r>
    <phoneticPr fontId="2"/>
  </si>
  <si>
    <t>password-user08</t>
    <phoneticPr fontId="2"/>
  </si>
  <si>
    <t>【OS のインストールと初期設定】</t>
    <rPh sb="12" eb="14">
      <t>ショキ</t>
    </rPh>
    <rPh sb="14" eb="16">
      <t>セッテイ</t>
    </rPh>
    <phoneticPr fontId="2"/>
  </si>
  <si>
    <t>インストーラを DVD ドライブにセットし、サーバを起動します。</t>
    <rPh sb="26" eb="28">
      <t>キドウ</t>
    </rPh>
    <phoneticPr fontId="2"/>
  </si>
  <si>
    <t>a,s</t>
    <phoneticPr fontId="2"/>
  </si>
  <si>
    <t>インストーラの起動メニューが表示されたら60秒以内に「Tab」キーを押下します。</t>
    <rPh sb="7" eb="9">
      <t>キドウ</t>
    </rPh>
    <rPh sb="14" eb="16">
      <t>ヒョウジ</t>
    </rPh>
    <rPh sb="22" eb="23">
      <t>ビョウ</t>
    </rPh>
    <rPh sb="23" eb="25">
      <t>イナイ</t>
    </rPh>
    <rPh sb="34" eb="36">
      <t>オウカ</t>
    </rPh>
    <phoneticPr fontId="2"/>
  </si>
  <si>
    <t># Tab</t>
    <phoneticPr fontId="2"/>
  </si>
  <si>
    <t>起動オプションを以下のように編集し、「Enter」キーを押下します。</t>
    <rPh sb="0" eb="2">
      <t>キドウ</t>
    </rPh>
    <rPh sb="8" eb="10">
      <t>イカ</t>
    </rPh>
    <rPh sb="14" eb="16">
      <t>ヘンシュウ</t>
    </rPh>
    <rPh sb="28" eb="30">
      <t>オウカ</t>
    </rPh>
    <phoneticPr fontId="2"/>
  </si>
  <si>
    <t># vmlinuz … rd.live.check quiet</t>
    <phoneticPr fontId="2"/>
  </si>
  <si>
    <t># ↓</t>
    <phoneticPr fontId="2"/>
  </si>
  <si>
    <t># vmlinuz … net.ifnames=0 biosdevname=0 selinux=0 vconsole.keymap=jp106</t>
    <phoneticPr fontId="2"/>
  </si>
  <si>
    <t>※　英語キーボードとして認識されている状態なので、「=」を入力するには「^」を押下します。</t>
    <rPh sb="2" eb="4">
      <t>エイゴ</t>
    </rPh>
    <rPh sb="12" eb="14">
      <t>ニンシキ</t>
    </rPh>
    <rPh sb="19" eb="21">
      <t>ジョウタイ</t>
    </rPh>
    <rPh sb="29" eb="31">
      <t>ニュウリョク</t>
    </rPh>
    <rPh sb="39" eb="41">
      <t>オウカ</t>
    </rPh>
    <phoneticPr fontId="2"/>
  </si>
  <si>
    <t>anaconda の「Welcome」画面が出てきたら「Ctrl + Alt + F3」キーを押下し、シェルに移行します。</t>
    <rPh sb="19" eb="21">
      <t>ガメン</t>
    </rPh>
    <rPh sb="22" eb="23">
      <t>デ</t>
    </rPh>
    <rPh sb="47" eb="49">
      <t>オウカ</t>
    </rPh>
    <rPh sb="55" eb="57">
      <t>イコウ</t>
    </rPh>
    <phoneticPr fontId="2"/>
  </si>
  <si>
    <t># Ctrl + Alt + F3</t>
    <phoneticPr fontId="2"/>
  </si>
  <si>
    <t>[anaconda root@localhost /]#</t>
    <phoneticPr fontId="2"/>
  </si>
  <si>
    <t>HDD の情報を確認します。</t>
    <rPh sb="5" eb="7">
      <t>ジョウホウ</t>
    </rPh>
    <rPh sb="8" eb="10">
      <t>カクニン</t>
    </rPh>
    <phoneticPr fontId="2"/>
  </si>
  <si>
    <t>fdisk -l | grep ^Disk | sort</t>
    <phoneticPr fontId="2"/>
  </si>
  <si>
    <t>Disk /dev/mapper/live-base: 2147 MB, 2147483648 bytes, 4194304 sectors</t>
  </si>
  <si>
    <t>Disk /dev/mapper/live-rw: 2147 MB, 2147483648 bytes, 4194304 sectors</t>
  </si>
  <si>
    <r>
      <t xml:space="preserve">Disk </t>
    </r>
    <r>
      <rPr>
        <sz val="11"/>
        <rFont val="ＭＳ 明朝"/>
        <family val="1"/>
        <charset val="128"/>
      </rPr>
      <t>/dev/</t>
    </r>
    <r>
      <rPr>
        <b/>
        <sz val="11"/>
        <color rgb="FF00B050"/>
        <rFont val="ＭＳ 明朝"/>
        <family val="1"/>
        <charset val="128"/>
      </rPr>
      <t>sda</t>
    </r>
    <r>
      <rPr>
        <sz val="11"/>
        <color theme="1"/>
        <rFont val="ＭＳ 明朝"/>
        <family val="1"/>
        <charset val="128"/>
      </rPr>
      <t xml:space="preserve">: </t>
    </r>
    <r>
      <rPr>
        <sz val="11"/>
        <rFont val="ＭＳ 明朝"/>
        <family val="1"/>
        <charset val="128"/>
      </rPr>
      <t>42.9 GB</t>
    </r>
    <r>
      <rPr>
        <sz val="11"/>
        <color theme="1"/>
        <rFont val="ＭＳ 明朝"/>
        <family val="1"/>
        <charset val="128"/>
      </rPr>
      <t>, 17179869184 bytes, 33554432 sectors</t>
    </r>
    <phoneticPr fontId="2"/>
  </si>
  <si>
    <r>
      <t>Disk /dev/</t>
    </r>
    <r>
      <rPr>
        <b/>
        <sz val="11"/>
        <color rgb="FF00B050"/>
        <rFont val="ＭＳ 明朝"/>
        <family val="1"/>
        <charset val="128"/>
      </rPr>
      <t>sdb</t>
    </r>
    <r>
      <rPr>
        <sz val="11"/>
        <color rgb="FF00B050"/>
        <rFont val="ＭＳ 明朝"/>
        <family val="1"/>
        <charset val="128"/>
      </rPr>
      <t>: 1073 MB, 1073741824 bytes, 2097152 sectors</t>
    </r>
    <phoneticPr fontId="2"/>
  </si>
  <si>
    <r>
      <t>Disk /dev/</t>
    </r>
    <r>
      <rPr>
        <b/>
        <sz val="11"/>
        <color rgb="FF00B050"/>
        <rFont val="ＭＳ 明朝"/>
        <family val="1"/>
        <charset val="128"/>
      </rPr>
      <t>sdc</t>
    </r>
    <r>
      <rPr>
        <sz val="11"/>
        <rFont val="ＭＳ 明朝"/>
        <family val="1"/>
        <charset val="128"/>
      </rPr>
      <t>: 107.4 GB, 107374182400 bytes, 209715200 sectors</t>
    </r>
    <phoneticPr fontId="2"/>
  </si>
  <si>
    <r>
      <t>Disk /dev/</t>
    </r>
    <r>
      <rPr>
        <b/>
        <sz val="11"/>
        <color rgb="FF00B050"/>
        <rFont val="ＭＳ 明朝"/>
        <family val="1"/>
        <charset val="128"/>
      </rPr>
      <t>sdd</t>
    </r>
    <r>
      <rPr>
        <sz val="11"/>
        <color rgb="FF00B050"/>
        <rFont val="ＭＳ 明朝"/>
        <family val="1"/>
        <charset val="128"/>
      </rPr>
      <t>: 107.4 GB, 107374182400 bytes, 209715200 sectors</t>
    </r>
    <phoneticPr fontId="2"/>
  </si>
  <si>
    <r>
      <t>Disk /dev/</t>
    </r>
    <r>
      <rPr>
        <b/>
        <sz val="11"/>
        <color rgb="FF00B050"/>
        <rFont val="ＭＳ 明朝"/>
        <family val="1"/>
        <charset val="128"/>
      </rPr>
      <t>sde</t>
    </r>
    <r>
      <rPr>
        <sz val="11"/>
        <color rgb="FF00B050"/>
        <rFont val="ＭＳ 明朝"/>
        <family val="1"/>
        <charset val="128"/>
      </rPr>
      <t>: 107.4 GB, 107374182400 bytes, 209715200 sectors</t>
    </r>
    <phoneticPr fontId="2"/>
  </si>
  <si>
    <r>
      <t>Disk /dev/</t>
    </r>
    <r>
      <rPr>
        <b/>
        <sz val="11"/>
        <color rgb="FF00B050"/>
        <rFont val="ＭＳ 明朝"/>
        <family val="1"/>
        <charset val="128"/>
      </rPr>
      <t>sdf</t>
    </r>
    <r>
      <rPr>
        <sz val="11"/>
        <color rgb="FF00B050"/>
        <rFont val="ＭＳ 明朝"/>
        <family val="1"/>
        <charset val="128"/>
      </rPr>
      <t>: 107.4 GB, 107374182400 bytes, 209715200 sectors</t>
    </r>
    <phoneticPr fontId="2"/>
  </si>
  <si>
    <t>パーティションを作成します。</t>
    <rPh sb="8" eb="10">
      <t>サクセイ</t>
    </rPh>
    <phoneticPr fontId="2"/>
  </si>
  <si>
    <t>Welcome to fdisk (util-linux 2.23.2).</t>
  </si>
  <si>
    <t>Changes will remain in memory only, until you decide to write them.</t>
  </si>
  <si>
    <t>Be careful before using the write command.</t>
  </si>
  <si>
    <t>Device does not contain a recognized partition table</t>
  </si>
  <si>
    <t>Building a new DOS disklabel with disk identifier 0x2a058c02.</t>
  </si>
  <si>
    <t># o</t>
    <phoneticPr fontId="2"/>
  </si>
  <si>
    <r>
      <t xml:space="preserve">Command (m for help): </t>
    </r>
    <r>
      <rPr>
        <b/>
        <sz val="11"/>
        <color rgb="FF0000FF"/>
        <rFont val="ＭＳ 明朝"/>
        <family val="1"/>
        <charset val="128"/>
      </rPr>
      <t>o</t>
    </r>
    <phoneticPr fontId="2"/>
  </si>
  <si>
    <t>Building a new DOS disklabel with disk identifier 0xc9c2368a.</t>
    <phoneticPr fontId="2"/>
  </si>
  <si>
    <t># n</t>
    <phoneticPr fontId="2"/>
  </si>
  <si>
    <r>
      <t xml:space="preserve">Command (m for help): </t>
    </r>
    <r>
      <rPr>
        <b/>
        <sz val="11"/>
        <color rgb="FF0000FF"/>
        <rFont val="ＭＳ 明朝"/>
        <family val="1"/>
        <charset val="128"/>
      </rPr>
      <t>n</t>
    </r>
    <phoneticPr fontId="2"/>
  </si>
  <si>
    <t>Partition type:</t>
  </si>
  <si>
    <t xml:space="preserve">   p   primary (0 primary, 0 extended, 4 free)</t>
  </si>
  <si>
    <t xml:space="preserve">   e   extended</t>
  </si>
  <si>
    <t># [Enter]</t>
    <phoneticPr fontId="2"/>
  </si>
  <si>
    <r>
      <t xml:space="preserve">Select (default </t>
    </r>
    <r>
      <rPr>
        <b/>
        <sz val="11"/>
        <color rgb="FFFF0000"/>
        <rFont val="ＭＳ 明朝"/>
        <family val="1"/>
        <charset val="128"/>
      </rPr>
      <t>p</t>
    </r>
    <r>
      <rPr>
        <sz val="11"/>
        <color theme="1"/>
        <rFont val="ＭＳ 明朝"/>
        <family val="1"/>
        <charset val="128"/>
      </rPr>
      <t xml:space="preserve">): </t>
    </r>
    <r>
      <rPr>
        <sz val="11"/>
        <color rgb="FF0000FF"/>
        <rFont val="ＭＳ 明朝"/>
        <family val="1"/>
        <charset val="128"/>
      </rPr>
      <t>[Enter]</t>
    </r>
    <phoneticPr fontId="2"/>
  </si>
  <si>
    <t>Using default response p</t>
  </si>
  <si>
    <r>
      <t xml:space="preserve">Partition number (1-4, default </t>
    </r>
    <r>
      <rPr>
        <b/>
        <sz val="11"/>
        <color rgb="FFFF0000"/>
        <rFont val="ＭＳ 明朝"/>
        <family val="1"/>
        <charset val="128"/>
      </rPr>
      <t>1</t>
    </r>
    <r>
      <rPr>
        <sz val="11"/>
        <color theme="1"/>
        <rFont val="ＭＳ 明朝"/>
        <family val="1"/>
        <charset val="128"/>
      </rPr>
      <t xml:space="preserve">): </t>
    </r>
    <r>
      <rPr>
        <sz val="11"/>
        <color rgb="FF0000FF"/>
        <rFont val="ＭＳ 明朝"/>
        <family val="1"/>
        <charset val="128"/>
      </rPr>
      <t>[Enter]</t>
    </r>
    <phoneticPr fontId="2"/>
  </si>
  <si>
    <r>
      <t xml:space="preserve">First sector (2048-83886079, default </t>
    </r>
    <r>
      <rPr>
        <b/>
        <sz val="11"/>
        <color rgb="FFFF0000"/>
        <rFont val="ＭＳ 明朝"/>
        <family val="1"/>
        <charset val="128"/>
      </rPr>
      <t>2048</t>
    </r>
    <r>
      <rPr>
        <sz val="11"/>
        <color theme="1"/>
        <rFont val="ＭＳ 明朝"/>
        <family val="1"/>
        <charset val="128"/>
      </rPr>
      <t xml:space="preserve">): </t>
    </r>
    <r>
      <rPr>
        <sz val="11"/>
        <color rgb="FF0000FF"/>
        <rFont val="ＭＳ 明朝"/>
        <family val="1"/>
        <charset val="128"/>
      </rPr>
      <t>[Enter]</t>
    </r>
    <phoneticPr fontId="2"/>
  </si>
  <si>
    <t>Using default value 2048</t>
  </si>
  <si>
    <t># +500M</t>
    <phoneticPr fontId="2"/>
  </si>
  <si>
    <r>
      <t xml:space="preserve">Last sector, +sectors or +size{K,M,G} (2048-83886079, default 83886079): </t>
    </r>
    <r>
      <rPr>
        <b/>
        <sz val="11"/>
        <color rgb="FF0000FF"/>
        <rFont val="ＭＳ 明朝"/>
        <family val="1"/>
        <charset val="128"/>
      </rPr>
      <t>+500M</t>
    </r>
    <phoneticPr fontId="2"/>
  </si>
  <si>
    <t>Partition 1 of type Linux and of size 500 MiB is set</t>
  </si>
  <si>
    <t># a</t>
    <phoneticPr fontId="2"/>
  </si>
  <si>
    <r>
      <t xml:space="preserve">Command (m for help): </t>
    </r>
    <r>
      <rPr>
        <b/>
        <sz val="11"/>
        <color rgb="FF0000FF"/>
        <rFont val="ＭＳ 明朝"/>
        <family val="1"/>
        <charset val="128"/>
      </rPr>
      <t>a</t>
    </r>
    <phoneticPr fontId="2"/>
  </si>
  <si>
    <t>Selected partition 1</t>
  </si>
  <si>
    <t xml:space="preserve">   p   primary (1 primary, 0 extended, 3 free)</t>
  </si>
  <si>
    <r>
      <t xml:space="preserve">Partition number (2-4, default </t>
    </r>
    <r>
      <rPr>
        <b/>
        <sz val="11"/>
        <color rgb="FFFF0000"/>
        <rFont val="ＭＳ 明朝"/>
        <family val="1"/>
        <charset val="128"/>
      </rPr>
      <t>2</t>
    </r>
    <r>
      <rPr>
        <sz val="11"/>
        <color theme="1"/>
        <rFont val="ＭＳ 明朝"/>
        <family val="1"/>
        <charset val="128"/>
      </rPr>
      <t xml:space="preserve">): </t>
    </r>
    <r>
      <rPr>
        <sz val="11"/>
        <color rgb="FF0000FF"/>
        <rFont val="ＭＳ 明朝"/>
        <family val="1"/>
        <charset val="128"/>
      </rPr>
      <t>[Enter]</t>
    </r>
    <phoneticPr fontId="2"/>
  </si>
  <si>
    <r>
      <t xml:space="preserve">First sector (1026048-83886079, default </t>
    </r>
    <r>
      <rPr>
        <b/>
        <sz val="11"/>
        <color rgb="FFFF0000"/>
        <rFont val="ＭＳ 明朝"/>
        <family val="1"/>
        <charset val="128"/>
      </rPr>
      <t>1026048</t>
    </r>
    <r>
      <rPr>
        <sz val="11"/>
        <color theme="1"/>
        <rFont val="ＭＳ 明朝"/>
        <family val="1"/>
        <charset val="128"/>
      </rPr>
      <t xml:space="preserve">): </t>
    </r>
    <r>
      <rPr>
        <sz val="11"/>
        <color rgb="FF0000FF"/>
        <rFont val="ＭＳ 明朝"/>
        <family val="1"/>
        <charset val="128"/>
      </rPr>
      <t>[Enter]</t>
    </r>
    <phoneticPr fontId="2"/>
  </si>
  <si>
    <t>Using default value 1026048</t>
  </si>
  <si>
    <r>
      <t xml:space="preserve">Last sector, +sectors or +size{K,M,G} (1026048-83886079, default </t>
    </r>
    <r>
      <rPr>
        <sz val="11"/>
        <color rgb="FFFF0000"/>
        <rFont val="ＭＳ 明朝"/>
        <family val="1"/>
        <charset val="128"/>
      </rPr>
      <t>83886079</t>
    </r>
    <r>
      <rPr>
        <sz val="11"/>
        <color theme="1"/>
        <rFont val="ＭＳ 明朝"/>
        <family val="1"/>
        <charset val="128"/>
      </rPr>
      <t xml:space="preserve">): </t>
    </r>
    <r>
      <rPr>
        <b/>
        <sz val="11"/>
        <color rgb="FF0000FF"/>
        <rFont val="ＭＳ 明朝"/>
        <family val="1"/>
        <charset val="128"/>
      </rPr>
      <t>[Enter]</t>
    </r>
    <phoneticPr fontId="2"/>
  </si>
  <si>
    <t>Using default value 83886079</t>
    <phoneticPr fontId="2"/>
  </si>
  <si>
    <t>Partition 2 of type Linux and of size 39.5 GiB is set</t>
    <phoneticPr fontId="2"/>
  </si>
  <si>
    <t># p</t>
    <phoneticPr fontId="2"/>
  </si>
  <si>
    <r>
      <t xml:space="preserve">Command (m for help): </t>
    </r>
    <r>
      <rPr>
        <b/>
        <sz val="11"/>
        <color rgb="FF0000FF"/>
        <rFont val="ＭＳ 明朝"/>
        <family val="1"/>
        <charset val="128"/>
      </rPr>
      <t>p</t>
    </r>
    <phoneticPr fontId="2"/>
  </si>
  <si>
    <r>
      <t>Disk /dev/</t>
    </r>
    <r>
      <rPr>
        <b/>
        <sz val="11"/>
        <color rgb="FF00B050"/>
        <rFont val="ＭＳ 明朝"/>
        <family val="1"/>
        <charset val="128"/>
      </rPr>
      <t>sda</t>
    </r>
    <r>
      <rPr>
        <sz val="11"/>
        <color theme="1"/>
        <rFont val="ＭＳ 明朝"/>
        <family val="1"/>
        <charset val="128"/>
      </rPr>
      <t>: 42.9 GB, 42949672960 bytes, 83886000 sectors</t>
    </r>
    <phoneticPr fontId="2"/>
  </si>
  <si>
    <t>Units = sectors of 1 * 512 = 512 bytes</t>
  </si>
  <si>
    <t>Sector size (logical/physical): 512 bytes / 512 bytes</t>
  </si>
  <si>
    <t>I/O size (minimum/optimal): 512 bytes / 512 bytes</t>
  </si>
  <si>
    <t>Disk label type: dos</t>
  </si>
  <si>
    <t>Disk identifier: 0xc9c2368a</t>
    <phoneticPr fontId="2"/>
  </si>
  <si>
    <t xml:space="preserve">   Device Boot      Start         End      Blocks   Id  System</t>
  </si>
  <si>
    <r>
      <t>/dev/</t>
    </r>
    <r>
      <rPr>
        <b/>
        <sz val="11"/>
        <color rgb="FF00B050"/>
        <rFont val="ＭＳ 明朝"/>
        <family val="1"/>
        <charset val="128"/>
      </rPr>
      <t>sda1</t>
    </r>
    <r>
      <rPr>
        <sz val="11"/>
        <color theme="1"/>
        <rFont val="ＭＳ 明朝"/>
        <family val="1"/>
        <charset val="128"/>
      </rPr>
      <t xml:space="preserve">   *        2048     1026047      512000   83  Linux</t>
    </r>
    <phoneticPr fontId="2"/>
  </si>
  <si>
    <r>
      <t>/dev/</t>
    </r>
    <r>
      <rPr>
        <b/>
        <sz val="11"/>
        <color rgb="FF00B050"/>
        <rFont val="ＭＳ 明朝"/>
        <family val="1"/>
        <charset val="128"/>
      </rPr>
      <t>sda2</t>
    </r>
    <r>
      <rPr>
        <sz val="11"/>
        <color theme="1"/>
        <rFont val="ＭＳ 明朝"/>
        <family val="1"/>
        <charset val="128"/>
      </rPr>
      <t xml:space="preserve">         1026048    83886079    41430016   83  Linux</t>
    </r>
    <phoneticPr fontId="2"/>
  </si>
  <si>
    <t># w</t>
    <phoneticPr fontId="2"/>
  </si>
  <si>
    <r>
      <t xml:space="preserve">Command (m for help): </t>
    </r>
    <r>
      <rPr>
        <b/>
        <sz val="11"/>
        <color rgb="FF0000FF"/>
        <rFont val="ＭＳ 明朝"/>
        <family val="1"/>
        <charset val="128"/>
      </rPr>
      <t>w</t>
    </r>
    <phoneticPr fontId="2"/>
  </si>
  <si>
    <t>The partition table has been altered!</t>
  </si>
  <si>
    <t>Calling ioctl() to re-read partition table.</t>
  </si>
  <si>
    <t>Syncing disks.</t>
  </si>
  <si>
    <t>Building a new DOS disklabel with disk identifier 0xb3afd860.</t>
    <phoneticPr fontId="2"/>
  </si>
  <si>
    <r>
      <t xml:space="preserve">First sector (2048-2097151, default </t>
    </r>
    <r>
      <rPr>
        <b/>
        <sz val="11"/>
        <color rgb="FFFF0000"/>
        <rFont val="ＭＳ 明朝"/>
        <family val="1"/>
        <charset val="128"/>
      </rPr>
      <t>2048</t>
    </r>
    <r>
      <rPr>
        <sz val="11"/>
        <color theme="1"/>
        <rFont val="ＭＳ 明朝"/>
        <family val="1"/>
        <charset val="128"/>
      </rPr>
      <t xml:space="preserve">): </t>
    </r>
    <r>
      <rPr>
        <sz val="11"/>
        <color rgb="FF0000FF"/>
        <rFont val="ＭＳ 明朝"/>
        <family val="1"/>
        <charset val="128"/>
      </rPr>
      <t>[Enter]</t>
    </r>
    <phoneticPr fontId="2"/>
  </si>
  <si>
    <r>
      <t xml:space="preserve">Last sector, +sectors or +size{K,M,G} (2048-2097151, default </t>
    </r>
    <r>
      <rPr>
        <sz val="11"/>
        <color rgb="FFFF0000"/>
        <rFont val="ＭＳ 明朝"/>
        <family val="1"/>
        <charset val="128"/>
      </rPr>
      <t>2097151</t>
    </r>
    <r>
      <rPr>
        <sz val="11"/>
        <color theme="1"/>
        <rFont val="ＭＳ 明朝"/>
        <family val="1"/>
        <charset val="128"/>
      </rPr>
      <t xml:space="preserve">): </t>
    </r>
    <r>
      <rPr>
        <b/>
        <sz val="11"/>
        <color rgb="FF0000FF"/>
        <rFont val="ＭＳ 明朝"/>
        <family val="1"/>
        <charset val="128"/>
      </rPr>
      <t>[Enter]</t>
    </r>
    <phoneticPr fontId="2"/>
  </si>
  <si>
    <t>Using default value 2097151</t>
    <phoneticPr fontId="2"/>
  </si>
  <si>
    <t>Partition 1 of type Linux and of size 1023 MiB is set</t>
    <phoneticPr fontId="2"/>
  </si>
  <si>
    <t># t</t>
    <phoneticPr fontId="2"/>
  </si>
  <si>
    <r>
      <t xml:space="preserve">Command (m for help): </t>
    </r>
    <r>
      <rPr>
        <b/>
        <sz val="11"/>
        <color rgb="FF0000FF"/>
        <rFont val="ＭＳ 明朝"/>
        <family val="1"/>
        <charset val="128"/>
      </rPr>
      <t>t</t>
    </r>
    <phoneticPr fontId="2"/>
  </si>
  <si>
    <t># 82</t>
    <phoneticPr fontId="2"/>
  </si>
  <si>
    <r>
      <t xml:space="preserve">Hex code (type L to list all codes): </t>
    </r>
    <r>
      <rPr>
        <b/>
        <sz val="11"/>
        <color rgb="FF0000FF"/>
        <rFont val="ＭＳ 明朝"/>
        <family val="1"/>
        <charset val="128"/>
      </rPr>
      <t>82</t>
    </r>
    <phoneticPr fontId="2"/>
  </si>
  <si>
    <t>Changed type of partition 'Linux' to 'Linux swap / Solaris'</t>
    <phoneticPr fontId="2"/>
  </si>
  <si>
    <r>
      <t>Disk /dev/</t>
    </r>
    <r>
      <rPr>
        <b/>
        <sz val="11"/>
        <color rgb="FF00B050"/>
        <rFont val="ＭＳ 明朝"/>
        <family val="1"/>
        <charset val="128"/>
      </rPr>
      <t>sdb</t>
    </r>
    <r>
      <rPr>
        <sz val="11"/>
        <color theme="1"/>
        <rFont val="ＭＳ 明朝"/>
        <family val="1"/>
        <charset val="128"/>
      </rPr>
      <t>: 1073 MB, 1073741824 bytes, 2097152 sectors</t>
    </r>
    <phoneticPr fontId="2"/>
  </si>
  <si>
    <t>Disk identifier: 0xb3afd860</t>
    <phoneticPr fontId="2"/>
  </si>
  <si>
    <r>
      <t>/dev/</t>
    </r>
    <r>
      <rPr>
        <b/>
        <sz val="11"/>
        <color rgb="FF00B050"/>
        <rFont val="ＭＳ 明朝"/>
        <family val="1"/>
        <charset val="128"/>
      </rPr>
      <t>sdb1</t>
    </r>
    <r>
      <rPr>
        <sz val="11"/>
        <color theme="1"/>
        <rFont val="ＭＳ 明朝"/>
        <family val="1"/>
        <charset val="128"/>
      </rPr>
      <t xml:space="preserve">            2048     2097151     1047552   82  Linux swap / Solaris</t>
    </r>
    <phoneticPr fontId="2"/>
  </si>
  <si>
    <t>fdisk -l | grep /dev/ | sort</t>
    <phoneticPr fontId="2"/>
  </si>
  <si>
    <r>
      <t>/dev/</t>
    </r>
    <r>
      <rPr>
        <b/>
        <sz val="11"/>
        <color rgb="FF00B050"/>
        <rFont val="ＭＳ 明朝"/>
        <family val="1"/>
        <charset val="128"/>
      </rPr>
      <t>sda1</t>
    </r>
    <r>
      <rPr>
        <sz val="11"/>
        <color rgb="FFFF0000"/>
        <rFont val="ＭＳ 明朝"/>
        <family val="1"/>
        <charset val="128"/>
      </rPr>
      <t xml:space="preserve">   *        2048     1026047      512000   83  Linux</t>
    </r>
    <phoneticPr fontId="2"/>
  </si>
  <si>
    <r>
      <t>/dev/</t>
    </r>
    <r>
      <rPr>
        <b/>
        <sz val="11"/>
        <color rgb="FF00B050"/>
        <rFont val="ＭＳ 明朝"/>
        <family val="1"/>
        <charset val="128"/>
      </rPr>
      <t>sda2</t>
    </r>
    <r>
      <rPr>
        <sz val="11"/>
        <color rgb="FFFF0000"/>
        <rFont val="ＭＳ 明朝"/>
        <family val="1"/>
        <charset val="128"/>
      </rPr>
      <t xml:space="preserve">         1026048    83886079    41430016   83  Linux</t>
    </r>
    <phoneticPr fontId="2"/>
  </si>
  <si>
    <r>
      <t>/dev/</t>
    </r>
    <r>
      <rPr>
        <b/>
        <sz val="11"/>
        <color rgb="FF00B050"/>
        <rFont val="ＭＳ 明朝"/>
        <family val="1"/>
        <charset val="128"/>
      </rPr>
      <t>sdb1</t>
    </r>
    <r>
      <rPr>
        <sz val="11"/>
        <color rgb="FFFF0000"/>
        <rFont val="ＭＳ 明朝"/>
        <family val="1"/>
        <charset val="128"/>
      </rPr>
      <t xml:space="preserve">            2048     2097151     1047552   82  Linux swap / Solaris</t>
    </r>
    <phoneticPr fontId="2"/>
  </si>
  <si>
    <t>Disk /dev/mapper/live-base: 2147 MB, 2147483648 bytes, 4194304 sectors</t>
    <phoneticPr fontId="2"/>
  </si>
  <si>
    <t>Disk /dev/mapper/live-rw: 2147 MB, 2147483648 bytes, 4194304 sectors</t>
    <phoneticPr fontId="2"/>
  </si>
  <si>
    <r>
      <t>Disk /dev/</t>
    </r>
    <r>
      <rPr>
        <b/>
        <sz val="11"/>
        <color rgb="FF00B050"/>
        <rFont val="ＭＳ 明朝"/>
        <family val="1"/>
        <charset val="128"/>
      </rPr>
      <t>sda</t>
    </r>
    <r>
      <rPr>
        <sz val="11"/>
        <color rgb="FFFF0000"/>
        <rFont val="ＭＳ 明朝"/>
        <family val="1"/>
        <charset val="128"/>
      </rPr>
      <t>: 42.9 GB, 42949672960 bytes, 83886080 sectors</t>
    </r>
    <phoneticPr fontId="2"/>
  </si>
  <si>
    <t>「Ctrl + Alt + F6」キーを押下し、anaconda の「welcome」画面に戻ります。</t>
    <rPh sb="20" eb="22">
      <t>オウカ</t>
    </rPh>
    <rPh sb="43" eb="45">
      <t>ガメン</t>
    </rPh>
    <rPh sb="46" eb="47">
      <t>モド</t>
    </rPh>
    <phoneticPr fontId="2"/>
  </si>
  <si>
    <t># Ctrl + Alt + F6</t>
    <phoneticPr fontId="2"/>
  </si>
  <si>
    <t>「English (United States)」が選択されていることを確認し、「Continue」を選択します。</t>
    <rPh sb="26" eb="28">
      <t>センタク</t>
    </rPh>
    <rPh sb="36" eb="38">
      <t>カクニン</t>
    </rPh>
    <rPh sb="51" eb="53">
      <t>センタク</t>
    </rPh>
    <phoneticPr fontId="2"/>
  </si>
  <si>
    <t># Continue</t>
    <phoneticPr fontId="2"/>
  </si>
  <si>
    <t>「DATE &amp; TIME」を選択し、「Asia / Tokyo」を選択します。</t>
    <rPh sb="14" eb="16">
      <t>センタク</t>
    </rPh>
    <rPh sb="33" eb="35">
      <t>センタク</t>
    </rPh>
    <phoneticPr fontId="2"/>
  </si>
  <si>
    <t># DATE &amp; TIME: Asia / Tokyo</t>
    <phoneticPr fontId="2"/>
  </si>
  <si>
    <t>「KEYBOARD」を選択し、「Japanese (OADG 109A)」のみ選ばれているように選択します。</t>
    <rPh sb="11" eb="13">
      <t>センタク</t>
    </rPh>
    <rPh sb="39" eb="40">
      <t>エラ</t>
    </rPh>
    <rPh sb="48" eb="50">
      <t>センタク</t>
    </rPh>
    <phoneticPr fontId="2"/>
  </si>
  <si>
    <t># KEYBOARD: Japanese (OADG 109A)</t>
    <phoneticPr fontId="2"/>
  </si>
  <si>
    <t>「INSTALLATION DESTINATION」を選択し、以下のように設定します。</t>
    <rPh sb="27" eb="29">
      <t>センタク</t>
    </rPh>
    <rPh sb="31" eb="33">
      <t>イカ</t>
    </rPh>
    <rPh sb="37" eb="39">
      <t>セッテイ</t>
    </rPh>
    <phoneticPr fontId="2"/>
  </si>
  <si>
    <t xml:space="preserve">   デバイス名  FS    MountPoint ラベル</t>
    <phoneticPr fontId="2"/>
  </si>
  <si>
    <r>
      <t># /dev/</t>
    </r>
    <r>
      <rPr>
        <b/>
        <sz val="11"/>
        <color rgb="FF00B050"/>
        <rFont val="ＭＳ 明朝"/>
        <family val="1"/>
        <charset val="128"/>
      </rPr>
      <t>sda1</t>
    </r>
    <r>
      <rPr>
        <b/>
        <sz val="11"/>
        <color rgb="FF0000FF"/>
        <rFont val="ＭＳ 明朝"/>
        <family val="1"/>
        <charset val="128"/>
      </rPr>
      <t xml:space="preserve">  xfs  /boot     /boot</t>
    </r>
    <phoneticPr fontId="2"/>
  </si>
  <si>
    <r>
      <t># /dev/</t>
    </r>
    <r>
      <rPr>
        <b/>
        <sz val="11"/>
        <color rgb="FF00B050"/>
        <rFont val="ＭＳ 明朝"/>
        <family val="1"/>
        <charset val="128"/>
      </rPr>
      <t>sda2</t>
    </r>
    <r>
      <rPr>
        <b/>
        <sz val="11"/>
        <color rgb="FF0000FF"/>
        <rFont val="ＭＳ 明朝"/>
        <family val="1"/>
        <charset val="128"/>
      </rPr>
      <t xml:space="preserve">  xfs  /         /</t>
    </r>
    <phoneticPr fontId="2"/>
  </si>
  <si>
    <r>
      <t># /dev/</t>
    </r>
    <r>
      <rPr>
        <b/>
        <sz val="11"/>
        <color rgb="FF00B050"/>
        <rFont val="ＭＳ 明朝"/>
        <family val="1"/>
        <charset val="128"/>
      </rPr>
      <t>sdb1</t>
    </r>
    <r>
      <rPr>
        <b/>
        <sz val="11"/>
        <color rgb="FF0000FF"/>
        <rFont val="ＭＳ 明朝"/>
        <family val="1"/>
        <charset val="128"/>
      </rPr>
      <t xml:space="preserve">  swap           swap</t>
    </r>
    <phoneticPr fontId="2"/>
  </si>
  <si>
    <t>「Begin Install」を選択します。</t>
    <rPh sb="16" eb="18">
      <t>センタク</t>
    </rPh>
    <phoneticPr fontId="2"/>
  </si>
  <si>
    <t># Begin Install</t>
    <phoneticPr fontId="2"/>
  </si>
  <si>
    <t>「ROOT PASSWORD」を選択し、パスワードを設定します。</t>
    <rPh sb="16" eb="18">
      <t>センタク</t>
    </rPh>
    <rPh sb="26" eb="28">
      <t>セッテイ</t>
    </rPh>
    <phoneticPr fontId="2"/>
  </si>
  <si>
    <r>
      <t xml:space="preserve"># ROOT PASSWORD: </t>
    </r>
    <r>
      <rPr>
        <b/>
        <sz val="11"/>
        <color rgb="FF00B050"/>
        <rFont val="ＭＳ 明朝"/>
        <family val="1"/>
        <charset val="128"/>
      </rPr>
      <t>********</t>
    </r>
    <phoneticPr fontId="2"/>
  </si>
  <si>
    <t>「Reboot」ボタンが表示されるのを待ち、「Reboot」を選択します。</t>
    <rPh sb="12" eb="14">
      <t>ヒョウジ</t>
    </rPh>
    <rPh sb="19" eb="20">
      <t>マ</t>
    </rPh>
    <rPh sb="31" eb="33">
      <t>センタク</t>
    </rPh>
    <phoneticPr fontId="2"/>
  </si>
  <si>
    <t># Reboot</t>
    <phoneticPr fontId="2"/>
  </si>
  <si>
    <t>再起動処理中に Eject されたインストーラをDVDドライブから取り外します。</t>
    <rPh sb="0" eb="3">
      <t>サイキドウ</t>
    </rPh>
    <rPh sb="3" eb="6">
      <t>ショリチュウ</t>
    </rPh>
    <rPh sb="33" eb="34">
      <t>ト</t>
    </rPh>
    <phoneticPr fontId="2"/>
  </si>
  <si>
    <t># Eject DVD</t>
    <phoneticPr fontId="2"/>
  </si>
  <si>
    <t>再起動完了後、コンソールにてログインします。</t>
    <rPh sb="0" eb="3">
      <t>サイキドウ</t>
    </rPh>
    <rPh sb="3" eb="5">
      <t>カンリョウ</t>
    </rPh>
    <rPh sb="5" eb="6">
      <t>ゴ</t>
    </rPh>
    <phoneticPr fontId="2"/>
  </si>
  <si>
    <t>Oracle Linux Server 7.3</t>
    <phoneticPr fontId="2"/>
  </si>
  <si>
    <t>Kernel 4.1.12-61.1.18.el7uek.x86_64 on an x86_64</t>
    <phoneticPr fontId="2"/>
  </si>
  <si>
    <t># root</t>
    <phoneticPr fontId="2"/>
  </si>
  <si>
    <r>
      <t xml:space="preserve">localhost login: </t>
    </r>
    <r>
      <rPr>
        <b/>
        <sz val="11"/>
        <color rgb="FF0000FF"/>
        <rFont val="ＭＳ 明朝"/>
        <family val="1"/>
        <charset val="128"/>
      </rPr>
      <t>root</t>
    </r>
    <phoneticPr fontId="2"/>
  </si>
  <si>
    <t># ********</t>
    <phoneticPr fontId="2"/>
  </si>
  <si>
    <r>
      <t xml:space="preserve">Password: </t>
    </r>
    <r>
      <rPr>
        <b/>
        <sz val="11"/>
        <color rgb="FF00B050"/>
        <rFont val="ＭＳ 明朝"/>
        <family val="1"/>
        <charset val="128"/>
      </rPr>
      <t>********</t>
    </r>
    <phoneticPr fontId="2"/>
  </si>
  <si>
    <t>[root@localhost ~] #</t>
    <phoneticPr fontId="2"/>
  </si>
  <si>
    <t>MAC アドレスを確認します。</t>
    <rPh sb="9" eb="11">
      <t>カクニン</t>
    </rPh>
    <phoneticPr fontId="2"/>
  </si>
  <si>
    <t>ip addr show</t>
    <phoneticPr fontId="2"/>
  </si>
  <si>
    <t>1: lo: &lt;LOOPBACK,UP,LOWER_UP&gt; mtu 65536 qdisc noqueue state UNKNOWN</t>
  </si>
  <si>
    <t xml:space="preserve">    link/loopback 00:00:00:00:00:00 brd 00:00:00:00:00:00</t>
  </si>
  <si>
    <t xml:space="preserve">    inet 127.0.0.1/8 scope host lo</t>
  </si>
  <si>
    <t xml:space="preserve">       valid_lft forever preferred_lft forever</t>
  </si>
  <si>
    <t xml:space="preserve">    inet6 ::1/128 scope host</t>
  </si>
  <si>
    <t>2: eth0: &lt;BROADCAST,MULTICAST,UP,LOWER_UP&gt; mtu 1500 qdisc mq state UP qlen 1000</t>
  </si>
  <si>
    <r>
      <t xml:space="preserve">    link/ether </t>
    </r>
    <r>
      <rPr>
        <b/>
        <sz val="11"/>
        <color rgb="FF00B050"/>
        <rFont val="ＭＳ 明朝"/>
        <family val="1"/>
        <charset val="128"/>
      </rPr>
      <t>00:0c:29:08:b8:5f</t>
    </r>
    <r>
      <rPr>
        <sz val="11"/>
        <color theme="1"/>
        <rFont val="ＭＳ 明朝"/>
        <family val="1"/>
        <charset val="128"/>
      </rPr>
      <t xml:space="preserve"> brd ff:ff:ff:ff:ff:ff</t>
    </r>
    <phoneticPr fontId="2"/>
  </si>
  <si>
    <t>3: eth1: &lt;BROADCAST,MULTICAST,UP,LOWER_UP&gt; mtu 1500 qdisc mq state UP qlen 1000</t>
  </si>
  <si>
    <r>
      <t xml:space="preserve">    link/ether </t>
    </r>
    <r>
      <rPr>
        <b/>
        <sz val="11"/>
        <color rgb="FF00B050"/>
        <rFont val="ＭＳ 明朝"/>
        <family val="1"/>
        <charset val="128"/>
      </rPr>
      <t>00:0c:29:08:b8:41</t>
    </r>
    <r>
      <rPr>
        <sz val="11"/>
        <color theme="1"/>
        <rFont val="ＭＳ 明朝"/>
        <family val="1"/>
        <charset val="128"/>
      </rPr>
      <t xml:space="preserve"> brd ff:ff:ff:ff:ff:ff</t>
    </r>
    <phoneticPr fontId="2"/>
  </si>
  <si>
    <t>4: eth2: &lt;BROADCAST,MULTICAST,UP,LOWER_UP&gt; mtu 1500 qdisc mq state UP qlen 1000</t>
  </si>
  <si>
    <r>
      <t xml:space="preserve">    link/ether </t>
    </r>
    <r>
      <rPr>
        <b/>
        <sz val="11"/>
        <color rgb="FF00B050"/>
        <rFont val="ＭＳ 明朝"/>
        <family val="1"/>
        <charset val="128"/>
      </rPr>
      <t>00:0c:29:08:b8:4b</t>
    </r>
    <r>
      <rPr>
        <sz val="11"/>
        <color rgb="FF00B050"/>
        <rFont val="ＭＳ 明朝"/>
        <family val="1"/>
        <charset val="128"/>
      </rPr>
      <t xml:space="preserve"> brd ff:ff:ff:ff:ff:ff</t>
    </r>
    <phoneticPr fontId="2"/>
  </si>
  <si>
    <t>5: eth3: &lt;BROADCAST,MULTICAST,UP,LOWER_UP&gt; mtu 1500 qdisc mq state UP qlen 1000</t>
  </si>
  <si>
    <r>
      <t xml:space="preserve">    link/ether </t>
    </r>
    <r>
      <rPr>
        <b/>
        <sz val="11"/>
        <color rgb="FF00B050"/>
        <rFont val="ＭＳ 明朝"/>
        <family val="1"/>
        <charset val="128"/>
      </rPr>
      <t>00:0c:29:08:b8:55</t>
    </r>
    <r>
      <rPr>
        <sz val="11"/>
        <color rgb="FF00B050"/>
        <rFont val="ＭＳ 明朝"/>
        <family val="1"/>
        <charset val="128"/>
      </rPr>
      <t xml:space="preserve"> brd ff:ff:ff:ff:ff:ff</t>
    </r>
    <phoneticPr fontId="2"/>
  </si>
  <si>
    <t>MAC アドレスをもとに、 LAN ケーブルの結線(組み合わせ)を設計通りに修正します。</t>
    <rPh sb="23" eb="25">
      <t>ケッセン</t>
    </rPh>
    <rPh sb="26" eb="27">
      <t>ク</t>
    </rPh>
    <rPh sb="28" eb="29">
      <t>ア</t>
    </rPh>
    <rPh sb="33" eb="35">
      <t>セッケイ</t>
    </rPh>
    <rPh sb="35" eb="36">
      <t>ドオ</t>
    </rPh>
    <rPh sb="38" eb="40">
      <t>シュウセイ</t>
    </rPh>
    <phoneticPr fontId="2"/>
  </si>
  <si>
    <t>※　この後の手順で、NIC デバイス名の方を入れ替えても構いません。</t>
    <rPh sb="4" eb="5">
      <t>アト</t>
    </rPh>
    <rPh sb="6" eb="8">
      <t>テジュン</t>
    </rPh>
    <rPh sb="18" eb="19">
      <t>メイ</t>
    </rPh>
    <rPh sb="20" eb="21">
      <t>ホウ</t>
    </rPh>
    <rPh sb="22" eb="23">
      <t>イ</t>
    </rPh>
    <rPh sb="24" eb="25">
      <t>カ</t>
    </rPh>
    <rPh sb="28" eb="29">
      <t>カマ</t>
    </rPh>
    <phoneticPr fontId="2"/>
  </si>
  <si>
    <t>IP アドレスを一時的に設定します。</t>
    <rPh sb="8" eb="11">
      <t>イチジテキ</t>
    </rPh>
    <rPh sb="12" eb="14">
      <t>セッテイ</t>
    </rPh>
    <phoneticPr fontId="2"/>
  </si>
  <si>
    <t>a</t>
    <phoneticPr fontId="2"/>
  </si>
  <si>
    <t>s</t>
    <phoneticPr fontId="2"/>
  </si>
  <si>
    <t>※　デバイス名が意図するものとずれている場合、デバイス名は適宜変更する必要があります。</t>
    <rPh sb="6" eb="7">
      <t>メイ</t>
    </rPh>
    <rPh sb="8" eb="10">
      <t>イト</t>
    </rPh>
    <rPh sb="20" eb="22">
      <t>バアイ</t>
    </rPh>
    <rPh sb="27" eb="28">
      <t>メイ</t>
    </rPh>
    <rPh sb="29" eb="31">
      <t>テキギ</t>
    </rPh>
    <rPh sb="31" eb="33">
      <t>ヘンコウ</t>
    </rPh>
    <rPh sb="35" eb="37">
      <t>ヒツヨウ</t>
    </rPh>
    <phoneticPr fontId="2"/>
  </si>
  <si>
    <t>必要に応じて、デフォルトゲートウェイを一時的に設定します。</t>
    <rPh sb="0" eb="2">
      <t>ヒツヨウ</t>
    </rPh>
    <rPh sb="3" eb="4">
      <t>オウ</t>
    </rPh>
    <rPh sb="19" eb="22">
      <t>イチジテキ</t>
    </rPh>
    <rPh sb="23" eb="25">
      <t>セッテイ</t>
    </rPh>
    <phoneticPr fontId="2"/>
  </si>
  <si>
    <t>root にて、ssh でログインします。</t>
    <phoneticPr fontId="2"/>
  </si>
  <si>
    <r>
      <t>The authenticity of host '</t>
    </r>
    <r>
      <rPr>
        <sz val="11"/>
        <color rgb="FF00B050"/>
        <rFont val="ＭＳ 明朝"/>
        <family val="1"/>
        <charset val="128"/>
      </rPr>
      <t>10.110.88.57</t>
    </r>
    <r>
      <rPr>
        <sz val="11"/>
        <color theme="1"/>
        <rFont val="ＭＳ 明朝"/>
        <family val="1"/>
        <charset val="128"/>
      </rPr>
      <t xml:space="preserve"> (</t>
    </r>
    <r>
      <rPr>
        <sz val="11"/>
        <color rgb="FF00B050"/>
        <rFont val="ＭＳ 明朝"/>
        <family val="1"/>
        <charset val="128"/>
      </rPr>
      <t>10.110.88.57</t>
    </r>
    <r>
      <rPr>
        <sz val="11"/>
        <color theme="1"/>
        <rFont val="ＭＳ 明朝"/>
        <family val="1"/>
        <charset val="128"/>
      </rPr>
      <t>)' can't be established.</t>
    </r>
    <phoneticPr fontId="2"/>
  </si>
  <si>
    <t>ECDSA key fingerprint is 95:bc:49:71:b2:a3:dd:ab:63:ad:35:e4:fe:4d:fc:82.</t>
  </si>
  <si>
    <t># yes</t>
    <phoneticPr fontId="2"/>
  </si>
  <si>
    <r>
      <t xml:space="preserve">Are you sure you want to continue connecting (yes/no)? </t>
    </r>
    <r>
      <rPr>
        <b/>
        <sz val="11"/>
        <color rgb="FF0000FF"/>
        <rFont val="ＭＳ 明朝"/>
        <family val="1"/>
        <charset val="128"/>
      </rPr>
      <t>yes</t>
    </r>
    <phoneticPr fontId="2"/>
  </si>
  <si>
    <r>
      <t>Warning: Permanently added '</t>
    </r>
    <r>
      <rPr>
        <sz val="11"/>
        <color rgb="FF00B050"/>
        <rFont val="ＭＳ 明朝"/>
        <family val="1"/>
        <charset val="128"/>
      </rPr>
      <t>10.110.88.57</t>
    </r>
    <r>
      <rPr>
        <sz val="11"/>
        <color theme="1"/>
        <rFont val="ＭＳ 明朝"/>
        <family val="1"/>
        <charset val="128"/>
      </rPr>
      <t>' (ECDSA) to the list of known hosts.</t>
    </r>
    <phoneticPr fontId="2"/>
  </si>
  <si>
    <r>
      <t>root@</t>
    </r>
    <r>
      <rPr>
        <sz val="11"/>
        <color rgb="FF00B050"/>
        <rFont val="ＭＳ 明朝"/>
        <family val="1"/>
        <charset val="128"/>
      </rPr>
      <t>10.110.88.57</t>
    </r>
    <r>
      <rPr>
        <sz val="11"/>
        <color theme="1"/>
        <rFont val="ＭＳ 明朝"/>
        <family val="1"/>
        <charset val="128"/>
      </rPr>
      <t xml:space="preserve">'s password: </t>
    </r>
    <r>
      <rPr>
        <b/>
        <sz val="11"/>
        <color rgb="FF00B050"/>
        <rFont val="ＭＳ 明朝"/>
        <family val="1"/>
        <charset val="128"/>
      </rPr>
      <t>********</t>
    </r>
    <phoneticPr fontId="2"/>
  </si>
  <si>
    <t>Last login: Sat Oct 29 18:33:24 2016</t>
    <phoneticPr fontId="2"/>
  </si>
  <si>
    <r>
      <t>The authenticity of host '</t>
    </r>
    <r>
      <rPr>
        <sz val="11"/>
        <color rgb="FF00B050"/>
        <rFont val="ＭＳ 明朝"/>
        <family val="1"/>
        <charset val="128"/>
      </rPr>
      <t xml:space="preserve">10.110.88.58 </t>
    </r>
    <r>
      <rPr>
        <sz val="11"/>
        <color theme="1"/>
        <rFont val="ＭＳ 明朝"/>
        <family val="1"/>
        <charset val="128"/>
      </rPr>
      <t>(</t>
    </r>
    <r>
      <rPr>
        <sz val="11"/>
        <color rgb="FF00B050"/>
        <rFont val="ＭＳ 明朝"/>
        <family val="1"/>
        <charset val="128"/>
      </rPr>
      <t>10.110.88.58</t>
    </r>
    <r>
      <rPr>
        <sz val="11"/>
        <color theme="1"/>
        <rFont val="ＭＳ 明朝"/>
        <family val="1"/>
        <charset val="128"/>
      </rPr>
      <t>)' can't be established.</t>
    </r>
    <phoneticPr fontId="2"/>
  </si>
  <si>
    <t>ECDSA key fingerprint is 8f:f6:81:0f:44:e1:83:d5:0a:9d:3f:90:7c:3e:93:73.</t>
  </si>
  <si>
    <r>
      <t>Warning: Permanently added '</t>
    </r>
    <r>
      <rPr>
        <sz val="11"/>
        <color rgb="FF00B050"/>
        <rFont val="ＭＳ 明朝"/>
        <family val="1"/>
        <charset val="128"/>
      </rPr>
      <t>10.110.88.58</t>
    </r>
    <r>
      <rPr>
        <sz val="11"/>
        <color theme="1"/>
        <rFont val="ＭＳ 明朝"/>
        <family val="1"/>
        <charset val="128"/>
      </rPr>
      <t>' (ECDSA) to the list of known hosts.</t>
    </r>
    <phoneticPr fontId="2"/>
  </si>
  <si>
    <r>
      <t>root@</t>
    </r>
    <r>
      <rPr>
        <sz val="11"/>
        <color rgb="FF00B050"/>
        <rFont val="ＭＳ 明朝"/>
        <family val="1"/>
        <charset val="128"/>
      </rPr>
      <t>10.110.88.58</t>
    </r>
    <r>
      <rPr>
        <sz val="11"/>
        <color theme="1"/>
        <rFont val="ＭＳ 明朝"/>
        <family val="1"/>
        <charset val="128"/>
      </rPr>
      <t xml:space="preserve">'s password: </t>
    </r>
    <r>
      <rPr>
        <b/>
        <sz val="11"/>
        <color rgb="FF00B050"/>
        <rFont val="ＭＳ 明朝"/>
        <family val="1"/>
        <charset val="128"/>
      </rPr>
      <t>********</t>
    </r>
    <phoneticPr fontId="2"/>
  </si>
  <si>
    <t>ストレージの情報を確認します。</t>
    <rPh sb="6" eb="8">
      <t>ジョウホウ</t>
    </rPh>
    <rPh sb="9" eb="11">
      <t>カクニン</t>
    </rPh>
    <phoneticPr fontId="2"/>
  </si>
  <si>
    <r>
      <t>Disk /dev/</t>
    </r>
    <r>
      <rPr>
        <b/>
        <sz val="11"/>
        <color rgb="FF00B050"/>
        <rFont val="ＭＳ 明朝"/>
        <family val="1"/>
        <charset val="128"/>
      </rPr>
      <t>sda</t>
    </r>
    <r>
      <rPr>
        <sz val="11"/>
        <color theme="1"/>
        <rFont val="ＭＳ 明朝"/>
        <family val="1"/>
        <charset val="128"/>
      </rPr>
      <t>: 42.9 GB, 42949672960 bytes, 83886080 sectors</t>
    </r>
    <phoneticPr fontId="2"/>
  </si>
  <si>
    <r>
      <t>Disk /dev/</t>
    </r>
    <r>
      <rPr>
        <b/>
        <sz val="11"/>
        <color rgb="FF00B050"/>
        <rFont val="ＭＳ 明朝"/>
        <family val="1"/>
        <charset val="128"/>
      </rPr>
      <t>sdc</t>
    </r>
    <r>
      <rPr>
        <sz val="11"/>
        <color theme="1"/>
        <rFont val="ＭＳ 明朝"/>
        <family val="1"/>
        <charset val="128"/>
      </rPr>
      <t>: 107.4 GB, 107374182400 bytes, 209715200 sectors</t>
    </r>
    <phoneticPr fontId="2"/>
  </si>
  <si>
    <t>blkid</t>
    <phoneticPr fontId="2"/>
  </si>
  <si>
    <r>
      <t>/dev/</t>
    </r>
    <r>
      <rPr>
        <b/>
        <sz val="11"/>
        <color rgb="FF00B050"/>
        <rFont val="ＭＳ 明朝"/>
        <family val="1"/>
        <charset val="128"/>
      </rPr>
      <t>sda2</t>
    </r>
    <r>
      <rPr>
        <sz val="11"/>
        <color theme="1"/>
        <rFont val="ＭＳ 明朝"/>
        <family val="1"/>
        <charset val="128"/>
      </rPr>
      <t>: LABEL="/" UUID="</t>
    </r>
    <r>
      <rPr>
        <sz val="11"/>
        <color rgb="FFFF0000"/>
        <rFont val="ＭＳ 明朝"/>
        <family val="1"/>
        <charset val="128"/>
      </rPr>
      <t>6fa3bde3-dc77-461d-8ae4-5a6ea5efba4c</t>
    </r>
    <r>
      <rPr>
        <sz val="11"/>
        <color theme="1"/>
        <rFont val="ＭＳ 明朝"/>
        <family val="1"/>
        <charset val="128"/>
      </rPr>
      <t>" TYPE="xfs"</t>
    </r>
    <phoneticPr fontId="2"/>
  </si>
  <si>
    <r>
      <t>/dev/</t>
    </r>
    <r>
      <rPr>
        <b/>
        <sz val="11"/>
        <color rgb="FF00B050"/>
        <rFont val="ＭＳ 明朝"/>
        <family val="1"/>
        <charset val="128"/>
      </rPr>
      <t>sda1</t>
    </r>
    <r>
      <rPr>
        <sz val="11"/>
        <color theme="1"/>
        <rFont val="ＭＳ 明朝"/>
        <family val="1"/>
        <charset val="128"/>
      </rPr>
      <t>: LABEL="/boot" UUID="</t>
    </r>
    <r>
      <rPr>
        <sz val="11"/>
        <color rgb="FFFF0000"/>
        <rFont val="ＭＳ 明朝"/>
        <family val="1"/>
        <charset val="128"/>
      </rPr>
      <t>11b16718-fa37-4aed-baff-2b643304e705</t>
    </r>
    <r>
      <rPr>
        <sz val="11"/>
        <color theme="1"/>
        <rFont val="ＭＳ 明朝"/>
        <family val="1"/>
        <charset val="128"/>
      </rPr>
      <t>" TYPE="xfs"</t>
    </r>
    <phoneticPr fontId="2"/>
  </si>
  <si>
    <r>
      <t>/dev/</t>
    </r>
    <r>
      <rPr>
        <b/>
        <sz val="11"/>
        <color rgb="FF00B050"/>
        <rFont val="ＭＳ 明朝"/>
        <family val="1"/>
        <charset val="128"/>
      </rPr>
      <t>sdb1</t>
    </r>
    <r>
      <rPr>
        <sz val="11"/>
        <color theme="1"/>
        <rFont val="ＭＳ 明朝"/>
        <family val="1"/>
        <charset val="128"/>
      </rPr>
      <t>: LABEL="swap" UUID="</t>
    </r>
    <r>
      <rPr>
        <sz val="11"/>
        <color rgb="FFFF0000"/>
        <rFont val="ＭＳ 明朝"/>
        <family val="1"/>
        <charset val="128"/>
      </rPr>
      <t>d561d285-585b-4790-9690-1b55598de94b</t>
    </r>
    <r>
      <rPr>
        <sz val="11"/>
        <color theme="1"/>
        <rFont val="ＭＳ 明朝"/>
        <family val="1"/>
        <charset val="128"/>
      </rPr>
      <t>" TYPE="swap"</t>
    </r>
    <phoneticPr fontId="2"/>
  </si>
  <si>
    <t>cat /etc/fstab</t>
  </si>
  <si>
    <t>#</t>
  </si>
  <si>
    <t># /etc/fstab</t>
  </si>
  <si>
    <t># Created by anaconda on Fri Nov 25 11:55:06 2016</t>
  </si>
  <si>
    <t># Accessible filesystems, by reference, are maintained under '/dev/disk'</t>
  </si>
  <si>
    <t># See man pages fstab(5), findfs(8), mount(8) and/or blkid(8) for more info</t>
  </si>
  <si>
    <r>
      <t>UUID=</t>
    </r>
    <r>
      <rPr>
        <sz val="11"/>
        <color rgb="FFFF0000"/>
        <rFont val="ＭＳ 明朝"/>
        <family val="1"/>
        <charset val="128"/>
      </rPr>
      <t>6fa3bde3-dc77-461d-8ae4-5a6ea5efba4c</t>
    </r>
    <r>
      <rPr>
        <sz val="11"/>
        <color theme="1"/>
        <rFont val="ＭＳ 明朝"/>
        <family val="1"/>
        <charset val="128"/>
      </rPr>
      <t xml:space="preserve"> /                       xfs     defaults        0 0</t>
    </r>
    <phoneticPr fontId="2"/>
  </si>
  <si>
    <r>
      <t>UUID=</t>
    </r>
    <r>
      <rPr>
        <sz val="11"/>
        <color rgb="FFFF0000"/>
        <rFont val="ＭＳ 明朝"/>
        <family val="1"/>
        <charset val="128"/>
      </rPr>
      <t>11b16718-fa37-4aed-baff-2b643304e705</t>
    </r>
    <r>
      <rPr>
        <sz val="11"/>
        <color theme="1"/>
        <rFont val="ＭＳ 明朝"/>
        <family val="1"/>
        <charset val="128"/>
      </rPr>
      <t xml:space="preserve"> /boot                   xfs     defaults        0 0</t>
    </r>
    <phoneticPr fontId="2"/>
  </si>
  <si>
    <r>
      <t>UUID=</t>
    </r>
    <r>
      <rPr>
        <sz val="11"/>
        <color rgb="FFFF0000"/>
        <rFont val="ＭＳ 明朝"/>
        <family val="1"/>
        <charset val="128"/>
      </rPr>
      <t>d561d285-585b-4790-9690-1b55598de94b</t>
    </r>
    <r>
      <rPr>
        <sz val="11"/>
        <color theme="1"/>
        <rFont val="ＭＳ 明朝"/>
        <family val="1"/>
        <charset val="128"/>
      </rPr>
      <t xml:space="preserve"> swap                    swap    defaults        0 0</t>
    </r>
    <phoneticPr fontId="2"/>
  </si>
  <si>
    <t>キーボード、ロケールの情報を確認します。</t>
    <rPh sb="11" eb="13">
      <t>ジョウホウ</t>
    </rPh>
    <rPh sb="14" eb="16">
      <t>カクニン</t>
    </rPh>
    <phoneticPr fontId="2"/>
  </si>
  <si>
    <t>cat /etc/vconsole.conf</t>
  </si>
  <si>
    <r>
      <t>KEYMAP="</t>
    </r>
    <r>
      <rPr>
        <b/>
        <sz val="11"/>
        <color rgb="FFFF0000"/>
        <rFont val="ＭＳ 明朝"/>
        <family val="1"/>
        <charset val="128"/>
      </rPr>
      <t>jp-OADG109A</t>
    </r>
    <r>
      <rPr>
        <sz val="11"/>
        <color theme="1"/>
        <rFont val="ＭＳ 明朝"/>
        <family val="1"/>
        <charset val="128"/>
      </rPr>
      <t>"</t>
    </r>
    <phoneticPr fontId="2"/>
  </si>
  <si>
    <t>FONT="latarcyrheb-sun16"</t>
  </si>
  <si>
    <t>cat /etc/locale.conf</t>
  </si>
  <si>
    <r>
      <t>LANG="</t>
    </r>
    <r>
      <rPr>
        <b/>
        <sz val="11"/>
        <color rgb="FFFF0000"/>
        <rFont val="ＭＳ 明朝"/>
        <family val="1"/>
        <charset val="128"/>
      </rPr>
      <t>en_US.UTF-8</t>
    </r>
    <r>
      <rPr>
        <sz val="11"/>
        <color theme="1"/>
        <rFont val="ＭＳ 明朝"/>
        <family val="1"/>
        <charset val="128"/>
      </rPr>
      <t>"</t>
    </r>
    <phoneticPr fontId="2"/>
  </si>
  <si>
    <t>localectl status</t>
  </si>
  <si>
    <r>
      <t xml:space="preserve">   System Locale: </t>
    </r>
    <r>
      <rPr>
        <b/>
        <sz val="11"/>
        <color rgb="FFFF0000"/>
        <rFont val="ＭＳ 明朝"/>
        <family val="1"/>
        <charset val="128"/>
      </rPr>
      <t>LANG=en_US.UTF-8</t>
    </r>
    <phoneticPr fontId="2"/>
  </si>
  <si>
    <r>
      <t xml:space="preserve">       VC Keymap: </t>
    </r>
    <r>
      <rPr>
        <b/>
        <sz val="11"/>
        <color rgb="FFFF0000"/>
        <rFont val="ＭＳ 明朝"/>
        <family val="1"/>
        <charset val="128"/>
      </rPr>
      <t>jp-OADG109A</t>
    </r>
    <phoneticPr fontId="2"/>
  </si>
  <si>
    <r>
      <t xml:space="preserve">      X11 Layout: </t>
    </r>
    <r>
      <rPr>
        <b/>
        <sz val="11"/>
        <color rgb="FFFF0000"/>
        <rFont val="ＭＳ 明朝"/>
        <family val="1"/>
        <charset val="128"/>
      </rPr>
      <t>jp</t>
    </r>
    <phoneticPr fontId="2"/>
  </si>
  <si>
    <r>
      <t xml:space="preserve">     X11 Variant: </t>
    </r>
    <r>
      <rPr>
        <b/>
        <sz val="11"/>
        <color rgb="FFFF0000"/>
        <rFont val="ＭＳ 明朝"/>
        <family val="1"/>
        <charset val="128"/>
      </rPr>
      <t>OADG109A</t>
    </r>
    <phoneticPr fontId="2"/>
  </si>
  <si>
    <t>タイムゾーンの情報を確認します。</t>
    <rPh sb="7" eb="9">
      <t>ジョウホウ</t>
    </rPh>
    <rPh sb="10" eb="12">
      <t>カクニン</t>
    </rPh>
    <phoneticPr fontId="2"/>
  </si>
  <si>
    <t>cat /etc/adjtime</t>
  </si>
  <si>
    <t>0.0 0 0.0</t>
  </si>
  <si>
    <t>UTC</t>
  </si>
  <si>
    <t>hwclock --debug</t>
  </si>
  <si>
    <t>hwclock from util-linux 2.23.2</t>
  </si>
  <si>
    <t>Using /dev interface to clock.</t>
  </si>
  <si>
    <t>Last drift adjustment done at 0 seconds after 1969</t>
  </si>
  <si>
    <t>Last calibration done at 0 seconds after 1969</t>
  </si>
  <si>
    <t>Hardware clock is on UTC time</t>
  </si>
  <si>
    <t>Assuming hardware clock is kept in UTC time.</t>
  </si>
  <si>
    <t>Waiting for clock tick...</t>
  </si>
  <si>
    <t>...got clock tick</t>
  </si>
  <si>
    <t>Time read from Hardware Clock: 2016/11/25 04:31:00</t>
  </si>
  <si>
    <t>Hw clock time : 2016/11/25 04:31:00 = 1480048260 seconds since 1969</t>
  </si>
  <si>
    <t>Fri 25 Nov 2016 01:31:00 PM JST  -0.239477 seconds</t>
  </si>
  <si>
    <t>ls -l /etc/localtime</t>
  </si>
  <si>
    <r>
      <t>lrwxrwxrwx 1 root root 32 Nov 25 11:58 /etc/localtime -&gt; ../usr/share/zoneinfo/</t>
    </r>
    <r>
      <rPr>
        <b/>
        <sz val="11"/>
        <color rgb="FFFF0000"/>
        <rFont val="ＭＳ 明朝"/>
        <family val="1"/>
        <charset val="128"/>
      </rPr>
      <t>Asia/Tokyo</t>
    </r>
    <phoneticPr fontId="2"/>
  </si>
  <si>
    <t>timedatectl status</t>
  </si>
  <si>
    <t xml:space="preserve">      Local time: Fri 2016-11-25 13:31:44 JST</t>
  </si>
  <si>
    <t xml:space="preserve">  Universal time: Fri 2016-11-25 04:31:44 UTC</t>
  </si>
  <si>
    <t xml:space="preserve">        RTC time: Fri 2016-11-25 04:31:43</t>
  </si>
  <si>
    <r>
      <t xml:space="preserve">       Time zone: </t>
    </r>
    <r>
      <rPr>
        <b/>
        <sz val="11"/>
        <color rgb="FFFF0000"/>
        <rFont val="ＭＳ 明朝"/>
        <family val="1"/>
        <charset val="128"/>
      </rPr>
      <t>Asia/Tokyo</t>
    </r>
    <r>
      <rPr>
        <sz val="11"/>
        <color theme="1"/>
        <rFont val="ＭＳ 明朝"/>
        <family val="1"/>
        <charset val="128"/>
      </rPr>
      <t xml:space="preserve"> (JST, +0900)</t>
    </r>
    <phoneticPr fontId="2"/>
  </si>
  <si>
    <t xml:space="preserve">     NTP enabled: n/a</t>
  </si>
  <si>
    <t>NTP synchronized: no</t>
  </si>
  <si>
    <r>
      <t xml:space="preserve"> RTC in local TZ: </t>
    </r>
    <r>
      <rPr>
        <b/>
        <sz val="11"/>
        <color rgb="FFFF0000"/>
        <rFont val="ＭＳ 明朝"/>
        <family val="1"/>
        <charset val="128"/>
      </rPr>
      <t>no</t>
    </r>
    <phoneticPr fontId="2"/>
  </si>
  <si>
    <t xml:space="preserve">      DST active: n/a</t>
  </si>
  <si>
    <t>kdump の設定を確認します。</t>
    <rPh sb="7" eb="9">
      <t>セッテイ</t>
    </rPh>
    <rPh sb="10" eb="12">
      <t>カクニン</t>
    </rPh>
    <phoneticPr fontId="2"/>
  </si>
  <si>
    <t>systemctl is-enabled kdump.service</t>
    <phoneticPr fontId="2"/>
  </si>
  <si>
    <t>enabled</t>
  </si>
  <si>
    <t>kdumpctl status</t>
    <phoneticPr fontId="2"/>
  </si>
  <si>
    <t>Kdump is operational</t>
  </si>
  <si>
    <t>SELinux を無効化します。</t>
    <rPh sb="9" eb="12">
      <t>ムコウカ</t>
    </rPh>
    <phoneticPr fontId="2"/>
  </si>
  <si>
    <t>sed -i -e 's/^SELINUX=.*$/SELINUX=disabled/' /etc/sysconfig/selinux</t>
  </si>
  <si>
    <t>SELINUX=disabled</t>
  </si>
  <si>
    <t>SELINUXTYPE=targeted</t>
  </si>
  <si>
    <t>※　カーネルパラメータで無効化していますが、運用上紛らわしいので設定ファイルも変更します。</t>
    <rPh sb="12" eb="15">
      <t>ムコウカ</t>
    </rPh>
    <rPh sb="22" eb="24">
      <t>ウンヨウ</t>
    </rPh>
    <rPh sb="24" eb="25">
      <t>ジョウ</t>
    </rPh>
    <rPh sb="25" eb="26">
      <t>マギ</t>
    </rPh>
    <rPh sb="32" eb="34">
      <t>セッテイ</t>
    </rPh>
    <rPh sb="39" eb="41">
      <t>ヘンコウ</t>
    </rPh>
    <phoneticPr fontId="2"/>
  </si>
  <si>
    <t>SELinux の設定を確認します。</t>
    <rPh sb="9" eb="11">
      <t>セッテイ</t>
    </rPh>
    <rPh sb="12" eb="14">
      <t>カクニン</t>
    </rPh>
    <phoneticPr fontId="2"/>
  </si>
  <si>
    <t>grep -v ^# /etc/sysconfig/selinux</t>
  </si>
  <si>
    <t>getenforce</t>
  </si>
  <si>
    <t>Disabled</t>
  </si>
  <si>
    <t>管理者用一般ユーザを作成します。</t>
    <rPh sb="0" eb="4">
      <t>カンリシャヨウ</t>
    </rPh>
    <rPh sb="4" eb="6">
      <t>イッパン</t>
    </rPh>
    <rPh sb="10" eb="12">
      <t>サクセイ</t>
    </rPh>
    <phoneticPr fontId="2"/>
  </si>
  <si>
    <t>sed -i -e 's/^CREATE_MAIL_SPOOL=.*$/CREATE_MAIL_SPOOL=no/' /etc/default/useradd</t>
    <phoneticPr fontId="2"/>
  </si>
  <si>
    <r>
      <t xml:space="preserve">Changing password for user </t>
    </r>
    <r>
      <rPr>
        <b/>
        <sz val="11"/>
        <color rgb="FF00B050"/>
        <rFont val="ＭＳ 明朝"/>
        <family val="1"/>
        <charset val="128"/>
      </rPr>
      <t>admin</t>
    </r>
    <r>
      <rPr>
        <sz val="11"/>
        <color theme="1"/>
        <rFont val="ＭＳ 明朝"/>
        <family val="1"/>
        <charset val="128"/>
      </rPr>
      <t>.</t>
    </r>
    <phoneticPr fontId="2"/>
  </si>
  <si>
    <t>passwd: all authentication tokens updated successfully.</t>
  </si>
  <si>
    <r>
      <t>uid=</t>
    </r>
    <r>
      <rPr>
        <b/>
        <sz val="11"/>
        <color rgb="FF00B050"/>
        <rFont val="ＭＳ 明朝"/>
        <family val="1"/>
        <charset val="128"/>
      </rPr>
      <t>1000</t>
    </r>
    <r>
      <rPr>
        <sz val="11"/>
        <color theme="1"/>
        <rFont val="ＭＳ 明朝"/>
        <family val="1"/>
        <charset val="128"/>
      </rPr>
      <t>(</t>
    </r>
    <r>
      <rPr>
        <b/>
        <sz val="11"/>
        <color rgb="FF00B050"/>
        <rFont val="ＭＳ 明朝"/>
        <family val="1"/>
        <charset val="128"/>
      </rPr>
      <t>admin</t>
    </r>
    <r>
      <rPr>
        <sz val="11"/>
        <color theme="1"/>
        <rFont val="ＭＳ 明朝"/>
        <family val="1"/>
        <charset val="128"/>
      </rPr>
      <t>) gid=</t>
    </r>
    <r>
      <rPr>
        <b/>
        <sz val="11"/>
        <color rgb="FF00B050"/>
        <rFont val="ＭＳ 明朝"/>
        <family val="1"/>
        <charset val="128"/>
      </rPr>
      <t>1000</t>
    </r>
    <r>
      <rPr>
        <sz val="11"/>
        <color theme="1"/>
        <rFont val="ＭＳ 明朝"/>
        <family val="1"/>
        <charset val="128"/>
      </rPr>
      <t>(</t>
    </r>
    <r>
      <rPr>
        <b/>
        <sz val="11"/>
        <color rgb="FF00B050"/>
        <rFont val="ＭＳ 明朝"/>
        <family val="1"/>
        <charset val="128"/>
      </rPr>
      <t>admin</t>
    </r>
    <r>
      <rPr>
        <sz val="11"/>
        <color theme="1"/>
        <rFont val="ＭＳ 明朝"/>
        <family val="1"/>
        <charset val="128"/>
      </rPr>
      <t>) groups=</t>
    </r>
    <r>
      <rPr>
        <b/>
        <sz val="11"/>
        <color rgb="FF00B050"/>
        <rFont val="ＭＳ 明朝"/>
        <family val="1"/>
        <charset val="128"/>
      </rPr>
      <t>1000</t>
    </r>
    <r>
      <rPr>
        <sz val="11"/>
        <color theme="1"/>
        <rFont val="ＭＳ 明朝"/>
        <family val="1"/>
        <charset val="128"/>
      </rPr>
      <t>(</t>
    </r>
    <r>
      <rPr>
        <b/>
        <sz val="11"/>
        <color rgb="FF00B050"/>
        <rFont val="ＭＳ 明朝"/>
        <family val="1"/>
        <charset val="128"/>
      </rPr>
      <t>admin</t>
    </r>
    <r>
      <rPr>
        <sz val="11"/>
        <color theme="1"/>
        <rFont val="ＭＳ 明朝"/>
        <family val="1"/>
        <charset val="128"/>
      </rPr>
      <t>),10(</t>
    </r>
    <r>
      <rPr>
        <b/>
        <sz val="11"/>
        <color rgb="FFFF0000"/>
        <rFont val="ＭＳ 明朝"/>
        <family val="1"/>
        <charset val="128"/>
      </rPr>
      <t>wheel</t>
    </r>
    <r>
      <rPr>
        <sz val="11"/>
        <color theme="1"/>
        <rFont val="ＭＳ 明朝"/>
        <family val="1"/>
        <charset val="128"/>
      </rPr>
      <t>)</t>
    </r>
    <phoneticPr fontId="2"/>
  </si>
  <si>
    <t>wheel グループのユーザがパスワードなしで sudo コマンドを使えるように設定します。</t>
    <rPh sb="34" eb="35">
      <t>ツカ</t>
    </rPh>
    <rPh sb="40" eb="42">
      <t>セッテイ</t>
    </rPh>
    <phoneticPr fontId="2"/>
  </si>
  <si>
    <t>echo '%wheel ALL=(ALL) NOPASSWD: ALL' &gt; /etc/sudoers.d/wheel</t>
  </si>
  <si>
    <t>管理者用一般ユーザにて、ssh でログインします。</t>
    <rPh sb="0" eb="4">
      <t>カンリシャヨウ</t>
    </rPh>
    <rPh sb="4" eb="6">
      <t>イッパン</t>
    </rPh>
    <phoneticPr fontId="2"/>
  </si>
  <si>
    <r>
      <rPr>
        <sz val="11"/>
        <color rgb="FF00B050"/>
        <rFont val="ＭＳ 明朝"/>
        <family val="1"/>
        <charset val="128"/>
      </rPr>
      <t>admin</t>
    </r>
    <r>
      <rPr>
        <sz val="11"/>
        <color theme="1"/>
        <rFont val="ＭＳ 明朝"/>
        <family val="1"/>
        <charset val="128"/>
      </rPr>
      <t>@</t>
    </r>
    <r>
      <rPr>
        <sz val="11"/>
        <color rgb="FF00B050"/>
        <rFont val="ＭＳ 明朝"/>
        <family val="1"/>
        <charset val="128"/>
      </rPr>
      <t>10.110.88.57</t>
    </r>
    <r>
      <rPr>
        <sz val="11"/>
        <color theme="1"/>
        <rFont val="ＭＳ 明朝"/>
        <family val="1"/>
        <charset val="128"/>
      </rPr>
      <t xml:space="preserve">'s password: </t>
    </r>
    <r>
      <rPr>
        <b/>
        <sz val="11"/>
        <color rgb="FF00B050"/>
        <rFont val="ＭＳ 明朝"/>
        <family val="1"/>
        <charset val="128"/>
      </rPr>
      <t>********</t>
    </r>
    <phoneticPr fontId="2"/>
  </si>
  <si>
    <r>
      <rPr>
        <sz val="11"/>
        <color rgb="FF00B050"/>
        <rFont val="ＭＳ 明朝"/>
        <family val="1"/>
        <charset val="128"/>
      </rPr>
      <t>admin</t>
    </r>
    <r>
      <rPr>
        <sz val="11"/>
        <color theme="1"/>
        <rFont val="ＭＳ 明朝"/>
        <family val="1"/>
        <charset val="128"/>
      </rPr>
      <t>@</t>
    </r>
    <r>
      <rPr>
        <sz val="11"/>
        <color rgb="FF00B050"/>
        <rFont val="ＭＳ 明朝"/>
        <family val="1"/>
        <charset val="128"/>
      </rPr>
      <t>10.110.88.58</t>
    </r>
    <r>
      <rPr>
        <sz val="11"/>
        <color theme="1"/>
        <rFont val="ＭＳ 明朝"/>
        <family val="1"/>
        <charset val="128"/>
      </rPr>
      <t xml:space="preserve">'s password: </t>
    </r>
    <r>
      <rPr>
        <b/>
        <sz val="11"/>
        <color rgb="FF00B050"/>
        <rFont val="ＭＳ 明朝"/>
        <family val="1"/>
        <charset val="128"/>
      </rPr>
      <t>********</t>
    </r>
    <phoneticPr fontId="2"/>
  </si>
  <si>
    <t>wheel グループのユーザのみが su コマンドを使えるように設定します。</t>
    <rPh sb="26" eb="27">
      <t>ツカ</t>
    </rPh>
    <rPh sb="32" eb="34">
      <t>セッテイ</t>
    </rPh>
    <phoneticPr fontId="2"/>
  </si>
  <si>
    <t>sudo sed -i -e '/^#auth.*required.*pam_wheel.so use_uid$/ s/#//' /etc/pam.d/su</t>
  </si>
  <si>
    <t>echo "SU_WHEEL_ONLY yes" | sudo tee -a /etc/login.defs</t>
    <phoneticPr fontId="2"/>
  </si>
  <si>
    <t>root アカウントでのパスワード認証による ssh 接続を禁止します。</t>
    <rPh sb="17" eb="19">
      <t>ニンショウ</t>
    </rPh>
    <rPh sb="27" eb="29">
      <t>セツゾク</t>
    </rPh>
    <rPh sb="30" eb="32">
      <t>キンシ</t>
    </rPh>
    <phoneticPr fontId="2"/>
  </si>
  <si>
    <t>sudo sed -i -e 's/^#PermitRootLogin .*$/PermitRootLogin without-password/' /etc/ssh/sshd_config</t>
  </si>
  <si>
    <t>sudo systemctl restart sshd</t>
  </si>
  <si>
    <t>参照・監視用一般ユーザを作成します。</t>
    <rPh sb="0" eb="2">
      <t>サンショウ</t>
    </rPh>
    <rPh sb="3" eb="5">
      <t>カンシ</t>
    </rPh>
    <rPh sb="5" eb="6">
      <t>ヨウ</t>
    </rPh>
    <rPh sb="6" eb="8">
      <t>イッパン</t>
    </rPh>
    <rPh sb="12" eb="14">
      <t>サクセイ</t>
    </rPh>
    <phoneticPr fontId="2"/>
  </si>
  <si>
    <r>
      <t xml:space="preserve">Changing password for user </t>
    </r>
    <r>
      <rPr>
        <b/>
        <sz val="11"/>
        <color rgb="FF00B050"/>
        <rFont val="ＭＳ 明朝"/>
        <family val="1"/>
        <charset val="128"/>
      </rPr>
      <t>monitor</t>
    </r>
    <r>
      <rPr>
        <sz val="11"/>
        <color theme="1"/>
        <rFont val="ＭＳ 明朝"/>
        <family val="1"/>
        <charset val="128"/>
      </rPr>
      <t>.</t>
    </r>
    <phoneticPr fontId="2"/>
  </si>
  <si>
    <r>
      <t>uid=</t>
    </r>
    <r>
      <rPr>
        <b/>
        <sz val="11"/>
        <color rgb="FF00B050"/>
        <rFont val="ＭＳ 明朝"/>
        <family val="1"/>
        <charset val="128"/>
      </rPr>
      <t>1001</t>
    </r>
    <r>
      <rPr>
        <sz val="11"/>
        <color theme="1"/>
        <rFont val="ＭＳ 明朝"/>
        <family val="1"/>
        <charset val="128"/>
      </rPr>
      <t>(</t>
    </r>
    <r>
      <rPr>
        <b/>
        <sz val="11"/>
        <color rgb="FF00B050"/>
        <rFont val="ＭＳ 明朝"/>
        <family val="1"/>
        <charset val="128"/>
      </rPr>
      <t>monitor</t>
    </r>
    <r>
      <rPr>
        <sz val="11"/>
        <color theme="1"/>
        <rFont val="ＭＳ 明朝"/>
        <family val="1"/>
        <charset val="128"/>
      </rPr>
      <t>) gid=</t>
    </r>
    <r>
      <rPr>
        <b/>
        <sz val="11"/>
        <color rgb="FF00B050"/>
        <rFont val="ＭＳ 明朝"/>
        <family val="1"/>
        <charset val="128"/>
      </rPr>
      <t>1001</t>
    </r>
    <r>
      <rPr>
        <sz val="11"/>
        <color theme="1"/>
        <rFont val="ＭＳ 明朝"/>
        <family val="1"/>
        <charset val="128"/>
      </rPr>
      <t>(</t>
    </r>
    <r>
      <rPr>
        <b/>
        <sz val="11"/>
        <color rgb="FF00B050"/>
        <rFont val="ＭＳ 明朝"/>
        <family val="1"/>
        <charset val="128"/>
      </rPr>
      <t>monitor</t>
    </r>
    <r>
      <rPr>
        <sz val="11"/>
        <color theme="1"/>
        <rFont val="ＭＳ 明朝"/>
        <family val="1"/>
        <charset val="128"/>
      </rPr>
      <t>) groups=</t>
    </r>
    <r>
      <rPr>
        <b/>
        <sz val="11"/>
        <color rgb="FF00B050"/>
        <rFont val="ＭＳ 明朝"/>
        <family val="1"/>
        <charset val="128"/>
      </rPr>
      <t>1001</t>
    </r>
    <r>
      <rPr>
        <sz val="11"/>
        <color theme="1"/>
        <rFont val="ＭＳ 明朝"/>
        <family val="1"/>
        <charset val="128"/>
      </rPr>
      <t>(</t>
    </r>
    <r>
      <rPr>
        <b/>
        <sz val="11"/>
        <color rgb="FF00B050"/>
        <rFont val="ＭＳ 明朝"/>
        <family val="1"/>
        <charset val="128"/>
      </rPr>
      <t>monitor</t>
    </r>
    <r>
      <rPr>
        <sz val="11"/>
        <color theme="1"/>
        <rFont val="ＭＳ 明朝"/>
        <family val="1"/>
        <charset val="128"/>
      </rPr>
      <t>)</t>
    </r>
    <phoneticPr fontId="2"/>
  </si>
  <si>
    <t>NIC のデバイス名をバス情報に基づいて固定します。</t>
    <rPh sb="9" eb="10">
      <t>メイ</t>
    </rPh>
    <rPh sb="13" eb="15">
      <t>ジョウホウ</t>
    </rPh>
    <rPh sb="16" eb="17">
      <t>モト</t>
    </rPh>
    <rPh sb="20" eb="22">
      <t>コテイ</t>
    </rPh>
    <phoneticPr fontId="2"/>
  </si>
  <si>
    <t>sudo cp /dev/null /etc/udev/rules.d/70-persistent-net.rules</t>
    <phoneticPr fontId="2"/>
  </si>
  <si>
    <t>NUM=0</t>
  </si>
  <si>
    <t>while :</t>
  </si>
  <si>
    <t>do</t>
  </si>
  <si>
    <t xml:space="preserve">  ip addr show eth$NUM &gt; /dev/null 2&gt;&amp;1 || break</t>
    <phoneticPr fontId="2"/>
  </si>
  <si>
    <t xml:space="preserve">  BUS=$(ethtool -i eth$NUM | grep bus-info | awk '{print $2}')</t>
    <phoneticPr fontId="2"/>
  </si>
  <si>
    <t xml:space="preserve">  cat &lt;&lt; EOF | sudo tee -a /etc/udev/rules.d/70-persistent-net.rules</t>
  </si>
  <si>
    <t>SUBSYSTEM=="net", ACTION=="add", DRIVERS=="?*", KERNELS=="$BUS", ATTR{type}=="1", NAME="eth$NUM"</t>
    <phoneticPr fontId="2"/>
  </si>
  <si>
    <t>EOF</t>
  </si>
  <si>
    <t xml:space="preserve">  NUM=$((NUM+1))</t>
  </si>
  <si>
    <t>done</t>
  </si>
  <si>
    <r>
      <t xml:space="preserve">SUBSYSTEM=="net", ACTION=="add", DRIVERS=="?*", </t>
    </r>
    <r>
      <rPr>
        <b/>
        <sz val="11"/>
        <color rgb="FF00B050"/>
        <rFont val="ＭＳ 明朝"/>
        <family val="1"/>
        <charset val="128"/>
      </rPr>
      <t>KERNELS=="0000:04:00.0"</t>
    </r>
    <r>
      <rPr>
        <sz val="11"/>
        <color theme="1"/>
        <rFont val="ＭＳ 明朝"/>
        <family val="1"/>
        <charset val="128"/>
      </rPr>
      <t>, ATTR{type}=="1", NAME="eth0"</t>
    </r>
    <phoneticPr fontId="2"/>
  </si>
  <si>
    <r>
      <t xml:space="preserve">SUBSYSTEM=="net", ACTION=="add", DRIVERS=="?*", </t>
    </r>
    <r>
      <rPr>
        <b/>
        <sz val="11"/>
        <color rgb="FF00B050"/>
        <rFont val="ＭＳ 明朝"/>
        <family val="1"/>
        <charset val="128"/>
      </rPr>
      <t>KERNELS=="0000:0b:00.0"</t>
    </r>
    <r>
      <rPr>
        <sz val="11"/>
        <color theme="1"/>
        <rFont val="ＭＳ 明朝"/>
        <family val="1"/>
        <charset val="128"/>
      </rPr>
      <t>, ATTR{type}=="1", NAME="eth1"</t>
    </r>
    <phoneticPr fontId="2"/>
  </si>
  <si>
    <r>
      <t xml:space="preserve">SUBSYSTEM=="net", ACTION=="add", DRIVERS=="?*", </t>
    </r>
    <r>
      <rPr>
        <b/>
        <sz val="11"/>
        <color rgb="FF00B050"/>
        <rFont val="ＭＳ 明朝"/>
        <family val="1"/>
        <charset val="128"/>
      </rPr>
      <t>KERNELS=="0000:13:00.0"</t>
    </r>
    <r>
      <rPr>
        <sz val="11"/>
        <color rgb="FF00B050"/>
        <rFont val="ＭＳ 明朝"/>
        <family val="1"/>
        <charset val="128"/>
      </rPr>
      <t>, ATTR{type}=="1", NAME="eth2"</t>
    </r>
    <phoneticPr fontId="2"/>
  </si>
  <si>
    <r>
      <t xml:space="preserve">SUBSYSTEM=="net", ACTION=="add", DRIVERS=="?*", </t>
    </r>
    <r>
      <rPr>
        <b/>
        <sz val="11"/>
        <color rgb="FF00B050"/>
        <rFont val="ＭＳ 明朝"/>
        <family val="1"/>
        <charset val="128"/>
      </rPr>
      <t>KERNELS=="0000:1b:00.0"</t>
    </r>
    <r>
      <rPr>
        <sz val="11"/>
        <color rgb="FF00B050"/>
        <rFont val="ＭＳ 明朝"/>
        <family val="1"/>
        <charset val="128"/>
      </rPr>
      <t>, ATTR{type}=="1", NAME="eth3"</t>
    </r>
    <phoneticPr fontId="2"/>
  </si>
  <si>
    <t>※　このファイルを編集して、NIC デバイス名を入れ替えても構いません。</t>
    <rPh sb="9" eb="11">
      <t>ヘンシュウ</t>
    </rPh>
    <rPh sb="22" eb="23">
      <t>メイ</t>
    </rPh>
    <rPh sb="24" eb="25">
      <t>イ</t>
    </rPh>
    <rPh sb="26" eb="27">
      <t>カ</t>
    </rPh>
    <rPh sb="30" eb="31">
      <t>カマ</t>
    </rPh>
    <phoneticPr fontId="2"/>
  </si>
  <si>
    <t>※　KERNELS=="&lt;バス情報&gt;" を ATTR{address}=="&lt;MAC アドレス&gt;" に入れ替えても構いません。</t>
    <rPh sb="57" eb="58">
      <t>カマ</t>
    </rPh>
    <phoneticPr fontId="2"/>
  </si>
  <si>
    <t>OS 起動時のカーネルパラメータを変更します。</t>
    <rPh sb="3" eb="5">
      <t>キドウ</t>
    </rPh>
    <rPh sb="5" eb="6">
      <t>ジ</t>
    </rPh>
    <rPh sb="17" eb="19">
      <t>ヘンコウ</t>
    </rPh>
    <phoneticPr fontId="2"/>
  </si>
  <si>
    <t>sudo sed -i -e '/^GRUB_CMDLINE_LINUX=/ s/ *biosdevname=[^ "]*//' /etc/default/grub</t>
    <phoneticPr fontId="2"/>
  </si>
  <si>
    <t>sudo sed -i -e '/^GRUB_CMDLINE_LINUX=/ s/ *net\.ifnames=[^ "]*//' /etc/default/grub</t>
    <phoneticPr fontId="2"/>
  </si>
  <si>
    <t>sudo sed -i -e '/^GRUB_CMDLINE_LINUX=/ s/rhgb quiet/ipv6.disable=1 sysrq_always_enabled=1 log_buf_len=16777216/' /etc/default/grub</t>
    <phoneticPr fontId="2"/>
  </si>
  <si>
    <t>echo 'kernel.sysrq = 1' | sudo tee -a /etc/sysctl.d/99-sysctl.conf</t>
    <phoneticPr fontId="2"/>
  </si>
  <si>
    <t>sudo grub2-mkconfig -o /boot/grub2/grub.cfg</t>
    <phoneticPr fontId="2"/>
  </si>
  <si>
    <t>Generating grub configuration file ...</t>
  </si>
  <si>
    <t>Found linux image: /boot/vmlinuz-4.1.12-61.1.18.el7uek.x86_64</t>
  </si>
  <si>
    <t>Found initrd image: /boot/initramfs-4.1.12-61.1.18.el7uek.x86_64.img</t>
  </si>
  <si>
    <t>Found linux image: /boot/vmlinuz-3.10.0-514.el7.x86_64</t>
  </si>
  <si>
    <t>Found initrd image: /boot/initramfs-3.10.0-514.el7.x86_64.img</t>
  </si>
  <si>
    <t>Found linux image: /boot/vmlinuz-0-rescue-06dccd866dbd479b8a41b818455151b2</t>
  </si>
  <si>
    <t>Found initrd image: /boot/initramfs-0-rescue-06dccd866dbd479b8a41b818455151b2.img</t>
  </si>
  <si>
    <t>※　「net.ifnames=0」「biosdevname=0」があると、前項の udev 設定が機能しません。</t>
    <rPh sb="37" eb="39">
      <t>ゼンコウ</t>
    </rPh>
    <rPh sb="38" eb="39">
      <t>コウ</t>
    </rPh>
    <rPh sb="46" eb="48">
      <t>セッテイ</t>
    </rPh>
    <rPh sb="49" eb="51">
      <t>キノウ</t>
    </rPh>
    <phoneticPr fontId="2"/>
  </si>
  <si>
    <t>※　IPv6 を無効化しています。</t>
    <rPh sb="8" eb="11">
      <t>ムコウカ</t>
    </rPh>
    <phoneticPr fontId="2"/>
  </si>
  <si>
    <t>NIC を設定します。</t>
    <rPh sb="5" eb="7">
      <t>セッテイ</t>
    </rPh>
    <phoneticPr fontId="2"/>
  </si>
  <si>
    <t>BOND0_BONDING_OPTS="resend_igmp=1 updelay=0 use_carrier=1 miimon=100 downdelay=0 xmit_hash_policy=0"</t>
  </si>
  <si>
    <t>BOND0_BONDING_OPTS="$BOND0_BONDING_OPTS primary_reselect=0 fail_over_mac=0 arp_validate=0"</t>
  </si>
  <si>
    <r>
      <t>BOND0_BONDING_OPTS="$BOND0_BONDING_OPTS mode=</t>
    </r>
    <r>
      <rPr>
        <b/>
        <sz val="11"/>
        <color rgb="FF00B050"/>
        <rFont val="ＭＳ 明朝"/>
        <family val="1"/>
        <charset val="128"/>
      </rPr>
      <t>active-backup primary=eth0</t>
    </r>
    <r>
      <rPr>
        <b/>
        <sz val="11"/>
        <color rgb="FF0000FF"/>
        <rFont val="ＭＳ 明朝"/>
        <family val="1"/>
        <charset val="128"/>
      </rPr>
      <t>"</t>
    </r>
    <phoneticPr fontId="2"/>
  </si>
  <si>
    <t>※　LAG(LACP) の場合は「mode=802.3ad」</t>
    <rPh sb="13" eb="15">
      <t>バアイ</t>
    </rPh>
    <phoneticPr fontId="2"/>
  </si>
  <si>
    <t>BOND0_BONDING_OPTS="$BOND0_BONDING_OPTS lacp_rate=0 arp_interval=0 ad_select=0"</t>
  </si>
  <si>
    <t>BOND1_BONDING_OPTS="resend_igmp=1 updelay=0 use_carrier=1 miimon=100 downdelay=0 xmit_hash_policy=0"</t>
    <phoneticPr fontId="2"/>
  </si>
  <si>
    <t>a,s</t>
    <phoneticPr fontId="2"/>
  </si>
  <si>
    <t>BOND1_BONDING_OPTS="$BOND1_BONDING_OPTS primary_reselect=0 fail_over_mac=0 arp_validate=0"</t>
    <phoneticPr fontId="2"/>
  </si>
  <si>
    <r>
      <t>BOND1_BONDING_OPTS="$BOND1_BONDING_OPTS mode=</t>
    </r>
    <r>
      <rPr>
        <b/>
        <sz val="11"/>
        <color rgb="FF00B050"/>
        <rFont val="ＭＳ 明朝"/>
        <family val="1"/>
        <charset val="128"/>
      </rPr>
      <t>active-backup primary=eth1</t>
    </r>
    <r>
      <rPr>
        <b/>
        <sz val="11"/>
        <color rgb="FF0000FF"/>
        <rFont val="ＭＳ 明朝"/>
        <family val="1"/>
        <charset val="128"/>
      </rPr>
      <t>"</t>
    </r>
    <phoneticPr fontId="2"/>
  </si>
  <si>
    <t>BOND1_BONDING_OPTS="$BOND1_BONDING_OPTS lacp_rate=0 arp_interval=0 ad_select=0"</t>
    <phoneticPr fontId="2"/>
  </si>
  <si>
    <t>cat &lt;&lt; EOF | sudo tee /etc/sysconfig/network-scripts/ifcfg-bond0</t>
  </si>
  <si>
    <t>DEVICE=bond0</t>
  </si>
  <si>
    <t>NAME=bond0</t>
  </si>
  <si>
    <t>TYPE=Bond</t>
  </si>
  <si>
    <t>UUID=$(uuidgen)</t>
  </si>
  <si>
    <t>BONDING_OPTS="$BOND0_BONDING_OPTS"</t>
  </si>
  <si>
    <t>BONDING_MASTER=yes</t>
  </si>
  <si>
    <t>ONBOOT=yes</t>
  </si>
  <si>
    <t>BOOTPROTO=none</t>
  </si>
  <si>
    <t>DEFROUTE=yes</t>
  </si>
  <si>
    <t>PEERDNS=no</t>
  </si>
  <si>
    <t>PEERROUTES=no</t>
  </si>
  <si>
    <t>IPV4_FAILURE_FATAL=yes</t>
  </si>
  <si>
    <t>IPV6INIT=no</t>
  </si>
  <si>
    <t>IPV6_AUTOCONF=no</t>
  </si>
  <si>
    <t>IPV6_DEFROUTE=no</t>
  </si>
  <si>
    <t>IPV6_PEERDNS=no</t>
  </si>
  <si>
    <t>IPV6_PEERROUTES=no</t>
  </si>
  <si>
    <t>IPV6_FAILURE_FATAL=no</t>
  </si>
  <si>
    <t>cat &lt;&lt; EOF | sudo tee /etc/sysconfig/network-scripts/ifcfg-bond1</t>
  </si>
  <si>
    <t>DEVICE=bond1</t>
  </si>
  <si>
    <t>NAME=bond1</t>
  </si>
  <si>
    <t>BONDING_OPTS="$BOND1_BONDING_OPTS"</t>
  </si>
  <si>
    <t>DEFROUTE=no</t>
  </si>
  <si>
    <t>cat &lt;&lt; EOF | sudo tee /etc/sysconfig/network-scripts/ifcfg-eth0</t>
  </si>
  <si>
    <t>DEVICE=eth0</t>
  </si>
  <si>
    <t>NAME=eth0</t>
  </si>
  <si>
    <t>TYPE=Ethernet</t>
  </si>
  <si>
    <t>UUID=$(uuidgen)</t>
    <phoneticPr fontId="2"/>
  </si>
  <si>
    <t>MASTER=bond0</t>
    <phoneticPr fontId="2"/>
  </si>
  <si>
    <t>SLAVE=yes</t>
  </si>
  <si>
    <t>cat &lt;&lt; EOF | sudo tee /etc/sysconfig/network-scripts/ifcfg-eth2</t>
  </si>
  <si>
    <t>DEVICE=eth2</t>
  </si>
  <si>
    <t>NAME=eth2</t>
  </si>
  <si>
    <t>cat &lt;&lt; EOF | sudo tee /etc/sysconfig/network-scripts/ifcfg-eth1</t>
  </si>
  <si>
    <t>DEVICE=eth1</t>
  </si>
  <si>
    <t>NAME=eth1</t>
  </si>
  <si>
    <t>MASTER=bond1</t>
    <phoneticPr fontId="2"/>
  </si>
  <si>
    <t>cat &lt;&lt; EOF | sudo tee /etc/sysconfig/network-scripts/ifcfg-eth3</t>
  </si>
  <si>
    <t>DEVICE=eth3</t>
  </si>
  <si>
    <t>NAME=eth3</t>
  </si>
  <si>
    <t># for Active</t>
    <phoneticPr fontId="2"/>
  </si>
  <si>
    <t>cat &lt;&lt; EOF | sudo tee -a /etc/sysconfig/network-scripts/ifcfg-bond0</t>
    <phoneticPr fontId="2"/>
  </si>
  <si>
    <t>cat &lt;&lt; EOF | sudo tee -a /etc/sysconfig/network-scripts/ifcfg-bond1</t>
    <phoneticPr fontId="2"/>
  </si>
  <si>
    <t># for Stand-by</t>
    <phoneticPr fontId="2"/>
  </si>
  <si>
    <t>○</t>
    <phoneticPr fontId="2"/>
  </si>
  <si>
    <t>NIC オフロード機能を無効化します。</t>
    <rPh sb="9" eb="11">
      <t>キノウ</t>
    </rPh>
    <rPh sb="12" eb="15">
      <t>ムコウカ</t>
    </rPh>
    <phoneticPr fontId="2"/>
  </si>
  <si>
    <t>a,s</t>
    <phoneticPr fontId="2"/>
  </si>
  <si>
    <t>cat &lt;&lt; 'EOF' | sudo tee /etc/NetworkManager/dispatcher.d/00-ethertool</t>
  </si>
  <si>
    <t>#!/bin/sh</t>
  </si>
  <si>
    <t>if [ "$2" == "up" ]; then</t>
  </si>
  <si>
    <t xml:space="preserve">  if [ "${1:0:3}" == "eth" ]; then</t>
  </si>
  <si>
    <t xml:space="preserve">    ethtool -K $1 \</t>
  </si>
  <si>
    <t xml:space="preserve">      rx off \</t>
  </si>
  <si>
    <t xml:space="preserve">      tx off \</t>
  </si>
  <si>
    <t xml:space="preserve">      sg off \</t>
  </si>
  <si>
    <t xml:space="preserve">      tso off \</t>
  </si>
  <si>
    <t xml:space="preserve">      ufo off \</t>
  </si>
  <si>
    <t xml:space="preserve">      gso off \</t>
  </si>
  <si>
    <t xml:space="preserve">      gro off \</t>
  </si>
  <si>
    <t xml:space="preserve">      lro off \</t>
  </si>
  <si>
    <t xml:space="preserve">      rxvlan off \</t>
  </si>
  <si>
    <t xml:space="preserve">      txvlan off \</t>
  </si>
  <si>
    <t xml:space="preserve">      ntuple off \</t>
  </si>
  <si>
    <t xml:space="preserve">      rxhash off \</t>
  </si>
  <si>
    <t xml:space="preserve">      highdma off \</t>
  </si>
  <si>
    <t xml:space="preserve">      rx-vlan-filter off \</t>
  </si>
  <si>
    <t xml:space="preserve">      tx-gso-robust off \</t>
  </si>
  <si>
    <t xml:space="preserve">      tx-fcoe-segmentation off \</t>
  </si>
  <si>
    <t xml:space="preserve">      fcoe-mtu off \</t>
  </si>
  <si>
    <t xml:space="preserve">      tx-nocache-copy off \</t>
  </si>
  <si>
    <t xml:space="preserve">      loopback off \</t>
  </si>
  <si>
    <t xml:space="preserve">      rx-fcs off \</t>
  </si>
  <si>
    <t xml:space="preserve">      rx-all off</t>
  </si>
  <si>
    <t xml:space="preserve">    #ethtool -K $1 vlan-challenged off tx-lockless off netns-local off</t>
  </si>
  <si>
    <t xml:space="preserve">    ethtool -G $1 rx 4096 tx 4096 rx-jumbo 2048</t>
    <phoneticPr fontId="2"/>
  </si>
  <si>
    <t xml:space="preserve">  fi</t>
  </si>
  <si>
    <t>fi</t>
  </si>
  <si>
    <t>sudo chmod 755 /etc/NetworkManager/dispatcher.d/00-ethertool</t>
  </si>
  <si>
    <t>※　「VMXNET 3」「e1000e」「igb」「ixgbe」でのみ動作確認しました。</t>
    <rPh sb="35" eb="37">
      <t>ドウサ</t>
    </rPh>
    <rPh sb="37" eb="39">
      <t>カクニン</t>
    </rPh>
    <phoneticPr fontId="2"/>
  </si>
  <si>
    <t xml:space="preserve">※　NIC のリンク速度、duplex モードを設定したい場合はこのスクリプトに組み込みます。 </t>
    <rPh sb="10" eb="12">
      <t>ソクド</t>
    </rPh>
    <rPh sb="24" eb="26">
      <t>セッテイ</t>
    </rPh>
    <rPh sb="29" eb="31">
      <t>バアイ</t>
    </rPh>
    <rPh sb="40" eb="41">
      <t>ク</t>
    </rPh>
    <rPh sb="42" eb="43">
      <t>コ</t>
    </rPh>
    <phoneticPr fontId="2"/>
  </si>
  <si>
    <t>hosts を設定します。</t>
    <rPh sb="7" eb="9">
      <t>セッテイ</t>
    </rPh>
    <phoneticPr fontId="2"/>
  </si>
  <si>
    <t>cat &lt;&lt; 'EOF' | sudo tee /etc/hosts</t>
  </si>
  <si>
    <t>127.0.0.1       localhost localhost.localdomain localhost4 localhost4.localdomain4</t>
  </si>
  <si>
    <t>::1             localhost localhost.localdomain localhost6 localhost6.localdomain6</t>
  </si>
  <si>
    <t>hostname を設定します。</t>
    <rPh sb="10" eb="12">
      <t>セッテイ</t>
    </rPh>
    <phoneticPr fontId="2"/>
  </si>
  <si>
    <t>不要なログ出力を抑止します。</t>
    <rPh sb="0" eb="2">
      <t>フヨウ</t>
    </rPh>
    <rPh sb="5" eb="7">
      <t>シュツリョク</t>
    </rPh>
    <rPh sb="8" eb="10">
      <t>ヨクシ</t>
    </rPh>
    <phoneticPr fontId="2"/>
  </si>
  <si>
    <t>cat &lt;&lt; 'EOF' | sudo tee /etc/rsyslog.d/ignore-systemd-session-slice.conf</t>
  </si>
  <si>
    <t>if $programname == "systemd" and ($msg contains "Created slice user-" or $msg contains "Removed slice user-" or $msg contains "Starting user-" or $msg contains "Started Session " or $msg contains "Starting Session " or $msg contains "Stopping user-") then stop</t>
  </si>
  <si>
    <t>cat &lt;&lt; 'EOF' | sudo tee /etc/rsyslog.d/ignore-chronyd-selected-source.conf</t>
  </si>
  <si>
    <t>if $programname == "chronyd" and $msg contains "Selected source " then stop</t>
  </si>
  <si>
    <t>sudo systemctl restart rsyslog</t>
    <phoneticPr fontId="2"/>
  </si>
  <si>
    <t>yum リポジトリを設定します。</t>
    <rPh sb="10" eb="12">
      <t>セッテイ</t>
    </rPh>
    <phoneticPr fontId="2"/>
  </si>
  <si>
    <t>cat &lt;&lt; 'EOF' | sudo tee /etc/yum.repos.d/media.repo</t>
  </si>
  <si>
    <t>[media]</t>
  </si>
  <si>
    <t>name=media</t>
  </si>
  <si>
    <t>baseurl=file:///mnt</t>
  </si>
  <si>
    <t>gpgkey=file:///etc/pki/rpm-gpg/RPM-GPG-KEY-oracle</t>
  </si>
  <si>
    <t>gpgcheck=1</t>
    <phoneticPr fontId="2"/>
  </si>
  <si>
    <t>enabled=0</t>
    <phoneticPr fontId="2"/>
  </si>
  <si>
    <t>[media-mysql]</t>
  </si>
  <si>
    <t>name=media-mysql</t>
  </si>
  <si>
    <t>baseurl=file:///mnt/addons/Mysql</t>
  </si>
  <si>
    <t>[media-ha]</t>
  </si>
  <si>
    <t>name=media-ha</t>
  </si>
  <si>
    <t>baseurl=file:///mnt/addons/HighAvailability</t>
  </si>
  <si>
    <t>[media-rs]</t>
  </si>
  <si>
    <t>name=media-rs</t>
  </si>
  <si>
    <t>baseurl=file:///mnt/addons/ResilientStorage</t>
  </si>
  <si>
    <t>※　インストール・メディアを利用可能にします。</t>
    <rPh sb="14" eb="16">
      <t>リヨウ</t>
    </rPh>
    <rPh sb="16" eb="18">
      <t>カノウ</t>
    </rPh>
    <phoneticPr fontId="2"/>
  </si>
  <si>
    <t>sudo sed -i -e 's/^/#/' /etc/yum.repos.d/public-yum-ol7.repo</t>
  </si>
  <si>
    <t>※　インターネット接続していないとエラーとなるリポジトリを無効化します。</t>
    <rPh sb="9" eb="11">
      <t>セツゾク</t>
    </rPh>
    <rPh sb="29" eb="32">
      <t>ムコウカ</t>
    </rPh>
    <phoneticPr fontId="2"/>
  </si>
  <si>
    <t>以下のインストーラを DVD ドライブにセットします。</t>
    <rPh sb="0" eb="2">
      <t>イカ</t>
    </rPh>
    <phoneticPr fontId="2"/>
  </si>
  <si>
    <t>インストーラをマウントします。</t>
    <phoneticPr fontId="2"/>
  </si>
  <si>
    <t>sudo mount /dev/cdrom /mnt</t>
  </si>
  <si>
    <t>mount: /dev/sr0 is write-protected, mounting read-only</t>
  </si>
  <si>
    <t>どのような環境でも共通して導入しておいた方がよいと思われる標準パッケージをインストールします。</t>
    <rPh sb="5" eb="7">
      <t>カンキョウ</t>
    </rPh>
    <rPh sb="9" eb="11">
      <t>キョウツウ</t>
    </rPh>
    <rPh sb="13" eb="15">
      <t>ドウニュウ</t>
    </rPh>
    <rPh sb="20" eb="21">
      <t>ホウ</t>
    </rPh>
    <rPh sb="25" eb="26">
      <t>オモ</t>
    </rPh>
    <rPh sb="29" eb="31">
      <t>ヒョウジュン</t>
    </rPh>
    <phoneticPr fontId="2"/>
  </si>
  <si>
    <t>sudo yum -y --disablerepo=\* --enablerepo=media,media-mysql install \</t>
  </si>
  <si>
    <t xml:space="preserve"> @development \</t>
  </si>
  <si>
    <t xml:space="preserve"> @base \</t>
  </si>
  <si>
    <t xml:space="preserve"> OpenIPMI \</t>
  </si>
  <si>
    <t xml:space="preserve"> aide \</t>
  </si>
  <si>
    <t xml:space="preserve"> crash \</t>
    <phoneticPr fontId="2"/>
  </si>
  <si>
    <t xml:space="preserve"> dos2unix \</t>
  </si>
  <si>
    <t xml:space="preserve"> dropwatch \</t>
  </si>
  <si>
    <t xml:space="preserve"> dstat \</t>
  </si>
  <si>
    <t xml:space="preserve"> expect \</t>
  </si>
  <si>
    <t xml:space="preserve"> filebench \</t>
  </si>
  <si>
    <t xml:space="preserve"> freeipmi-bmc-watchdog \</t>
  </si>
  <si>
    <t xml:space="preserve"> freeipmi-ipmidetectd \</t>
  </si>
  <si>
    <t xml:space="preserve"> ftp \</t>
  </si>
  <si>
    <t xml:space="preserve"> fuse \</t>
    <phoneticPr fontId="2"/>
  </si>
  <si>
    <t xml:space="preserve"> fuse-devel \</t>
    <phoneticPr fontId="2"/>
  </si>
  <si>
    <t xml:space="preserve"> haproxy \</t>
  </si>
  <si>
    <t xml:space="preserve"> hdparm \</t>
    <phoneticPr fontId="2"/>
  </si>
  <si>
    <t xml:space="preserve"> iotop \</t>
  </si>
  <si>
    <t xml:space="preserve"> ipmitool \</t>
    <phoneticPr fontId="2"/>
  </si>
  <si>
    <t xml:space="preserve"> iptables-services \</t>
  </si>
  <si>
    <t xml:space="preserve"> iptraf-ng \</t>
  </si>
  <si>
    <t xml:space="preserve"> iptstate \</t>
  </si>
  <si>
    <t xml:space="preserve"> ipvsadm \</t>
  </si>
  <si>
    <t xml:space="preserve"> iscsi-initiator-utils \</t>
  </si>
  <si>
    <t xml:space="preserve"> keepalived \</t>
  </si>
  <si>
    <t xml:space="preserve"> kernel-uek-devel \</t>
    <phoneticPr fontId="2"/>
  </si>
  <si>
    <t xml:space="preserve"> kernel-uek-doc \</t>
    <phoneticPr fontId="2"/>
  </si>
  <si>
    <t xml:space="preserve"> latrace \</t>
  </si>
  <si>
    <t xml:space="preserve"> lftp \</t>
  </si>
  <si>
    <t xml:space="preserve"> libuuid-devel \</t>
    <phoneticPr fontId="2"/>
  </si>
  <si>
    <t xml:space="preserve"> lm_sensors \</t>
    <phoneticPr fontId="2"/>
  </si>
  <si>
    <t xml:space="preserve"> logwatch \</t>
  </si>
  <si>
    <t xml:space="preserve"> lrzsz \</t>
  </si>
  <si>
    <t xml:space="preserve"> ltrace \</t>
  </si>
  <si>
    <t xml:space="preserve"> net-snmp-utils \</t>
    <phoneticPr fontId="2"/>
  </si>
  <si>
    <t xml:space="preserve"> nmap \</t>
    <phoneticPr fontId="2"/>
  </si>
  <si>
    <t xml:space="preserve"> openssl-devel \</t>
    <phoneticPr fontId="2"/>
  </si>
  <si>
    <t xml:space="preserve"> oprofile \</t>
  </si>
  <si>
    <t xml:space="preserve"> pax \</t>
  </si>
  <si>
    <t xml:space="preserve"> perf \</t>
  </si>
  <si>
    <t xml:space="preserve"> prelink \</t>
  </si>
  <si>
    <t xml:space="preserve"> screen \</t>
  </si>
  <si>
    <t xml:space="preserve"> sg3_utils \</t>
  </si>
  <si>
    <t xml:space="preserve"> snapper \</t>
  </si>
  <si>
    <t xml:space="preserve"> telnet \</t>
  </si>
  <si>
    <t xml:space="preserve"> tmpwatch \</t>
  </si>
  <si>
    <t xml:space="preserve"> trace-cmd \</t>
  </si>
  <si>
    <t xml:space="preserve"> tree \</t>
  </si>
  <si>
    <t xml:space="preserve"> x86info</t>
  </si>
  <si>
    <t>インターネットと接続可能な端末で以下のコマンドを実行する等して、必要なパッケージを収集します。</t>
    <rPh sb="8" eb="10">
      <t>セツゾク</t>
    </rPh>
    <rPh sb="10" eb="12">
      <t>カノウ</t>
    </rPh>
    <rPh sb="13" eb="15">
      <t>タンマツ</t>
    </rPh>
    <rPh sb="16" eb="18">
      <t>イカ</t>
    </rPh>
    <rPh sb="24" eb="26">
      <t>ジッコウ</t>
    </rPh>
    <rPh sb="28" eb="29">
      <t>ナド</t>
    </rPh>
    <rPh sb="32" eb="34">
      <t>ヒツヨウ</t>
    </rPh>
    <rPh sb="41" eb="43">
      <t>シュウシュウ</t>
    </rPh>
    <phoneticPr fontId="2"/>
  </si>
  <si>
    <t>o</t>
    <phoneticPr fontId="2"/>
  </si>
  <si>
    <r>
      <t>curl -O https://oss.oracle.com/ol7/debuginfo/kernel-uek-debuginfo-</t>
    </r>
    <r>
      <rPr>
        <b/>
        <sz val="9"/>
        <color rgb="FF00B050"/>
        <rFont val="ＭＳ 明朝"/>
        <family val="1"/>
        <charset val="128"/>
      </rPr>
      <t>4.1.12-61.1.18.el7uek</t>
    </r>
    <r>
      <rPr>
        <b/>
        <sz val="9"/>
        <color rgb="FF0000FF"/>
        <rFont val="ＭＳ 明朝"/>
        <family val="1"/>
        <charset val="128"/>
      </rPr>
      <t>.x86_64.rpm</t>
    </r>
    <phoneticPr fontId="2"/>
  </si>
  <si>
    <r>
      <t>curl -O https://oss.oracle.com/ol7/debuginfo/kernel-uek-debuginfo-common-</t>
    </r>
    <r>
      <rPr>
        <b/>
        <sz val="9"/>
        <color rgb="FF00B050"/>
        <rFont val="ＭＳ 明朝"/>
        <family val="1"/>
        <charset val="128"/>
      </rPr>
      <t>4.1.12-61.1.18.el7uek</t>
    </r>
    <r>
      <rPr>
        <b/>
        <sz val="9"/>
        <color rgb="FF0000FF"/>
        <rFont val="ＭＳ 明朝"/>
        <family val="1"/>
        <charset val="128"/>
      </rPr>
      <t>.x86_64.rpm</t>
    </r>
    <phoneticPr fontId="2"/>
  </si>
  <si>
    <t>収集したパッケージをホームディレクトリにコピーし、確認します。</t>
    <rPh sb="0" eb="2">
      <t>シュウシュウ</t>
    </rPh>
    <rPh sb="25" eb="27">
      <t>カクニン</t>
    </rPh>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</si>
  <si>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:kernel-uek-debuginfo-</t>
    </r>
    <r>
      <rPr>
        <b/>
        <sz val="11"/>
        <color rgb="FF00B050"/>
        <rFont val="ＭＳ 明朝"/>
        <family val="1"/>
        <charset val="128"/>
      </rPr>
      <t>4.1.12-61.1.18.el7uek</t>
    </r>
    <r>
      <rPr>
        <b/>
        <sz val="11"/>
        <color rgb="FF0000FF"/>
        <rFont val="ＭＳ 明朝"/>
        <family val="1"/>
        <charset val="128"/>
      </rPr>
      <t>.x86_64.rpm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</si>
  <si>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:kernel-uek-debuginfo-common-</t>
    </r>
    <r>
      <rPr>
        <b/>
        <sz val="11"/>
        <color rgb="FF00B050"/>
        <rFont val="ＭＳ 明朝"/>
        <family val="1"/>
        <charset val="128"/>
      </rPr>
      <t>4.1.12-61.1.18.el7uek</t>
    </r>
    <r>
      <rPr>
        <b/>
        <sz val="11"/>
        <color rgb="FF0000FF"/>
        <rFont val="ＭＳ 明朝"/>
        <family val="1"/>
        <charset val="128"/>
      </rPr>
      <t>.x86_64.rpm .</t>
    </r>
    <phoneticPr fontId="2"/>
  </si>
  <si>
    <t>ls -l *.rpm</t>
    <phoneticPr fontId="2"/>
  </si>
  <si>
    <r>
      <t xml:space="preserve">-rw-rw-r-- 1 </t>
    </r>
    <r>
      <rPr>
        <b/>
        <sz val="11"/>
        <color rgb="FF00B050"/>
        <rFont val="ＭＳ 明朝"/>
        <family val="1"/>
        <charset val="128"/>
      </rPr>
      <t>admin admin</t>
    </r>
    <r>
      <rPr>
        <sz val="11"/>
        <color theme="1"/>
        <rFont val="ＭＳ 明朝"/>
        <family val="1"/>
        <charset val="128"/>
      </rPr>
      <t xml:space="preserve"> 382756108 Dec 15 12:06 kernel-uek-debuginfo-</t>
    </r>
    <r>
      <rPr>
        <b/>
        <sz val="11"/>
        <color rgb="FF00B050"/>
        <rFont val="ＭＳ 明朝"/>
        <family val="1"/>
        <charset val="128"/>
      </rPr>
      <t>4.1.12-61.1.18.el7uek</t>
    </r>
    <r>
      <rPr>
        <sz val="11"/>
        <color theme="1"/>
        <rFont val="ＭＳ 明朝"/>
        <family val="1"/>
        <charset val="128"/>
      </rPr>
      <t>.x86_64.rpm</t>
    </r>
    <phoneticPr fontId="2"/>
  </si>
  <si>
    <r>
      <t xml:space="preserve">-rw-rw-r-- 1 </t>
    </r>
    <r>
      <rPr>
        <b/>
        <sz val="11"/>
        <color rgb="FF00B050"/>
        <rFont val="ＭＳ 明朝"/>
        <family val="1"/>
        <charset val="128"/>
      </rPr>
      <t>admin admin</t>
    </r>
    <r>
      <rPr>
        <sz val="11"/>
        <color theme="1"/>
        <rFont val="ＭＳ 明朝"/>
        <family val="1"/>
        <charset val="128"/>
      </rPr>
      <t xml:space="preserve">  52360420 Dec 15 12:08 kernel-uek-debuginfo-common-</t>
    </r>
    <r>
      <rPr>
        <b/>
        <sz val="11"/>
        <color rgb="FF00B050"/>
        <rFont val="ＭＳ 明朝"/>
        <family val="1"/>
        <charset val="128"/>
      </rPr>
      <t>4.1.12-61.1.18.el7uek</t>
    </r>
    <r>
      <rPr>
        <sz val="11"/>
        <color theme="1"/>
        <rFont val="ＭＳ 明朝"/>
        <family val="1"/>
        <charset val="128"/>
      </rPr>
      <t>.x86_64.rpm</t>
    </r>
    <phoneticPr fontId="2"/>
  </si>
  <si>
    <t>file *.rpm</t>
    <phoneticPr fontId="2"/>
  </si>
  <si>
    <r>
      <t xml:space="preserve">kernel-uek-debuginfo-4.1.12-61.1.18.el7uek.x86_64.rpm:        </t>
    </r>
    <r>
      <rPr>
        <b/>
        <sz val="10"/>
        <color rgb="FFFF0000"/>
        <rFont val="ＭＳ 明朝"/>
        <family val="1"/>
        <charset val="128"/>
      </rPr>
      <t>RPM v3.0 bin</t>
    </r>
    <r>
      <rPr>
        <sz val="10"/>
        <color theme="1"/>
        <rFont val="ＭＳ 明朝"/>
        <family val="1"/>
        <charset val="128"/>
      </rPr>
      <t xml:space="preserve"> i386/x86_64 kernel-uek-debuginfo-4.1.12-61.1.18.el7uek</t>
    </r>
    <phoneticPr fontId="2"/>
  </si>
  <si>
    <r>
      <t xml:space="preserve">kernel-uek-debuginfo-common-4.1.12-61.1.18.el7uek.x86_64.rpm: </t>
    </r>
    <r>
      <rPr>
        <b/>
        <sz val="10"/>
        <color rgb="FFFF0000"/>
        <rFont val="ＭＳ 明朝"/>
        <family val="1"/>
        <charset val="128"/>
      </rPr>
      <t>RPM v3.0 bin</t>
    </r>
    <r>
      <rPr>
        <sz val="10"/>
        <color theme="1"/>
        <rFont val="ＭＳ 明朝"/>
        <family val="1"/>
        <charset val="128"/>
      </rPr>
      <t xml:space="preserve"> i386/x86_64 kernel-uek-debuginfo-common-4.1.12-61.1.18.el7uek</t>
    </r>
    <phoneticPr fontId="2"/>
  </si>
  <si>
    <t>カーネルのデバッグ情報をインストールします。</t>
    <rPh sb="9" eb="11">
      <t>ジョウホウ</t>
    </rPh>
    <phoneticPr fontId="2"/>
  </si>
  <si>
    <t>sudo yum -y --disablerepo=\* --enablerepo=media localinstall kernel-uek-debuginfo-*.rpm</t>
    <phoneticPr fontId="2"/>
  </si>
  <si>
    <t>sudo mkdir /opt/packages/</t>
    <phoneticPr fontId="2"/>
  </si>
  <si>
    <t>sudo mv kernel-uek-debuginfo-*.rpm /opt/packages/</t>
    <phoneticPr fontId="2"/>
  </si>
  <si>
    <t>sudo yum -y --disablerepo=\* --enablerepo=media,media-mysql,media-ha install \</t>
  </si>
  <si>
    <t xml:space="preserve"> fence-agents-ipmilan \</t>
  </si>
  <si>
    <t xml:space="preserve"> omping \</t>
    <phoneticPr fontId="2"/>
  </si>
  <si>
    <t xml:space="preserve"> pcs \</t>
  </si>
  <si>
    <t xml:space="preserve"> rubygem-abrt \</t>
  </si>
  <si>
    <t xml:space="preserve"> targetcli</t>
  </si>
  <si>
    <t>sudo cp -a /etc{,~}</t>
    <phoneticPr fontId="2"/>
  </si>
  <si>
    <t>インストーラをアンマウントします。</t>
    <phoneticPr fontId="2"/>
  </si>
  <si>
    <t>sudo umount /mnt</t>
  </si>
  <si>
    <t>インストーラをDVDドライブから取り外します。</t>
    <rPh sb="16" eb="17">
      <t>ト</t>
    </rPh>
    <rPh sb="18" eb="19">
      <t>ハズ</t>
    </rPh>
    <phoneticPr fontId="2"/>
  </si>
  <si>
    <t>NTP を設定します。</t>
    <rPh sb="5" eb="7">
      <t>セッテイ</t>
    </rPh>
    <phoneticPr fontId="2"/>
  </si>
  <si>
    <t>cat &lt;&lt; 'EOF' | sudo tee /etc/chrony.conf</t>
  </si>
  <si>
    <t># Use public servers from the pool.ntp.org project.</t>
  </si>
  <si>
    <t># Please consider joining the pool (http://www.pool.ntp.org/join.html).</t>
  </si>
  <si>
    <t># Ignore stratum in source selection.</t>
  </si>
  <si>
    <t>stratumweight 0</t>
  </si>
  <si>
    <t># Record the rate at which the system clock gains/losses time.</t>
  </si>
  <si>
    <t>driftfile /var/lib/chrony/drift</t>
  </si>
  <si>
    <t># Enable kernel RTC synchronization.</t>
  </si>
  <si>
    <t>rtcsync</t>
  </si>
  <si>
    <t># In first three updates step the system clock instead of slew</t>
  </si>
  <si>
    <t># if the adjustment is larger than 10 seconds.</t>
  </si>
  <si>
    <t>makestep 10 3</t>
  </si>
  <si>
    <t># Allow NTP client access from local network.</t>
  </si>
  <si>
    <t>#allow 192.168/16</t>
  </si>
  <si>
    <t># Listen for commands only on localhost.</t>
  </si>
  <si>
    <t>bindcmdaddress 127.0.0.1</t>
  </si>
  <si>
    <t>#bindcmdaddress ::1</t>
  </si>
  <si>
    <t># Serve time even if not synchronized to any NTP server.</t>
  </si>
  <si>
    <t>#local stratum 10</t>
  </si>
  <si>
    <t>keyfile /etc/chrony.keys</t>
  </si>
  <si>
    <t># Specify the key used as password for chronyc.</t>
  </si>
  <si>
    <t>commandkey 1</t>
  </si>
  <si>
    <t># Generate command key if missing.</t>
  </si>
  <si>
    <t>generatecommandkey</t>
  </si>
  <si>
    <t># Disable logging of client accesses.</t>
  </si>
  <si>
    <t>noclientlog</t>
  </si>
  <si>
    <t># Send a message to syslog if a clock adjustment is larger than 0.5 seconds.</t>
  </si>
  <si>
    <t>logchange 0.5</t>
  </si>
  <si>
    <t>logdir /var/log/chrony</t>
  </si>
  <si>
    <t>#log measurements statistics tracking</t>
  </si>
  <si>
    <t>cat &lt;&lt; 'EOF' | sudo tee /etc/sysconfig/chronyd</t>
  </si>
  <si>
    <t>OPTIONS="-4"</t>
  </si>
  <si>
    <t>不要なサービスを無効化します。</t>
    <rPh sb="0" eb="2">
      <t>フヨウ</t>
    </rPh>
    <rPh sb="8" eb="11">
      <t>ムコウカ</t>
    </rPh>
    <phoneticPr fontId="2"/>
  </si>
  <si>
    <t>sudo systemctl disable dmraid-activation.service</t>
    <phoneticPr fontId="2"/>
  </si>
  <si>
    <t>sudo systemctl disable firewalld.service</t>
  </si>
  <si>
    <t>sudo systemctl disable mdmonitor.service</t>
    <phoneticPr fontId="2"/>
  </si>
  <si>
    <t>sudo systemctl disable postfix.service</t>
  </si>
  <si>
    <r>
      <t>※　仮想環境の場合は、「</t>
    </r>
    <r>
      <rPr>
        <b/>
        <sz val="11"/>
        <color rgb="FF0000FF"/>
        <rFont val="ＭＳ 明朝"/>
        <family val="1"/>
        <charset val="128"/>
      </rPr>
      <t>lm_sensors.service</t>
    </r>
    <r>
      <rPr>
        <sz val="11"/>
        <color theme="1"/>
        <rFont val="ＭＳ 明朝"/>
        <family val="1"/>
        <charset val="128"/>
      </rPr>
      <t>」も無効化します。</t>
    </r>
    <phoneticPr fontId="2"/>
  </si>
  <si>
    <r>
      <t>※　仮想環境の場合は、「</t>
    </r>
    <r>
      <rPr>
        <b/>
        <sz val="11"/>
        <color rgb="FF0000FF"/>
        <rFont val="ＭＳ 明朝"/>
        <family val="1"/>
        <charset val="128"/>
      </rPr>
      <t>smartd.service</t>
    </r>
    <r>
      <rPr>
        <sz val="11"/>
        <color theme="1"/>
        <rFont val="ＭＳ 明朝"/>
        <family val="1"/>
        <charset val="128"/>
      </rPr>
      <t>」も無効化します。RAID コントローラが対応していない場合も無効化します。</t>
    </r>
    <phoneticPr fontId="2"/>
  </si>
  <si>
    <t>必要なサービスを有効化します。</t>
    <rPh sb="0" eb="2">
      <t>ヒツヨウ</t>
    </rPh>
    <rPh sb="8" eb="10">
      <t>ユウコウ</t>
    </rPh>
    <rPh sb="10" eb="11">
      <t>カ</t>
    </rPh>
    <phoneticPr fontId="2"/>
  </si>
  <si>
    <t>sudo systemctl enable psacct.service</t>
    <phoneticPr fontId="2"/>
  </si>
  <si>
    <t>iSCSI イニシエータ関連サービスの自動起動を無効化します。</t>
    <rPh sb="12" eb="14">
      <t>カンレン</t>
    </rPh>
    <rPh sb="19" eb="21">
      <t>ジドウ</t>
    </rPh>
    <rPh sb="21" eb="23">
      <t>キドウ</t>
    </rPh>
    <rPh sb="24" eb="27">
      <t>ムコウカ</t>
    </rPh>
    <phoneticPr fontId="2"/>
  </si>
  <si>
    <t>sudo systemctl disable iscsi.service</t>
  </si>
  <si>
    <t>Removed symlink /etc/systemd/system/sysinit.target.wants/iscsi.service.</t>
  </si>
  <si>
    <t>sudo systemctl disable iscsid.socket</t>
  </si>
  <si>
    <t>Removed symlink /etc/systemd/system/sockets.target.wants/iscsid.socket.</t>
  </si>
  <si>
    <t>sudo systemctl disable iscsiuio.socket</t>
  </si>
  <si>
    <t>Removed symlink /etc/systemd/system/sockets.target.wants/iscsiuio.socket.</t>
  </si>
  <si>
    <t>IPv6 無効化に伴う不具合を解消するための設定変更を行います。</t>
    <rPh sb="5" eb="8">
      <t>ムコウカ</t>
    </rPh>
    <rPh sb="9" eb="10">
      <t>トモナ</t>
    </rPh>
    <rPh sb="11" eb="14">
      <t>フグアイ</t>
    </rPh>
    <rPh sb="15" eb="17">
      <t>カイショウ</t>
    </rPh>
    <rPh sb="22" eb="24">
      <t>セッテイ</t>
    </rPh>
    <rPh sb="24" eb="26">
      <t>ヘンコウ</t>
    </rPh>
    <rPh sb="27" eb="28">
      <t>オコナ</t>
    </rPh>
    <phoneticPr fontId="2"/>
  </si>
  <si>
    <t>sudo sed -i -e 's/^#AddressFamily .*$/AddressFamily inet/' /etc/ssh/sshd_config</t>
    <phoneticPr fontId="2"/>
  </si>
  <si>
    <t>sudo sed -i -e 's/^inet_interfaces .*$/inet_interfaces = 127.0.0.1/' /etc/postfix/main.cf</t>
    <phoneticPr fontId="2"/>
  </si>
  <si>
    <t>sudo sed -i -e 's/^inet_protocols .*$/inet_protocols = ipv4/' /etc/postfix/main.cf</t>
    <phoneticPr fontId="2"/>
  </si>
  <si>
    <t>sudo sed -i -e 's/^udp6/#udp6/' -e 's/^tcp6/#tcp6/' /etc/netconfig</t>
    <phoneticPr fontId="2"/>
  </si>
  <si>
    <t>再起動します。</t>
    <rPh sb="0" eb="3">
      <t>サイキドウ</t>
    </rPh>
    <phoneticPr fontId="2"/>
  </si>
  <si>
    <t>sudo reboot</t>
    <phoneticPr fontId="2"/>
  </si>
  <si>
    <t>カーネル起動パラメータを確認します。</t>
    <rPh sb="4" eb="6">
      <t>キドウ</t>
    </rPh>
    <rPh sb="12" eb="14">
      <t>カクニン</t>
    </rPh>
    <phoneticPr fontId="2"/>
  </si>
  <si>
    <t>a,s</t>
    <phoneticPr fontId="2"/>
  </si>
  <si>
    <t>cat /proc/cmdline</t>
  </si>
  <si>
    <r>
      <t>BOOT_IMAGE=/vmlinuz-4.1.12-61.1.18.el7uek.x86_64 root=UUID=</t>
    </r>
    <r>
      <rPr>
        <sz val="9"/>
        <color rgb="FF00B050"/>
        <rFont val="ＭＳ 明朝"/>
        <family val="1"/>
        <charset val="128"/>
      </rPr>
      <t>657f59aa-f627-4096-9970-9238b234ef00</t>
    </r>
    <r>
      <rPr>
        <sz val="9"/>
        <color theme="1"/>
        <rFont val="ＭＳ 明朝"/>
        <family val="1"/>
        <charset val="128"/>
      </rPr>
      <t xml:space="preserve"> ro </t>
    </r>
    <r>
      <rPr>
        <b/>
        <sz val="9"/>
        <color rgb="FFFF0000"/>
        <rFont val="ＭＳ 明朝"/>
        <family val="1"/>
        <charset val="128"/>
      </rPr>
      <t>crashkernel=auto selinux=0 ipv6.disable=1</t>
    </r>
    <phoneticPr fontId="2"/>
  </si>
  <si>
    <t>※　「crashkernel」の値は、搭載メモリサイズに応じて自動的に固定値へ変更される場合があります。</t>
    <rPh sb="16" eb="17">
      <t>アタイ</t>
    </rPh>
    <rPh sb="19" eb="21">
      <t>トウサイ</t>
    </rPh>
    <rPh sb="28" eb="29">
      <t>オウ</t>
    </rPh>
    <rPh sb="31" eb="34">
      <t>ジドウテキ</t>
    </rPh>
    <rPh sb="35" eb="38">
      <t>コテイチ</t>
    </rPh>
    <rPh sb="39" eb="41">
      <t>ヘンコウ</t>
    </rPh>
    <rPh sb="44" eb="46">
      <t>バアイ</t>
    </rPh>
    <phoneticPr fontId="2"/>
  </si>
  <si>
    <t>ネットワーク設定を確認します。</t>
    <rPh sb="6" eb="8">
      <t>セッテイ</t>
    </rPh>
    <rPh sb="9" eb="11">
      <t>カクニン</t>
    </rPh>
    <phoneticPr fontId="2"/>
  </si>
  <si>
    <t>ip addr show</t>
  </si>
  <si>
    <t xml:space="preserve">    inet 127.0.0.1/8 scope host lo</t>
    <phoneticPr fontId="2"/>
  </si>
  <si>
    <r>
      <t xml:space="preserve">2: </t>
    </r>
    <r>
      <rPr>
        <sz val="11"/>
        <color rgb="FF00B050"/>
        <rFont val="ＭＳ 明朝"/>
        <family val="1"/>
        <charset val="128"/>
      </rPr>
      <t>eth0</t>
    </r>
    <r>
      <rPr>
        <sz val="11"/>
        <color theme="1"/>
        <rFont val="ＭＳ 明朝"/>
        <family val="1"/>
        <charset val="128"/>
      </rPr>
      <t xml:space="preserve">: &lt;BROADCAST,MULTICAST,SLAVE,UP,LOWER_UP&gt; mtu </t>
    </r>
    <r>
      <rPr>
        <sz val="11"/>
        <color rgb="FF00B050"/>
        <rFont val="ＭＳ 明朝"/>
        <family val="1"/>
        <charset val="128"/>
      </rPr>
      <t>9000</t>
    </r>
    <r>
      <rPr>
        <sz val="11"/>
        <color theme="1"/>
        <rFont val="ＭＳ 明朝"/>
        <family val="1"/>
        <charset val="128"/>
      </rPr>
      <t xml:space="preserve"> qdisc mq master bond0 state UP qlen 1000</t>
    </r>
    <phoneticPr fontId="2"/>
  </si>
  <si>
    <r>
      <t xml:space="preserve">    link/ether </t>
    </r>
    <r>
      <rPr>
        <b/>
        <sz val="11"/>
        <color rgb="FF7030A0"/>
        <rFont val="ＭＳ 明朝"/>
        <family val="1"/>
        <charset val="128"/>
      </rPr>
      <t>00:0c:29:08:b8:5f</t>
    </r>
    <r>
      <rPr>
        <sz val="11"/>
        <color theme="1"/>
        <rFont val="ＭＳ 明朝"/>
        <family val="1"/>
        <charset val="128"/>
      </rPr>
      <t xml:space="preserve"> brd ff:ff:ff:ff:ff:ff</t>
    </r>
    <phoneticPr fontId="2"/>
  </si>
  <si>
    <r>
      <t xml:space="preserve">3: </t>
    </r>
    <r>
      <rPr>
        <sz val="11"/>
        <color rgb="FF00B050"/>
        <rFont val="ＭＳ 明朝"/>
        <family val="1"/>
        <charset val="128"/>
      </rPr>
      <t>eth1</t>
    </r>
    <r>
      <rPr>
        <sz val="11"/>
        <color theme="1"/>
        <rFont val="ＭＳ 明朝"/>
        <family val="1"/>
        <charset val="128"/>
      </rPr>
      <t xml:space="preserve">: &lt;BROADCAST,MULTICAST,SLAVE,UP,LOWER_UP&gt; mtu </t>
    </r>
    <r>
      <rPr>
        <sz val="11"/>
        <color rgb="FF00B050"/>
        <rFont val="ＭＳ 明朝"/>
        <family val="1"/>
        <charset val="128"/>
      </rPr>
      <t>9000</t>
    </r>
    <r>
      <rPr>
        <sz val="11"/>
        <color theme="1"/>
        <rFont val="ＭＳ 明朝"/>
        <family val="1"/>
        <charset val="128"/>
      </rPr>
      <t xml:space="preserve"> qdisc mq master bond1 state UP qlen 1000</t>
    </r>
    <phoneticPr fontId="2"/>
  </si>
  <si>
    <r>
      <t xml:space="preserve">    link/ether </t>
    </r>
    <r>
      <rPr>
        <b/>
        <sz val="11"/>
        <color rgb="FFFFC000"/>
        <rFont val="ＭＳ 明朝"/>
        <family val="1"/>
        <charset val="128"/>
      </rPr>
      <t>00:0c:29:08:b8:41</t>
    </r>
    <r>
      <rPr>
        <sz val="11"/>
        <color theme="1"/>
        <rFont val="ＭＳ 明朝"/>
        <family val="1"/>
        <charset val="128"/>
      </rPr>
      <t xml:space="preserve"> brd ff:ff:ff:ff:ff:ff</t>
    </r>
    <phoneticPr fontId="2"/>
  </si>
  <si>
    <t>4: eth2: &lt;BROADCAST,MULTICAST,SLAVE,UP,LOWER_UP&gt; mtu 9000 qdisc mq master bond0 state UP qlen 1000</t>
    <phoneticPr fontId="2"/>
  </si>
  <si>
    <r>
      <t xml:space="preserve">    link/ether </t>
    </r>
    <r>
      <rPr>
        <b/>
        <sz val="11"/>
        <color rgb="FF7030A0"/>
        <rFont val="ＭＳ 明朝"/>
        <family val="1"/>
        <charset val="128"/>
      </rPr>
      <t>00:0c:29:08:b8:5f</t>
    </r>
    <r>
      <rPr>
        <sz val="11"/>
        <color rgb="FF00B050"/>
        <rFont val="ＭＳ 明朝"/>
        <family val="1"/>
        <charset val="128"/>
      </rPr>
      <t xml:space="preserve"> brd ff:ff:ff:ff:ff:ff</t>
    </r>
    <phoneticPr fontId="2"/>
  </si>
  <si>
    <t>5: eth3: &lt;BROADCAST,MULTICAST,SLAVE,UP,LOWER_UP&gt; mtu 9000 qdisc mq master bond1 state UP qlen 1000</t>
    <phoneticPr fontId="2"/>
  </si>
  <si>
    <r>
      <t xml:space="preserve">    link/ether </t>
    </r>
    <r>
      <rPr>
        <b/>
        <sz val="11"/>
        <color rgb="FFFFC000"/>
        <rFont val="ＭＳ 明朝"/>
        <family val="1"/>
        <charset val="128"/>
      </rPr>
      <t>00:0c:29:08:b8:41</t>
    </r>
    <r>
      <rPr>
        <sz val="11"/>
        <color rgb="FF00B050"/>
        <rFont val="ＭＳ 明朝"/>
        <family val="1"/>
        <charset val="128"/>
      </rPr>
      <t xml:space="preserve"> brd ff:ff:ff:ff:ff:ff</t>
    </r>
    <phoneticPr fontId="2"/>
  </si>
  <si>
    <r>
      <t xml:space="preserve">6: bond0: &lt;BROADCAST,MULTICAST,MASTER,UP,LOWER_UP&gt; mtu </t>
    </r>
    <r>
      <rPr>
        <sz val="11"/>
        <color rgb="FF00B050"/>
        <rFont val="ＭＳ 明朝"/>
        <family val="1"/>
        <charset val="128"/>
      </rPr>
      <t>9000</t>
    </r>
    <r>
      <rPr>
        <sz val="11"/>
        <color theme="1"/>
        <rFont val="ＭＳ 明朝"/>
        <family val="1"/>
        <charset val="128"/>
      </rPr>
      <t xml:space="preserve"> qdisc noqueue state UNKNOWN</t>
    </r>
    <phoneticPr fontId="2"/>
  </si>
  <si>
    <r>
      <t xml:space="preserve">    inet </t>
    </r>
    <r>
      <rPr>
        <b/>
        <sz val="11"/>
        <color rgb="FF00B050"/>
        <rFont val="ＭＳ 明朝"/>
        <family val="1"/>
        <charset val="128"/>
      </rPr>
      <t>10.110.88.57</t>
    </r>
    <r>
      <rPr>
        <sz val="11"/>
        <rFont val="ＭＳ 明朝"/>
        <family val="1"/>
        <charset val="128"/>
      </rPr>
      <t>/</t>
    </r>
    <r>
      <rPr>
        <b/>
        <sz val="11"/>
        <color rgb="FF00B050"/>
        <rFont val="ＭＳ 明朝"/>
        <family val="1"/>
        <charset val="128"/>
      </rPr>
      <t>26</t>
    </r>
    <r>
      <rPr>
        <sz val="11"/>
        <color theme="1"/>
        <rFont val="ＭＳ 明朝"/>
        <family val="1"/>
        <charset val="128"/>
      </rPr>
      <t xml:space="preserve"> brd </t>
    </r>
    <r>
      <rPr>
        <sz val="11"/>
        <color rgb="FF00B050"/>
        <rFont val="ＭＳ 明朝"/>
        <family val="1"/>
        <charset val="128"/>
      </rPr>
      <t>10.110.88.63</t>
    </r>
    <r>
      <rPr>
        <sz val="11"/>
        <color theme="1"/>
        <rFont val="ＭＳ 明朝"/>
        <family val="1"/>
        <charset val="128"/>
      </rPr>
      <t xml:space="preserve"> scope global </t>
    </r>
    <r>
      <rPr>
        <sz val="11"/>
        <rFont val="ＭＳ 明朝"/>
        <family val="1"/>
        <charset val="128"/>
      </rPr>
      <t>bond0</t>
    </r>
    <phoneticPr fontId="2"/>
  </si>
  <si>
    <r>
      <t xml:space="preserve">7: bond1: &lt;BROADCAST,MULTICAST,MASTER,UP,LOWER_UP&gt; mtu </t>
    </r>
    <r>
      <rPr>
        <sz val="11"/>
        <color rgb="FF00B050"/>
        <rFont val="ＭＳ 明朝"/>
        <family val="1"/>
        <charset val="128"/>
      </rPr>
      <t>9000</t>
    </r>
    <r>
      <rPr>
        <sz val="11"/>
        <color theme="1"/>
        <rFont val="ＭＳ 明朝"/>
        <family val="1"/>
        <charset val="128"/>
      </rPr>
      <t xml:space="preserve"> qdisc noqueue state UNKNOWN</t>
    </r>
    <phoneticPr fontId="2"/>
  </si>
  <si>
    <r>
      <t xml:space="preserve">    inet </t>
    </r>
    <r>
      <rPr>
        <b/>
        <sz val="11"/>
        <color rgb="FF00B050"/>
        <rFont val="ＭＳ 明朝"/>
        <family val="1"/>
        <charset val="128"/>
      </rPr>
      <t>192.168.1.2</t>
    </r>
    <r>
      <rPr>
        <sz val="11"/>
        <rFont val="ＭＳ 明朝"/>
        <family val="1"/>
        <charset val="128"/>
      </rPr>
      <t>/</t>
    </r>
    <r>
      <rPr>
        <b/>
        <sz val="11"/>
        <color rgb="FF00B050"/>
        <rFont val="ＭＳ 明朝"/>
        <family val="1"/>
        <charset val="128"/>
      </rPr>
      <t>24</t>
    </r>
    <r>
      <rPr>
        <sz val="11"/>
        <color theme="1"/>
        <rFont val="ＭＳ 明朝"/>
        <family val="1"/>
        <charset val="128"/>
      </rPr>
      <t xml:space="preserve"> brd </t>
    </r>
    <r>
      <rPr>
        <sz val="11"/>
        <color rgb="FF00B050"/>
        <rFont val="ＭＳ 明朝"/>
        <family val="1"/>
        <charset val="128"/>
      </rPr>
      <t>192.168.0.255</t>
    </r>
    <r>
      <rPr>
        <sz val="11"/>
        <color theme="1"/>
        <rFont val="ＭＳ 明朝"/>
        <family val="1"/>
        <charset val="128"/>
      </rPr>
      <t xml:space="preserve"> scope global </t>
    </r>
    <r>
      <rPr>
        <sz val="11"/>
        <rFont val="ＭＳ 明朝"/>
        <family val="1"/>
        <charset val="128"/>
      </rPr>
      <t>bond1</t>
    </r>
    <phoneticPr fontId="2"/>
  </si>
  <si>
    <t>※　IPv6 のリンクローカルアドレスが存在しないことも確認します。</t>
    <rPh sb="20" eb="22">
      <t>ソンザイ</t>
    </rPh>
    <rPh sb="28" eb="30">
      <t>カクニン</t>
    </rPh>
    <phoneticPr fontId="2"/>
  </si>
  <si>
    <t>cat /proc/net/bonding/bond0</t>
  </si>
  <si>
    <t>Ethernet Channel Bonding Driver: v3.7.1 (April 27, 2011)</t>
  </si>
  <si>
    <t>Bonding Mode: fault-tolerance (active-backup)</t>
  </si>
  <si>
    <r>
      <t xml:space="preserve">Primary Slave: </t>
    </r>
    <r>
      <rPr>
        <b/>
        <sz val="11"/>
        <color rgb="FF00B050"/>
        <rFont val="ＭＳ 明朝"/>
        <family val="1"/>
        <charset val="128"/>
      </rPr>
      <t>eth0</t>
    </r>
    <r>
      <rPr>
        <sz val="11"/>
        <color theme="1"/>
        <rFont val="ＭＳ 明朝"/>
        <family val="1"/>
        <charset val="128"/>
      </rPr>
      <t xml:space="preserve"> (primary_reselect always)</t>
    </r>
    <phoneticPr fontId="2"/>
  </si>
  <si>
    <r>
      <t xml:space="preserve">Currently Active Slave: </t>
    </r>
    <r>
      <rPr>
        <b/>
        <sz val="11"/>
        <color rgb="FF00B050"/>
        <rFont val="ＭＳ 明朝"/>
        <family val="1"/>
        <charset val="128"/>
      </rPr>
      <t>eth0</t>
    </r>
    <phoneticPr fontId="2"/>
  </si>
  <si>
    <t>MII Status: up</t>
  </si>
  <si>
    <t>MII Polling Interval (ms): 100</t>
  </si>
  <si>
    <t>Up Delay (ms): 0</t>
  </si>
  <si>
    <t>Down Delay (ms): 0</t>
  </si>
  <si>
    <r>
      <t xml:space="preserve">Slave Interface: </t>
    </r>
    <r>
      <rPr>
        <b/>
        <sz val="11"/>
        <color rgb="FF00B050"/>
        <rFont val="ＭＳ 明朝"/>
        <family val="1"/>
        <charset val="128"/>
      </rPr>
      <t>eth0</t>
    </r>
    <phoneticPr fontId="2"/>
  </si>
  <si>
    <t>Speed: 10000 Mbps</t>
  </si>
  <si>
    <t>Duplex: full</t>
  </si>
  <si>
    <t>Link Failure Count: 0</t>
  </si>
  <si>
    <r>
      <t xml:space="preserve">Permanent HW addr: </t>
    </r>
    <r>
      <rPr>
        <b/>
        <sz val="11"/>
        <color rgb="FF00B050"/>
        <rFont val="ＭＳ 明朝"/>
        <family val="1"/>
        <charset val="128"/>
      </rPr>
      <t>00:0c:29:08:b8:5f</t>
    </r>
    <phoneticPr fontId="2"/>
  </si>
  <si>
    <t>Slave queue ID: 0</t>
  </si>
  <si>
    <r>
      <t xml:space="preserve">Slave Interface: </t>
    </r>
    <r>
      <rPr>
        <b/>
        <sz val="11"/>
        <color rgb="FF00B050"/>
        <rFont val="ＭＳ 明朝"/>
        <family val="1"/>
        <charset val="128"/>
      </rPr>
      <t>eth2</t>
    </r>
    <phoneticPr fontId="2"/>
  </si>
  <si>
    <r>
      <t xml:space="preserve">Permanent HW addr: </t>
    </r>
    <r>
      <rPr>
        <b/>
        <sz val="11"/>
        <color rgb="FF00B050"/>
        <rFont val="ＭＳ 明朝"/>
        <family val="1"/>
        <charset val="128"/>
      </rPr>
      <t>00:0c:29:08:b8:4b</t>
    </r>
    <phoneticPr fontId="2"/>
  </si>
  <si>
    <t>cat /proc/net/bonding/bond1</t>
  </si>
  <si>
    <r>
      <t xml:space="preserve">Primary Slave: </t>
    </r>
    <r>
      <rPr>
        <b/>
        <sz val="11"/>
        <color rgb="FF00B050"/>
        <rFont val="ＭＳ 明朝"/>
        <family val="1"/>
        <charset val="128"/>
      </rPr>
      <t>eth1</t>
    </r>
    <r>
      <rPr>
        <sz val="11"/>
        <color theme="1"/>
        <rFont val="ＭＳ 明朝"/>
        <family val="1"/>
        <charset val="128"/>
      </rPr>
      <t xml:space="preserve"> (primary_reselect always)</t>
    </r>
    <phoneticPr fontId="2"/>
  </si>
  <si>
    <r>
      <t xml:space="preserve">Currently Active Slave: </t>
    </r>
    <r>
      <rPr>
        <b/>
        <sz val="11"/>
        <color rgb="FF00B050"/>
        <rFont val="ＭＳ 明朝"/>
        <family val="1"/>
        <charset val="128"/>
      </rPr>
      <t>eth1</t>
    </r>
    <phoneticPr fontId="2"/>
  </si>
  <si>
    <r>
      <t xml:space="preserve">Slave Interface: </t>
    </r>
    <r>
      <rPr>
        <b/>
        <sz val="11"/>
        <color rgb="FF00B050"/>
        <rFont val="ＭＳ 明朝"/>
        <family val="1"/>
        <charset val="128"/>
      </rPr>
      <t>eth1</t>
    </r>
    <phoneticPr fontId="2"/>
  </si>
  <si>
    <r>
      <t xml:space="preserve">Permanent HW addr: </t>
    </r>
    <r>
      <rPr>
        <b/>
        <sz val="11"/>
        <color rgb="FF00B050"/>
        <rFont val="ＭＳ 明朝"/>
        <family val="1"/>
        <charset val="128"/>
      </rPr>
      <t>00:0c:29:08:b8:41</t>
    </r>
    <phoneticPr fontId="2"/>
  </si>
  <si>
    <r>
      <t xml:space="preserve">Slave Interface: </t>
    </r>
    <r>
      <rPr>
        <b/>
        <sz val="11"/>
        <color rgb="FF00B050"/>
        <rFont val="ＭＳ 明朝"/>
        <family val="1"/>
        <charset val="128"/>
      </rPr>
      <t>eth3</t>
    </r>
    <phoneticPr fontId="2"/>
  </si>
  <si>
    <r>
      <t xml:space="preserve">Permanent HW addr: </t>
    </r>
    <r>
      <rPr>
        <b/>
        <sz val="11"/>
        <color rgb="FF00B050"/>
        <rFont val="ＭＳ 明朝"/>
        <family val="1"/>
        <charset val="128"/>
      </rPr>
      <t>00:0c:29:08:b8:55</t>
    </r>
    <phoneticPr fontId="2"/>
  </si>
  <si>
    <t>※　ボンディング設定時は、このコマンドで個々の NIC の MAC アドレスを確認できます。</t>
    <rPh sb="8" eb="10">
      <t>セッテイ</t>
    </rPh>
    <rPh sb="10" eb="11">
      <t>ジ</t>
    </rPh>
    <rPh sb="20" eb="22">
      <t>ココ</t>
    </rPh>
    <rPh sb="39" eb="41">
      <t>カクニン</t>
    </rPh>
    <phoneticPr fontId="2"/>
  </si>
  <si>
    <t>※　LAG(LACP) の場合、以下のように表示されます。</t>
    <rPh sb="13" eb="15">
      <t>バアイ</t>
    </rPh>
    <rPh sb="16" eb="18">
      <t>イカ</t>
    </rPh>
    <rPh sb="22" eb="24">
      <t>ヒョウジ</t>
    </rPh>
    <phoneticPr fontId="2"/>
  </si>
  <si>
    <t>cat /proc/net/bonding/bond1</t>
    <phoneticPr fontId="2"/>
  </si>
  <si>
    <t>Bonding Mode: IEEE 802.3ad Dynamic link aggregation</t>
  </si>
  <si>
    <t>Transmit Hash Policy: layer2 (0)</t>
  </si>
  <si>
    <t>802.3ad info</t>
  </si>
  <si>
    <t>LACP rate: slow</t>
  </si>
  <si>
    <t>Min links: 0</t>
  </si>
  <si>
    <t>Aggregator selection policy (ad_select): stable</t>
  </si>
  <si>
    <t>Active Aggregator Info:</t>
  </si>
  <si>
    <t xml:space="preserve">        Aggregator ID: 1</t>
  </si>
  <si>
    <t xml:space="preserve">        Number of ports: 1</t>
  </si>
  <si>
    <t xml:space="preserve">        Actor Key: 13</t>
  </si>
  <si>
    <t xml:space="preserve">        Partner Key: 1</t>
  </si>
  <si>
    <t xml:space="preserve">        Partner Mac Address: 00:00:00:00:00:00</t>
  </si>
  <si>
    <t>Slave Interface: eth1</t>
  </si>
  <si>
    <t>Permanent HW addr: 00:0c:29:8b:ff:e8</t>
  </si>
  <si>
    <t>Aggregator ID: 1</t>
  </si>
  <si>
    <t>Actor Churn State: none</t>
  </si>
  <si>
    <t>Partner Churn State: churned</t>
  </si>
  <si>
    <t>Actor Churned Count: 0</t>
  </si>
  <si>
    <t>Partner Churned Count: 1</t>
  </si>
  <si>
    <t>details actor lacp pdu:</t>
  </si>
  <si>
    <t xml:space="preserve">    system priority: 0</t>
  </si>
  <si>
    <t xml:space="preserve">    port key: 13</t>
  </si>
  <si>
    <t xml:space="preserve">    port priority: 255</t>
  </si>
  <si>
    <t xml:space="preserve">    port number: 1</t>
  </si>
  <si>
    <t xml:space="preserve">    port state: 205</t>
  </si>
  <si>
    <t>details partner lacp pdu:</t>
  </si>
  <si>
    <t xml:space="preserve">    system priority: 65535</t>
  </si>
  <si>
    <t xml:space="preserve">    oper key: 1</t>
  </si>
  <si>
    <t xml:space="preserve">    port state: 3</t>
  </si>
  <si>
    <t>Slave Interface: eth3</t>
  </si>
  <si>
    <t>Permanent HW addr: 00:0c:29:8b:ff:fc</t>
  </si>
  <si>
    <t>Aggregator ID: 2</t>
  </si>
  <si>
    <t>Actor Churn State: churned</t>
  </si>
  <si>
    <t>Actor Churned Count: 1</t>
  </si>
  <si>
    <t xml:space="preserve">    port number: 2</t>
  </si>
  <si>
    <t xml:space="preserve">    port state: 197</t>
  </si>
  <si>
    <t>a</t>
    <phoneticPr fontId="2"/>
  </si>
  <si>
    <t>ip route show</t>
  </si>
  <si>
    <r>
      <rPr>
        <b/>
        <sz val="11"/>
        <color rgb="FFFF0000"/>
        <rFont val="ＭＳ 明朝"/>
        <family val="1"/>
        <charset val="128"/>
      </rPr>
      <t>default</t>
    </r>
    <r>
      <rPr>
        <sz val="11"/>
        <color theme="1"/>
        <rFont val="ＭＳ 明朝"/>
        <family val="1"/>
        <charset val="128"/>
      </rPr>
      <t xml:space="preserve"> via </t>
    </r>
    <r>
      <rPr>
        <b/>
        <sz val="11"/>
        <color rgb="FF00B050"/>
        <rFont val="ＭＳ 明朝"/>
        <family val="1"/>
        <charset val="128"/>
      </rPr>
      <t>10.110.88.1</t>
    </r>
    <r>
      <rPr>
        <sz val="11"/>
        <color theme="1"/>
        <rFont val="ＭＳ 明朝"/>
        <family val="1"/>
        <charset val="128"/>
      </rPr>
      <t xml:space="preserve"> dev </t>
    </r>
    <r>
      <rPr>
        <b/>
        <sz val="11"/>
        <color rgb="FF00B050"/>
        <rFont val="ＭＳ 明朝"/>
        <family val="1"/>
        <charset val="128"/>
      </rPr>
      <t>bond0</t>
    </r>
    <r>
      <rPr>
        <sz val="11"/>
        <color theme="1"/>
        <rFont val="ＭＳ 明朝"/>
        <family val="1"/>
        <charset val="128"/>
      </rPr>
      <t xml:space="preserve">  proto static  metric 300</t>
    </r>
    <phoneticPr fontId="2"/>
  </si>
  <si>
    <r>
      <rPr>
        <b/>
        <sz val="11"/>
        <color rgb="FF00B050"/>
        <rFont val="ＭＳ 明朝"/>
        <family val="1"/>
        <charset val="128"/>
      </rPr>
      <t>10.110.88.0</t>
    </r>
    <r>
      <rPr>
        <sz val="11"/>
        <color theme="1"/>
        <rFont val="ＭＳ 明朝"/>
        <family val="1"/>
        <charset val="128"/>
      </rPr>
      <t>/</t>
    </r>
    <r>
      <rPr>
        <b/>
        <sz val="11"/>
        <color rgb="FF00B050"/>
        <rFont val="ＭＳ 明朝"/>
        <family val="1"/>
        <charset val="128"/>
      </rPr>
      <t>26</t>
    </r>
    <r>
      <rPr>
        <sz val="11"/>
        <color theme="1"/>
        <rFont val="ＭＳ 明朝"/>
        <family val="1"/>
        <charset val="128"/>
      </rPr>
      <t xml:space="preserve"> dev </t>
    </r>
    <r>
      <rPr>
        <sz val="11"/>
        <rFont val="ＭＳ 明朝"/>
        <family val="1"/>
        <charset val="128"/>
      </rPr>
      <t>bond0</t>
    </r>
    <r>
      <rPr>
        <sz val="11"/>
        <color theme="1"/>
        <rFont val="ＭＳ 明朝"/>
        <family val="1"/>
        <charset val="128"/>
      </rPr>
      <t xml:space="preserve">  proto kernel  scope link  src </t>
    </r>
    <r>
      <rPr>
        <b/>
        <sz val="11"/>
        <color rgb="FF00B050"/>
        <rFont val="ＭＳ 明朝"/>
        <family val="1"/>
        <charset val="128"/>
      </rPr>
      <t>10.110.88.57</t>
    </r>
    <r>
      <rPr>
        <sz val="11"/>
        <color theme="1"/>
        <rFont val="ＭＳ 明朝"/>
        <family val="1"/>
        <charset val="128"/>
      </rPr>
      <t xml:space="preserve">  metric 300</t>
    </r>
    <phoneticPr fontId="2"/>
  </si>
  <si>
    <r>
      <rPr>
        <b/>
        <sz val="11"/>
        <color rgb="FF00B050"/>
        <rFont val="ＭＳ 明朝"/>
        <family val="1"/>
        <charset val="128"/>
      </rPr>
      <t>192.168.1.0</t>
    </r>
    <r>
      <rPr>
        <sz val="11"/>
        <color theme="1"/>
        <rFont val="ＭＳ 明朝"/>
        <family val="1"/>
        <charset val="128"/>
      </rPr>
      <t>/</t>
    </r>
    <r>
      <rPr>
        <b/>
        <sz val="11"/>
        <color rgb="FF00B050"/>
        <rFont val="ＭＳ 明朝"/>
        <family val="1"/>
        <charset val="128"/>
      </rPr>
      <t>24</t>
    </r>
    <r>
      <rPr>
        <sz val="11"/>
        <color theme="1"/>
        <rFont val="ＭＳ 明朝"/>
        <family val="1"/>
        <charset val="128"/>
      </rPr>
      <t xml:space="preserve"> dev </t>
    </r>
    <r>
      <rPr>
        <sz val="11"/>
        <rFont val="ＭＳ 明朝"/>
        <family val="1"/>
        <charset val="128"/>
      </rPr>
      <t>bond1</t>
    </r>
    <r>
      <rPr>
        <sz val="11"/>
        <color theme="1"/>
        <rFont val="ＭＳ 明朝"/>
        <family val="1"/>
        <charset val="128"/>
      </rPr>
      <t xml:space="preserve">  proto kernel  scope link  src </t>
    </r>
    <r>
      <rPr>
        <b/>
        <sz val="11"/>
        <color rgb="FF00B050"/>
        <rFont val="ＭＳ 明朝"/>
        <family val="1"/>
        <charset val="128"/>
      </rPr>
      <t>192.168.0.2</t>
    </r>
    <r>
      <rPr>
        <sz val="11"/>
        <color theme="1"/>
        <rFont val="ＭＳ 明朝"/>
        <family val="1"/>
        <charset val="128"/>
      </rPr>
      <t xml:space="preserve">  metric 300</t>
    </r>
    <phoneticPr fontId="2"/>
  </si>
  <si>
    <t>s</t>
    <phoneticPr fontId="2"/>
  </si>
  <si>
    <r>
      <rPr>
        <b/>
        <sz val="11"/>
        <color rgb="FF00B050"/>
        <rFont val="ＭＳ 明朝"/>
        <family val="1"/>
        <charset val="128"/>
      </rPr>
      <t>10.110.88.0</t>
    </r>
    <r>
      <rPr>
        <sz val="11"/>
        <color theme="1"/>
        <rFont val="ＭＳ 明朝"/>
        <family val="1"/>
        <charset val="128"/>
      </rPr>
      <t>/</t>
    </r>
    <r>
      <rPr>
        <b/>
        <sz val="11"/>
        <color rgb="FF00B050"/>
        <rFont val="ＭＳ 明朝"/>
        <family val="1"/>
        <charset val="128"/>
      </rPr>
      <t>26</t>
    </r>
    <r>
      <rPr>
        <sz val="11"/>
        <color theme="1"/>
        <rFont val="ＭＳ 明朝"/>
        <family val="1"/>
        <charset val="128"/>
      </rPr>
      <t xml:space="preserve"> dev </t>
    </r>
    <r>
      <rPr>
        <sz val="11"/>
        <rFont val="ＭＳ 明朝"/>
        <family val="1"/>
        <charset val="128"/>
      </rPr>
      <t>bond0</t>
    </r>
    <r>
      <rPr>
        <sz val="11"/>
        <color theme="1"/>
        <rFont val="ＭＳ 明朝"/>
        <family val="1"/>
        <charset val="128"/>
      </rPr>
      <t xml:space="preserve">  proto kernel  scope link  src </t>
    </r>
    <r>
      <rPr>
        <b/>
        <sz val="11"/>
        <color rgb="FF00B050"/>
        <rFont val="ＭＳ 明朝"/>
        <family val="1"/>
        <charset val="128"/>
      </rPr>
      <t>10.110.88.58</t>
    </r>
    <r>
      <rPr>
        <sz val="11"/>
        <color theme="1"/>
        <rFont val="ＭＳ 明朝"/>
        <family val="1"/>
        <charset val="128"/>
      </rPr>
      <t xml:space="preserve">  metric 300</t>
    </r>
    <phoneticPr fontId="2"/>
  </si>
  <si>
    <r>
      <rPr>
        <b/>
        <sz val="11"/>
        <color rgb="FF00B050"/>
        <rFont val="ＭＳ 明朝"/>
        <family val="1"/>
        <charset val="128"/>
      </rPr>
      <t>192.168.1.0</t>
    </r>
    <r>
      <rPr>
        <sz val="11"/>
        <color theme="1"/>
        <rFont val="ＭＳ 明朝"/>
        <family val="1"/>
        <charset val="128"/>
      </rPr>
      <t>/</t>
    </r>
    <r>
      <rPr>
        <b/>
        <sz val="11"/>
        <color rgb="FF00B050"/>
        <rFont val="ＭＳ 明朝"/>
        <family val="1"/>
        <charset val="128"/>
      </rPr>
      <t>24</t>
    </r>
    <r>
      <rPr>
        <sz val="11"/>
        <color theme="1"/>
        <rFont val="ＭＳ 明朝"/>
        <family val="1"/>
        <charset val="128"/>
      </rPr>
      <t xml:space="preserve"> dev </t>
    </r>
    <r>
      <rPr>
        <sz val="11"/>
        <rFont val="ＭＳ 明朝"/>
        <family val="1"/>
        <charset val="128"/>
      </rPr>
      <t>bond1</t>
    </r>
    <r>
      <rPr>
        <sz val="11"/>
        <color theme="1"/>
        <rFont val="ＭＳ 明朝"/>
        <family val="1"/>
        <charset val="128"/>
      </rPr>
      <t xml:space="preserve">  proto kernel  scope link  src </t>
    </r>
    <r>
      <rPr>
        <b/>
        <sz val="11"/>
        <color rgb="FF00B050"/>
        <rFont val="ＭＳ 明朝"/>
        <family val="1"/>
        <charset val="128"/>
      </rPr>
      <t>192.168.0.3</t>
    </r>
    <r>
      <rPr>
        <sz val="11"/>
        <color theme="1"/>
        <rFont val="ＭＳ 明朝"/>
        <family val="1"/>
        <charset val="128"/>
      </rPr>
      <t xml:space="preserve">  metric 300</t>
    </r>
    <phoneticPr fontId="2"/>
  </si>
  <si>
    <t>cat /etc/resolv.conf</t>
  </si>
  <si>
    <t># Generated by NetworkManager</t>
  </si>
  <si>
    <r>
      <t xml:space="preserve">search </t>
    </r>
    <r>
      <rPr>
        <b/>
        <sz val="11"/>
        <color rgb="FF00B050"/>
        <rFont val="ＭＳ 明朝"/>
        <family val="1"/>
        <charset val="128"/>
      </rPr>
      <t>example.com</t>
    </r>
    <phoneticPr fontId="2"/>
  </si>
  <si>
    <r>
      <t xml:space="preserve">nameserver </t>
    </r>
    <r>
      <rPr>
        <b/>
        <sz val="11"/>
        <color rgb="FF00B050"/>
        <rFont val="ＭＳ 明朝"/>
        <family val="1"/>
        <charset val="128"/>
      </rPr>
      <t>10.0.80.11</t>
    </r>
    <phoneticPr fontId="2"/>
  </si>
  <si>
    <r>
      <t xml:space="preserve">nameserver </t>
    </r>
    <r>
      <rPr>
        <b/>
        <sz val="11"/>
        <color rgb="FF00B050"/>
        <rFont val="ＭＳ 明朝"/>
        <family val="1"/>
        <charset val="128"/>
      </rPr>
      <t>10.0.80.12</t>
    </r>
    <phoneticPr fontId="2"/>
  </si>
  <si>
    <t>○</t>
    <phoneticPr fontId="2"/>
  </si>
  <si>
    <t>hostname 設定を確認します。</t>
    <rPh sb="9" eb="11">
      <t>セッテイ</t>
    </rPh>
    <rPh sb="12" eb="14">
      <t>カクニン</t>
    </rPh>
    <phoneticPr fontId="2"/>
  </si>
  <si>
    <t>hostnamectl status</t>
    <phoneticPr fontId="2"/>
  </si>
  <si>
    <r>
      <t xml:space="preserve">   Static hostname: </t>
    </r>
    <r>
      <rPr>
        <b/>
        <sz val="11"/>
        <color rgb="FF00B050"/>
        <rFont val="ＭＳ 明朝"/>
        <family val="1"/>
        <charset val="128"/>
      </rPr>
      <t>iscsitgt01a.example.com</t>
    </r>
    <phoneticPr fontId="2"/>
  </si>
  <si>
    <t xml:space="preserve">         Icon name: computer-vm</t>
  </si>
  <si>
    <t xml:space="preserve">           Chassis: vm</t>
  </si>
  <si>
    <t xml:space="preserve">        Machine ID: d7806eba789047baa165a57149c83843</t>
  </si>
  <si>
    <t xml:space="preserve">           Boot ID: b5b36a3403dd403aad4656d2f7f9e7aa</t>
  </si>
  <si>
    <t xml:space="preserve">    Virtualization: vmware</t>
  </si>
  <si>
    <t xml:space="preserve">  Operating System: Oracle Linux Server 7.3</t>
    <phoneticPr fontId="2"/>
  </si>
  <si>
    <t xml:space="preserve">       CPE OS Name: cpe:/o:oracle:linux:7:2:server</t>
  </si>
  <si>
    <t xml:space="preserve">            Kernel: Linux 4.1.12-61.1.18.el7uek.x86_64</t>
    <phoneticPr fontId="2"/>
  </si>
  <si>
    <t xml:space="preserve">      Architecture: x86-64</t>
  </si>
  <si>
    <r>
      <t xml:space="preserve">   Static hostname: </t>
    </r>
    <r>
      <rPr>
        <b/>
        <sz val="11"/>
        <color rgb="FF00B050"/>
        <rFont val="ＭＳ 明朝"/>
        <family val="1"/>
        <charset val="128"/>
      </rPr>
      <t>iscsitgt01s.example.com</t>
    </r>
    <phoneticPr fontId="2"/>
  </si>
  <si>
    <t xml:space="preserve">        Machine ID: b325c1c5d682439a91a65f7cfc317b20</t>
  </si>
  <si>
    <t xml:space="preserve">           Boot ID: a419d4d1ef00452f93da10a227365aca</t>
  </si>
  <si>
    <t>NIC のオフロード設定を確認します。</t>
    <rPh sb="10" eb="12">
      <t>セッテイ</t>
    </rPh>
    <rPh sb="13" eb="15">
      <t>カクニン</t>
    </rPh>
    <phoneticPr fontId="2"/>
  </si>
  <si>
    <t>ethtool -k eth0</t>
    <phoneticPr fontId="2"/>
  </si>
  <si>
    <t>Features for eth0:</t>
  </si>
  <si>
    <r>
      <t xml:space="preserve">rx-checksumming: </t>
    </r>
    <r>
      <rPr>
        <sz val="11"/>
        <color rgb="FFFF0000"/>
        <rFont val="ＭＳ 明朝"/>
        <family val="1"/>
        <charset val="128"/>
      </rPr>
      <t>off</t>
    </r>
    <phoneticPr fontId="2"/>
  </si>
  <si>
    <r>
      <t xml:space="preserve">tx-checksumming: </t>
    </r>
    <r>
      <rPr>
        <sz val="11"/>
        <color rgb="FFFF0000"/>
        <rFont val="ＭＳ 明朝"/>
        <family val="1"/>
        <charset val="128"/>
      </rPr>
      <t>off</t>
    </r>
    <phoneticPr fontId="2"/>
  </si>
  <si>
    <r>
      <t xml:space="preserve">        tx-checksum-ipv4: </t>
    </r>
    <r>
      <rPr>
        <sz val="11"/>
        <color rgb="FFFF0000"/>
        <rFont val="ＭＳ 明朝"/>
        <family val="1"/>
        <charset val="128"/>
      </rPr>
      <t>off</t>
    </r>
    <r>
      <rPr>
        <sz val="11"/>
        <color theme="1"/>
        <rFont val="ＭＳ 明朝"/>
        <family val="1"/>
        <charset val="128"/>
      </rPr>
      <t xml:space="preserve"> [fixed]</t>
    </r>
    <phoneticPr fontId="2"/>
  </si>
  <si>
    <r>
      <t xml:space="preserve">        tx-checksum-ip-generic: </t>
    </r>
    <r>
      <rPr>
        <sz val="11"/>
        <color rgb="FFFF0000"/>
        <rFont val="ＭＳ 明朝"/>
        <family val="1"/>
        <charset val="128"/>
      </rPr>
      <t>off</t>
    </r>
    <phoneticPr fontId="2"/>
  </si>
  <si>
    <r>
      <t xml:space="preserve">        tx-checksum-ipv6: </t>
    </r>
    <r>
      <rPr>
        <sz val="11"/>
        <color rgb="FFFF0000"/>
        <rFont val="ＭＳ 明朝"/>
        <family val="1"/>
        <charset val="128"/>
      </rPr>
      <t>off</t>
    </r>
    <r>
      <rPr>
        <sz val="11"/>
        <color theme="1"/>
        <rFont val="ＭＳ 明朝"/>
        <family val="1"/>
        <charset val="128"/>
      </rPr>
      <t xml:space="preserve"> [fixed]</t>
    </r>
    <phoneticPr fontId="2"/>
  </si>
  <si>
    <r>
      <t xml:space="preserve">        tx-checksum-fcoe-crc: </t>
    </r>
    <r>
      <rPr>
        <sz val="11"/>
        <color rgb="FFFF0000"/>
        <rFont val="ＭＳ 明朝"/>
        <family val="1"/>
        <charset val="128"/>
      </rPr>
      <t>off</t>
    </r>
    <r>
      <rPr>
        <sz val="11"/>
        <color theme="1"/>
        <rFont val="ＭＳ 明朝"/>
        <family val="1"/>
        <charset val="128"/>
      </rPr>
      <t xml:space="preserve"> [fixed]</t>
    </r>
    <phoneticPr fontId="2"/>
  </si>
  <si>
    <r>
      <t xml:space="preserve">        tx-checksum-sctp: </t>
    </r>
    <r>
      <rPr>
        <sz val="11"/>
        <color rgb="FFFF0000"/>
        <rFont val="ＭＳ 明朝"/>
        <family val="1"/>
        <charset val="128"/>
      </rPr>
      <t>off</t>
    </r>
    <r>
      <rPr>
        <sz val="11"/>
        <color theme="1"/>
        <rFont val="ＭＳ 明朝"/>
        <family val="1"/>
        <charset val="128"/>
      </rPr>
      <t xml:space="preserve"> [fixed]</t>
    </r>
    <phoneticPr fontId="2"/>
  </si>
  <si>
    <r>
      <t xml:space="preserve">scatter-gather: </t>
    </r>
    <r>
      <rPr>
        <sz val="11"/>
        <color rgb="FFFF0000"/>
        <rFont val="ＭＳ 明朝"/>
        <family val="1"/>
        <charset val="128"/>
      </rPr>
      <t>off</t>
    </r>
    <phoneticPr fontId="2"/>
  </si>
  <si>
    <r>
      <t xml:space="preserve">        tx-scatter-gather: </t>
    </r>
    <r>
      <rPr>
        <sz val="11"/>
        <color rgb="FFFF0000"/>
        <rFont val="ＭＳ 明朝"/>
        <family val="1"/>
        <charset val="128"/>
      </rPr>
      <t>off</t>
    </r>
    <phoneticPr fontId="2"/>
  </si>
  <si>
    <r>
      <t xml:space="preserve">        tx-scatter-gather-fraglist: </t>
    </r>
    <r>
      <rPr>
        <sz val="11"/>
        <color rgb="FFFF0000"/>
        <rFont val="ＭＳ 明朝"/>
        <family val="1"/>
        <charset val="128"/>
      </rPr>
      <t>off</t>
    </r>
    <r>
      <rPr>
        <sz val="11"/>
        <color theme="1"/>
        <rFont val="ＭＳ 明朝"/>
        <family val="1"/>
        <charset val="128"/>
      </rPr>
      <t xml:space="preserve"> [fixed]</t>
    </r>
    <phoneticPr fontId="2"/>
  </si>
  <si>
    <r>
      <t xml:space="preserve">tcp-segmentation-offload: </t>
    </r>
    <r>
      <rPr>
        <sz val="11"/>
        <color rgb="FFFF0000"/>
        <rFont val="ＭＳ 明朝"/>
        <family val="1"/>
        <charset val="128"/>
      </rPr>
      <t>off</t>
    </r>
    <phoneticPr fontId="2"/>
  </si>
  <si>
    <r>
      <t xml:space="preserve">        tx-tcp-segmentation: </t>
    </r>
    <r>
      <rPr>
        <sz val="11"/>
        <color rgb="FFFF0000"/>
        <rFont val="ＭＳ 明朝"/>
        <family val="1"/>
        <charset val="128"/>
      </rPr>
      <t>off</t>
    </r>
    <phoneticPr fontId="2"/>
  </si>
  <si>
    <r>
      <t xml:space="preserve">        tx-tcp-ecn-segmentation: </t>
    </r>
    <r>
      <rPr>
        <sz val="11"/>
        <color rgb="FFFF0000"/>
        <rFont val="ＭＳ 明朝"/>
        <family val="1"/>
        <charset val="128"/>
      </rPr>
      <t>off</t>
    </r>
    <r>
      <rPr>
        <sz val="11"/>
        <color theme="1"/>
        <rFont val="ＭＳ 明朝"/>
        <family val="1"/>
        <charset val="128"/>
      </rPr>
      <t xml:space="preserve"> [fixed]</t>
    </r>
    <phoneticPr fontId="2"/>
  </si>
  <si>
    <r>
      <t xml:space="preserve">        tx-tcp6-segmentation: </t>
    </r>
    <r>
      <rPr>
        <sz val="11"/>
        <color rgb="FFFF0000"/>
        <rFont val="ＭＳ 明朝"/>
        <family val="1"/>
        <charset val="128"/>
      </rPr>
      <t>off</t>
    </r>
    <phoneticPr fontId="2"/>
  </si>
  <si>
    <r>
      <t xml:space="preserve">udp-fragmentation-offload: </t>
    </r>
    <r>
      <rPr>
        <sz val="11"/>
        <color rgb="FFFF0000"/>
        <rFont val="ＭＳ 明朝"/>
        <family val="1"/>
        <charset val="128"/>
      </rPr>
      <t>off</t>
    </r>
    <r>
      <rPr>
        <sz val="11"/>
        <color theme="1"/>
        <rFont val="ＭＳ 明朝"/>
        <family val="1"/>
        <charset val="128"/>
      </rPr>
      <t xml:space="preserve"> [fixed]</t>
    </r>
    <phoneticPr fontId="2"/>
  </si>
  <si>
    <r>
      <t xml:space="preserve">generic-segmentation-offload: </t>
    </r>
    <r>
      <rPr>
        <sz val="11"/>
        <color rgb="FFFF0000"/>
        <rFont val="ＭＳ 明朝"/>
        <family val="1"/>
        <charset val="128"/>
      </rPr>
      <t>off</t>
    </r>
    <phoneticPr fontId="2"/>
  </si>
  <si>
    <r>
      <t xml:space="preserve">generic-receive-offload: </t>
    </r>
    <r>
      <rPr>
        <sz val="11"/>
        <color rgb="FFFF0000"/>
        <rFont val="ＭＳ 明朝"/>
        <family val="1"/>
        <charset val="128"/>
      </rPr>
      <t>off</t>
    </r>
    <phoneticPr fontId="2"/>
  </si>
  <si>
    <r>
      <t xml:space="preserve">large-receive-offload: </t>
    </r>
    <r>
      <rPr>
        <sz val="11"/>
        <color rgb="FFFF0000"/>
        <rFont val="ＭＳ 明朝"/>
        <family val="1"/>
        <charset val="128"/>
      </rPr>
      <t>off</t>
    </r>
    <phoneticPr fontId="2"/>
  </si>
  <si>
    <r>
      <t xml:space="preserve">rx-vlan-offload: </t>
    </r>
    <r>
      <rPr>
        <sz val="11"/>
        <color rgb="FFFF0000"/>
        <rFont val="ＭＳ 明朝"/>
        <family val="1"/>
        <charset val="128"/>
      </rPr>
      <t>off</t>
    </r>
    <phoneticPr fontId="2"/>
  </si>
  <si>
    <r>
      <t xml:space="preserve">tx-vlan-offload: </t>
    </r>
    <r>
      <rPr>
        <sz val="11"/>
        <color rgb="FFFF0000"/>
        <rFont val="ＭＳ 明朝"/>
        <family val="1"/>
        <charset val="128"/>
      </rPr>
      <t>off</t>
    </r>
    <phoneticPr fontId="2"/>
  </si>
  <si>
    <r>
      <t xml:space="preserve">ntuple-filters: </t>
    </r>
    <r>
      <rPr>
        <sz val="11"/>
        <color rgb="FFFF0000"/>
        <rFont val="ＭＳ 明朝"/>
        <family val="1"/>
        <charset val="128"/>
      </rPr>
      <t>off</t>
    </r>
    <r>
      <rPr>
        <sz val="11"/>
        <color theme="1"/>
        <rFont val="ＭＳ 明朝"/>
        <family val="1"/>
        <charset val="128"/>
      </rPr>
      <t xml:space="preserve"> [fixed]</t>
    </r>
    <phoneticPr fontId="2"/>
  </si>
  <si>
    <r>
      <t xml:space="preserve">receive-hashing: </t>
    </r>
    <r>
      <rPr>
        <sz val="11"/>
        <color rgb="FFFF0000"/>
        <rFont val="ＭＳ 明朝"/>
        <family val="1"/>
        <charset val="128"/>
      </rPr>
      <t>off</t>
    </r>
    <phoneticPr fontId="2"/>
  </si>
  <si>
    <r>
      <t xml:space="preserve">highdma: </t>
    </r>
    <r>
      <rPr>
        <sz val="11"/>
        <color rgb="FFFF0000"/>
        <rFont val="ＭＳ 明朝"/>
        <family val="1"/>
        <charset val="128"/>
      </rPr>
      <t>off</t>
    </r>
    <phoneticPr fontId="2"/>
  </si>
  <si>
    <r>
      <t xml:space="preserve">rx-vlan-filter: </t>
    </r>
    <r>
      <rPr>
        <b/>
        <sz val="11"/>
        <color rgb="FFFF0000"/>
        <rFont val="ＭＳ 明朝"/>
        <family val="1"/>
        <charset val="128"/>
      </rPr>
      <t>on</t>
    </r>
    <r>
      <rPr>
        <sz val="11"/>
        <color theme="1"/>
        <rFont val="ＭＳ 明朝"/>
        <family val="1"/>
        <charset val="128"/>
      </rPr>
      <t xml:space="preserve"> [fixed]</t>
    </r>
    <phoneticPr fontId="2"/>
  </si>
  <si>
    <r>
      <t xml:space="preserve">vlan-challenged: </t>
    </r>
    <r>
      <rPr>
        <sz val="11"/>
        <color rgb="FFFF0000"/>
        <rFont val="ＭＳ 明朝"/>
        <family val="1"/>
        <charset val="128"/>
      </rPr>
      <t>off</t>
    </r>
    <r>
      <rPr>
        <sz val="11"/>
        <color theme="1"/>
        <rFont val="ＭＳ 明朝"/>
        <family val="1"/>
        <charset val="128"/>
      </rPr>
      <t xml:space="preserve"> [fixed]</t>
    </r>
    <phoneticPr fontId="2"/>
  </si>
  <si>
    <r>
      <t xml:space="preserve">tx-lockless: </t>
    </r>
    <r>
      <rPr>
        <sz val="11"/>
        <color rgb="FFFF0000"/>
        <rFont val="ＭＳ 明朝"/>
        <family val="1"/>
        <charset val="128"/>
      </rPr>
      <t>off</t>
    </r>
    <r>
      <rPr>
        <sz val="11"/>
        <color theme="1"/>
        <rFont val="ＭＳ 明朝"/>
        <family val="1"/>
        <charset val="128"/>
      </rPr>
      <t xml:space="preserve"> [fixed]</t>
    </r>
    <phoneticPr fontId="2"/>
  </si>
  <si>
    <r>
      <t xml:space="preserve">netns-local: </t>
    </r>
    <r>
      <rPr>
        <sz val="11"/>
        <color rgb="FFFF0000"/>
        <rFont val="ＭＳ 明朝"/>
        <family val="1"/>
        <charset val="128"/>
      </rPr>
      <t>off</t>
    </r>
    <r>
      <rPr>
        <sz val="11"/>
        <color theme="1"/>
        <rFont val="ＭＳ 明朝"/>
        <family val="1"/>
        <charset val="128"/>
      </rPr>
      <t xml:space="preserve"> [fixed]</t>
    </r>
    <phoneticPr fontId="2"/>
  </si>
  <si>
    <r>
      <t xml:space="preserve">tx-gso-robust: </t>
    </r>
    <r>
      <rPr>
        <sz val="11"/>
        <color rgb="FFFF0000"/>
        <rFont val="ＭＳ 明朝"/>
        <family val="1"/>
        <charset val="128"/>
      </rPr>
      <t>off</t>
    </r>
    <r>
      <rPr>
        <sz val="11"/>
        <color theme="1"/>
        <rFont val="ＭＳ 明朝"/>
        <family val="1"/>
        <charset val="128"/>
      </rPr>
      <t xml:space="preserve"> [fixed]</t>
    </r>
    <phoneticPr fontId="2"/>
  </si>
  <si>
    <r>
      <t xml:space="preserve">tx-fcoe-segmentation: </t>
    </r>
    <r>
      <rPr>
        <sz val="11"/>
        <color rgb="FFFF0000"/>
        <rFont val="ＭＳ 明朝"/>
        <family val="1"/>
        <charset val="128"/>
      </rPr>
      <t>off</t>
    </r>
    <r>
      <rPr>
        <sz val="11"/>
        <color theme="1"/>
        <rFont val="ＭＳ 明朝"/>
        <family val="1"/>
        <charset val="128"/>
      </rPr>
      <t xml:space="preserve"> [fixed]</t>
    </r>
    <phoneticPr fontId="2"/>
  </si>
  <si>
    <r>
      <t xml:space="preserve">tx-gre-segmentation: </t>
    </r>
    <r>
      <rPr>
        <sz val="11"/>
        <color rgb="FFFF0000"/>
        <rFont val="ＭＳ 明朝"/>
        <family val="1"/>
        <charset val="128"/>
      </rPr>
      <t>off</t>
    </r>
    <r>
      <rPr>
        <sz val="11"/>
        <color theme="1"/>
        <rFont val="ＭＳ 明朝"/>
        <family val="1"/>
        <charset val="128"/>
      </rPr>
      <t xml:space="preserve"> [fixed]</t>
    </r>
    <phoneticPr fontId="2"/>
  </si>
  <si>
    <r>
      <t xml:space="preserve">tx-ipip-segmentation: </t>
    </r>
    <r>
      <rPr>
        <sz val="11"/>
        <color rgb="FFFF0000"/>
        <rFont val="ＭＳ 明朝"/>
        <family val="1"/>
        <charset val="128"/>
      </rPr>
      <t>off</t>
    </r>
    <r>
      <rPr>
        <sz val="11"/>
        <color theme="1"/>
        <rFont val="ＭＳ 明朝"/>
        <family val="1"/>
        <charset val="128"/>
      </rPr>
      <t xml:space="preserve"> [fixed]</t>
    </r>
    <phoneticPr fontId="2"/>
  </si>
  <si>
    <r>
      <t xml:space="preserve">tx-sit-segmentation: </t>
    </r>
    <r>
      <rPr>
        <sz val="11"/>
        <color rgb="FFFF0000"/>
        <rFont val="ＭＳ 明朝"/>
        <family val="1"/>
        <charset val="128"/>
      </rPr>
      <t>off</t>
    </r>
    <r>
      <rPr>
        <sz val="11"/>
        <color theme="1"/>
        <rFont val="ＭＳ 明朝"/>
        <family val="1"/>
        <charset val="128"/>
      </rPr>
      <t xml:space="preserve"> [fixed]</t>
    </r>
    <phoneticPr fontId="2"/>
  </si>
  <si>
    <r>
      <t xml:space="preserve">tx-udp_tnl-segmentation: </t>
    </r>
    <r>
      <rPr>
        <sz val="11"/>
        <color rgb="FFFF0000"/>
        <rFont val="ＭＳ 明朝"/>
        <family val="1"/>
        <charset val="128"/>
      </rPr>
      <t>off</t>
    </r>
    <r>
      <rPr>
        <sz val="11"/>
        <color theme="1"/>
        <rFont val="ＭＳ 明朝"/>
        <family val="1"/>
        <charset val="128"/>
      </rPr>
      <t xml:space="preserve"> [fixed]</t>
    </r>
    <phoneticPr fontId="2"/>
  </si>
  <si>
    <r>
      <t xml:space="preserve">fcoe-mtu: </t>
    </r>
    <r>
      <rPr>
        <sz val="11"/>
        <color rgb="FFFF0000"/>
        <rFont val="ＭＳ 明朝"/>
        <family val="1"/>
        <charset val="128"/>
      </rPr>
      <t>off</t>
    </r>
    <r>
      <rPr>
        <sz val="11"/>
        <color theme="1"/>
        <rFont val="ＭＳ 明朝"/>
        <family val="1"/>
        <charset val="128"/>
      </rPr>
      <t xml:space="preserve"> [fixed]</t>
    </r>
    <phoneticPr fontId="2"/>
  </si>
  <si>
    <r>
      <t xml:space="preserve">tx-nocache-copy: </t>
    </r>
    <r>
      <rPr>
        <sz val="11"/>
        <color rgb="FFFF0000"/>
        <rFont val="ＭＳ 明朝"/>
        <family val="1"/>
        <charset val="128"/>
      </rPr>
      <t>off</t>
    </r>
    <phoneticPr fontId="2"/>
  </si>
  <si>
    <r>
      <t xml:space="preserve">loopback: </t>
    </r>
    <r>
      <rPr>
        <sz val="11"/>
        <color rgb="FFFF0000"/>
        <rFont val="ＭＳ 明朝"/>
        <family val="1"/>
        <charset val="128"/>
      </rPr>
      <t>off</t>
    </r>
    <r>
      <rPr>
        <sz val="11"/>
        <color theme="1"/>
        <rFont val="ＭＳ 明朝"/>
        <family val="1"/>
        <charset val="128"/>
      </rPr>
      <t xml:space="preserve"> [fixed]</t>
    </r>
    <phoneticPr fontId="2"/>
  </si>
  <si>
    <r>
      <t xml:space="preserve">rx-fcs: </t>
    </r>
    <r>
      <rPr>
        <sz val="11"/>
        <color rgb="FFFF0000"/>
        <rFont val="ＭＳ 明朝"/>
        <family val="1"/>
        <charset val="128"/>
      </rPr>
      <t>off</t>
    </r>
    <r>
      <rPr>
        <sz val="11"/>
        <color theme="1"/>
        <rFont val="ＭＳ 明朝"/>
        <family val="1"/>
        <charset val="128"/>
      </rPr>
      <t xml:space="preserve"> [fixed]</t>
    </r>
    <phoneticPr fontId="2"/>
  </si>
  <si>
    <r>
      <t xml:space="preserve">rx-all: </t>
    </r>
    <r>
      <rPr>
        <sz val="11"/>
        <color rgb="FFFF0000"/>
        <rFont val="ＭＳ 明朝"/>
        <family val="1"/>
        <charset val="128"/>
      </rPr>
      <t>off</t>
    </r>
    <r>
      <rPr>
        <sz val="11"/>
        <color theme="1"/>
        <rFont val="ＭＳ 明朝"/>
        <family val="1"/>
        <charset val="128"/>
      </rPr>
      <t xml:space="preserve"> [fixed]</t>
    </r>
    <phoneticPr fontId="2"/>
  </si>
  <si>
    <r>
      <t xml:space="preserve">tx-vlan-stag-hw-insert: </t>
    </r>
    <r>
      <rPr>
        <sz val="11"/>
        <color rgb="FFFF0000"/>
        <rFont val="ＭＳ 明朝"/>
        <family val="1"/>
        <charset val="128"/>
      </rPr>
      <t>off</t>
    </r>
    <r>
      <rPr>
        <sz val="11"/>
        <color theme="1"/>
        <rFont val="ＭＳ 明朝"/>
        <family val="1"/>
        <charset val="128"/>
      </rPr>
      <t xml:space="preserve"> [fixed]</t>
    </r>
    <phoneticPr fontId="2"/>
  </si>
  <si>
    <r>
      <t xml:space="preserve">rx-vlan-stag-hw-parse: </t>
    </r>
    <r>
      <rPr>
        <sz val="11"/>
        <color rgb="FFFF0000"/>
        <rFont val="ＭＳ 明朝"/>
        <family val="1"/>
        <charset val="128"/>
      </rPr>
      <t>off</t>
    </r>
    <r>
      <rPr>
        <sz val="11"/>
        <color theme="1"/>
        <rFont val="ＭＳ 明朝"/>
        <family val="1"/>
        <charset val="128"/>
      </rPr>
      <t xml:space="preserve"> [fixed]</t>
    </r>
    <phoneticPr fontId="2"/>
  </si>
  <si>
    <r>
      <t xml:space="preserve">rx-vlan-stag-filter: </t>
    </r>
    <r>
      <rPr>
        <sz val="11"/>
        <color rgb="FFFF0000"/>
        <rFont val="ＭＳ 明朝"/>
        <family val="1"/>
        <charset val="128"/>
      </rPr>
      <t>off</t>
    </r>
    <r>
      <rPr>
        <sz val="11"/>
        <color theme="1"/>
        <rFont val="ＭＳ 明朝"/>
        <family val="1"/>
        <charset val="128"/>
      </rPr>
      <t xml:space="preserve"> [fixed]</t>
    </r>
    <phoneticPr fontId="2"/>
  </si>
  <si>
    <r>
      <t xml:space="preserve">l2-fwd-offload: </t>
    </r>
    <r>
      <rPr>
        <sz val="11"/>
        <color rgb="FFFF0000"/>
        <rFont val="ＭＳ 明朝"/>
        <family val="1"/>
        <charset val="128"/>
      </rPr>
      <t>off</t>
    </r>
    <r>
      <rPr>
        <sz val="11"/>
        <color theme="1"/>
        <rFont val="ＭＳ 明朝"/>
        <family val="1"/>
        <charset val="128"/>
      </rPr>
      <t xml:space="preserve"> [fixed]</t>
    </r>
    <phoneticPr fontId="2"/>
  </si>
  <si>
    <r>
      <t xml:space="preserve">busy-poll: </t>
    </r>
    <r>
      <rPr>
        <sz val="11"/>
        <color rgb="FFFF0000"/>
        <rFont val="ＭＳ 明朝"/>
        <family val="1"/>
        <charset val="128"/>
      </rPr>
      <t>off</t>
    </r>
    <r>
      <rPr>
        <sz val="11"/>
        <color theme="1"/>
        <rFont val="ＭＳ 明朝"/>
        <family val="1"/>
        <charset val="128"/>
      </rPr>
      <t xml:space="preserve"> [fixed]</t>
    </r>
    <phoneticPr fontId="2"/>
  </si>
  <si>
    <r>
      <t xml:space="preserve">hw-switch-offload: </t>
    </r>
    <r>
      <rPr>
        <sz val="11"/>
        <color rgb="FFFF0000"/>
        <rFont val="ＭＳ 明朝"/>
        <family val="1"/>
        <charset val="128"/>
      </rPr>
      <t>off</t>
    </r>
    <r>
      <rPr>
        <sz val="11"/>
        <color theme="1"/>
        <rFont val="ＭＳ 明朝"/>
        <family val="1"/>
        <charset val="128"/>
      </rPr>
      <t xml:space="preserve"> [fixed]</t>
    </r>
    <phoneticPr fontId="2"/>
  </si>
  <si>
    <t>ethtool -k eth1</t>
    <phoneticPr fontId="2"/>
  </si>
  <si>
    <t>ethtool -k eth2</t>
    <phoneticPr fontId="2"/>
  </si>
  <si>
    <t>ethtool -k eth3</t>
    <phoneticPr fontId="2"/>
  </si>
  <si>
    <t>ethtool -g eth0</t>
  </si>
  <si>
    <t>Ring parameters for eth0:</t>
  </si>
  <si>
    <t>Pre-set maximums:</t>
  </si>
  <si>
    <r>
      <t xml:space="preserve">RX:             </t>
    </r>
    <r>
      <rPr>
        <sz val="11"/>
        <color rgb="FFFF0000"/>
        <rFont val="ＭＳ 明朝"/>
        <family val="1"/>
        <charset val="128"/>
      </rPr>
      <t>4096</t>
    </r>
    <phoneticPr fontId="2"/>
  </si>
  <si>
    <t>RX Mini:        0</t>
  </si>
  <si>
    <r>
      <t xml:space="preserve">RX Jumbo:       </t>
    </r>
    <r>
      <rPr>
        <sz val="11"/>
        <color rgb="FFFF0000"/>
        <rFont val="ＭＳ 明朝"/>
        <family val="1"/>
        <charset val="128"/>
      </rPr>
      <t>2048</t>
    </r>
    <phoneticPr fontId="2"/>
  </si>
  <si>
    <r>
      <t xml:space="preserve">TX:             </t>
    </r>
    <r>
      <rPr>
        <sz val="11"/>
        <color rgb="FFFF0000"/>
        <rFont val="ＭＳ 明朝"/>
        <family val="1"/>
        <charset val="128"/>
      </rPr>
      <t>4096</t>
    </r>
    <phoneticPr fontId="2"/>
  </si>
  <si>
    <t>Current hardware settings:</t>
  </si>
  <si>
    <r>
      <t xml:space="preserve">RX:             </t>
    </r>
    <r>
      <rPr>
        <b/>
        <sz val="11"/>
        <color rgb="FFFF0000"/>
        <rFont val="ＭＳ 明朝"/>
        <family val="1"/>
        <charset val="128"/>
      </rPr>
      <t>4032</t>
    </r>
    <phoneticPr fontId="2"/>
  </si>
  <si>
    <t>RX Jumbo:       2048</t>
    <phoneticPr fontId="2"/>
  </si>
  <si>
    <r>
      <t xml:space="preserve">TX:             </t>
    </r>
    <r>
      <rPr>
        <b/>
        <sz val="11"/>
        <color rgb="FFFF0000"/>
        <rFont val="ＭＳ 明朝"/>
        <family val="1"/>
        <charset val="128"/>
      </rPr>
      <t>4096</t>
    </r>
    <phoneticPr fontId="2"/>
  </si>
  <si>
    <t>※　搭載メモリサイズに応じて結果が異なります。</t>
    <rPh sb="2" eb="4">
      <t>トウサイ</t>
    </rPh>
    <rPh sb="11" eb="12">
      <t>オウ</t>
    </rPh>
    <rPh sb="14" eb="16">
      <t>ケッカ</t>
    </rPh>
    <rPh sb="17" eb="18">
      <t>コト</t>
    </rPh>
    <phoneticPr fontId="2"/>
  </si>
  <si>
    <t>ethtool -g eth1</t>
    <phoneticPr fontId="2"/>
  </si>
  <si>
    <t>ethtool -g eth2</t>
    <phoneticPr fontId="2"/>
  </si>
  <si>
    <t>ethtool -g eth3</t>
    <phoneticPr fontId="2"/>
  </si>
  <si>
    <t>NTP の状態を確認します。</t>
    <rPh sb="5" eb="7">
      <t>ジョウタイ</t>
    </rPh>
    <rPh sb="8" eb="10">
      <t>カクニン</t>
    </rPh>
    <phoneticPr fontId="2"/>
  </si>
  <si>
    <t>systemctl status chronyd.service -l</t>
    <phoneticPr fontId="2"/>
  </si>
  <si>
    <t>● chronyd.service - NTP client/server</t>
  </si>
  <si>
    <t xml:space="preserve">   Loaded: loaded (/usr/lib/systemd/system/chronyd.service; enabled; vendor preset: enabled)</t>
  </si>
  <si>
    <r>
      <t xml:space="preserve">   Active: </t>
    </r>
    <r>
      <rPr>
        <b/>
        <sz val="11"/>
        <color rgb="FFFF0000"/>
        <rFont val="ＭＳ 明朝"/>
        <family val="1"/>
        <charset val="128"/>
      </rPr>
      <t>active (running)</t>
    </r>
    <r>
      <rPr>
        <sz val="11"/>
        <color theme="1"/>
        <rFont val="ＭＳ 明朝"/>
        <family val="1"/>
        <charset val="128"/>
      </rPr>
      <t xml:space="preserve"> since Fri 2016-11-25 15:23:28 JST; 17min ago</t>
    </r>
    <phoneticPr fontId="2"/>
  </si>
  <si>
    <t xml:space="preserve">  Process: 601 ExecStartPost=/usr/libexec/chrony-helper update-daemon (code=exited, status=0/SUCCESS)</t>
  </si>
  <si>
    <t xml:space="preserve">  Process: 576 ExecStart=/usr/sbin/chronyd $OPTIONS (code=exited, status=0/SUCCESS)</t>
  </si>
  <si>
    <t xml:space="preserve"> Main PID: 583 (chronyd)</t>
  </si>
  <si>
    <t xml:space="preserve">   CGroup: /system.slice/chronyd.service</t>
  </si>
  <si>
    <t xml:space="preserve">           ┗583 /usr/sbin/chronyd -4</t>
    <phoneticPr fontId="2"/>
  </si>
  <si>
    <r>
      <t xml:space="preserve">Nov 25 15:23:28 </t>
    </r>
    <r>
      <rPr>
        <b/>
        <sz val="9"/>
        <color rgb="FF00B050"/>
        <rFont val="ＭＳ 明朝"/>
        <family val="1"/>
        <charset val="128"/>
      </rPr>
      <t>iscsitgt01a.example.com</t>
    </r>
    <r>
      <rPr>
        <sz val="9"/>
        <color theme="1"/>
        <rFont val="ＭＳ 明朝"/>
        <family val="1"/>
        <charset val="128"/>
      </rPr>
      <t xml:space="preserve"> systemd[1]: Starting NTP client/server...</t>
    </r>
    <phoneticPr fontId="2"/>
  </si>
  <si>
    <r>
      <t xml:space="preserve">Nov 25 15:23:28 </t>
    </r>
    <r>
      <rPr>
        <b/>
        <sz val="9"/>
        <color rgb="FF00B050"/>
        <rFont val="ＭＳ 明朝"/>
        <family val="1"/>
        <charset val="128"/>
      </rPr>
      <t>iscsitgt01a.example.com</t>
    </r>
    <r>
      <rPr>
        <sz val="9"/>
        <color theme="1"/>
        <rFont val="ＭＳ 明朝"/>
        <family val="1"/>
        <charset val="128"/>
      </rPr>
      <t xml:space="preserve"> chronyd[584]: chronyd version 2.1.1 starting (+CMDMON +NTP +REFCLOCK +RTC +PRIVDROP +DEBUG +ASYNCDNS +IPV6 +SECHASH)</t>
    </r>
    <phoneticPr fontId="2"/>
  </si>
  <si>
    <r>
      <t xml:space="preserve">Nov 25 15:23:28 </t>
    </r>
    <r>
      <rPr>
        <b/>
        <sz val="9"/>
        <color rgb="FF00B050"/>
        <rFont val="ＭＳ 明朝"/>
        <family val="1"/>
        <charset val="128"/>
      </rPr>
      <t>iscsitgt01a.example.com</t>
    </r>
    <r>
      <rPr>
        <sz val="9"/>
        <color theme="1"/>
        <rFont val="ＭＳ 明朝"/>
        <family val="1"/>
        <charset val="128"/>
      </rPr>
      <t xml:space="preserve"> chronyd[584]: Generated key 1</t>
    </r>
    <phoneticPr fontId="2"/>
  </si>
  <si>
    <r>
      <t xml:space="preserve">Nov 25 15:23:28 </t>
    </r>
    <r>
      <rPr>
        <b/>
        <sz val="9"/>
        <color rgb="FF00B050"/>
        <rFont val="ＭＳ 明朝"/>
        <family val="1"/>
        <charset val="128"/>
      </rPr>
      <t>iscsitgt01a.example.com</t>
    </r>
    <r>
      <rPr>
        <sz val="9"/>
        <color theme="1"/>
        <rFont val="ＭＳ 明朝"/>
        <family val="1"/>
        <charset val="128"/>
      </rPr>
      <t xml:space="preserve"> systemd[1]: Started NTP client/server.</t>
    </r>
    <phoneticPr fontId="2"/>
  </si>
  <si>
    <r>
      <t xml:space="preserve">Nov 25 15:23:35 </t>
    </r>
    <r>
      <rPr>
        <b/>
        <sz val="9"/>
        <color rgb="FF00B050"/>
        <rFont val="ＭＳ 明朝"/>
        <family val="1"/>
        <charset val="128"/>
      </rPr>
      <t>iscsitgt01a.example.com</t>
    </r>
    <r>
      <rPr>
        <sz val="9"/>
        <color theme="1"/>
        <rFont val="ＭＳ 明朝"/>
        <family val="1"/>
        <charset val="128"/>
      </rPr>
      <t xml:space="preserve"> chronyd[584]: Selected source 10.0.77.54</t>
    </r>
    <phoneticPr fontId="2"/>
  </si>
  <si>
    <t>chronyc sources</t>
  </si>
  <si>
    <t>210 Number of sources = 1</t>
    <phoneticPr fontId="2"/>
  </si>
  <si>
    <t>MS Name/IP address         Stratum Poll Reach LastRx Last sample</t>
  </si>
  <si>
    <t>===============================================================================</t>
  </si>
  <si>
    <r>
      <rPr>
        <b/>
        <sz val="11"/>
        <color rgb="FFFF0000"/>
        <rFont val="ＭＳ 明朝"/>
        <family val="1"/>
        <charset val="128"/>
      </rPr>
      <t>^*</t>
    </r>
    <r>
      <rPr>
        <sz val="11"/>
        <color theme="1"/>
        <rFont val="ＭＳ 明朝"/>
        <family val="1"/>
        <charset val="128"/>
      </rPr>
      <t xml:space="preserve"> </t>
    </r>
    <r>
      <rPr>
        <b/>
        <sz val="11"/>
        <color rgb="FF00B050"/>
        <rFont val="ＭＳ 明朝"/>
        <family val="1"/>
        <charset val="128"/>
      </rPr>
      <t>10.0.77.54</t>
    </r>
    <r>
      <rPr>
        <sz val="11"/>
        <color theme="1"/>
        <rFont val="ＭＳ 明朝"/>
        <family val="1"/>
        <charset val="128"/>
      </rPr>
      <t xml:space="preserve">                    1  10   377   217   -177us[ -161us] +/- 4360us</t>
    </r>
    <phoneticPr fontId="2"/>
  </si>
  <si>
    <t xml:space="preserve">      Local time: Fri 2016-11-25 15:43:54 JST</t>
  </si>
  <si>
    <t xml:space="preserve">  Universal time: Fri 2016-11-25 06:43:54 UTC</t>
  </si>
  <si>
    <t xml:space="preserve">        RTC time: Fri 2016-11-25 06:43:54</t>
  </si>
  <si>
    <t xml:space="preserve">       Time zone: Asia/Tokyo (JST, +0900)</t>
  </si>
  <si>
    <r>
      <t xml:space="preserve">     NTP enabled: </t>
    </r>
    <r>
      <rPr>
        <b/>
        <sz val="11"/>
        <color rgb="FFFF0000"/>
        <rFont val="ＭＳ 明朝"/>
        <family val="1"/>
        <charset val="128"/>
      </rPr>
      <t>yes</t>
    </r>
    <phoneticPr fontId="2"/>
  </si>
  <si>
    <r>
      <t xml:space="preserve">NTP synchronized: </t>
    </r>
    <r>
      <rPr>
        <b/>
        <sz val="11"/>
        <color rgb="FFFF0000"/>
        <rFont val="ＭＳ 明朝"/>
        <family val="1"/>
        <charset val="128"/>
      </rPr>
      <t>yes</t>
    </r>
    <phoneticPr fontId="2"/>
  </si>
  <si>
    <t xml:space="preserve"> RTC in local TZ: no</t>
    <phoneticPr fontId="2"/>
  </si>
  <si>
    <t>自動起動するサービスを確認します。</t>
    <rPh sb="0" eb="2">
      <t>ジドウ</t>
    </rPh>
    <rPh sb="2" eb="4">
      <t>キドウ</t>
    </rPh>
    <rPh sb="11" eb="13">
      <t>カクニン</t>
    </rPh>
    <phoneticPr fontId="2"/>
  </si>
  <si>
    <t>systemctl list-unit-files | grep enabled | LANG=C sort</t>
    <phoneticPr fontId="2"/>
  </si>
  <si>
    <t>NetworkManager-dispatcher.service           enabled</t>
  </si>
  <si>
    <t>NetworkManager.service                      enabled</t>
  </si>
  <si>
    <t>abrt-ccpp.service                           enabled</t>
  </si>
  <si>
    <t>abrt-oops.service                           enabled</t>
  </si>
  <si>
    <t>abrt-vmcore.service                         enabled</t>
  </si>
  <si>
    <t>abrt-xorg.service                           enabled</t>
  </si>
  <si>
    <t>abrtd.service                               enabled</t>
  </si>
  <si>
    <t>atd.service                                 enabled</t>
  </si>
  <si>
    <t>auditd.service                              enabled</t>
  </si>
  <si>
    <t>autovt@.service                             enabled</t>
  </si>
  <si>
    <t>chronyd.service                             enabled</t>
  </si>
  <si>
    <t>crond.service                               enabled</t>
  </si>
  <si>
    <t>dbus-org.freedesktop.NetworkManager.service enabled</t>
  </si>
  <si>
    <t>dbus-org.freedesktop.nm-dispatcher.service  enabled</t>
  </si>
  <si>
    <t>default.target                              enabled</t>
  </si>
  <si>
    <t>dm-event.socket                             enabled</t>
  </si>
  <si>
    <t>getty@.service                              enabled</t>
  </si>
  <si>
    <t>irqbalance.service                          enabled</t>
  </si>
  <si>
    <t>kdump.service                               enabled</t>
  </si>
  <si>
    <t>libstoragemgmt.service                      enabled</t>
  </si>
  <si>
    <t>lm_sensors.service                          enabled</t>
  </si>
  <si>
    <t>※　仮想環境の場合、不要</t>
    <rPh sb="2" eb="4">
      <t>カソウ</t>
    </rPh>
    <rPh sb="4" eb="6">
      <t>カンキョウ</t>
    </rPh>
    <rPh sb="7" eb="9">
      <t>バアイ</t>
    </rPh>
    <rPh sb="10" eb="12">
      <t>フヨウ</t>
    </rPh>
    <phoneticPr fontId="2"/>
  </si>
  <si>
    <t>lvm2-lvmetad.socket                         enabled</t>
  </si>
  <si>
    <t>※　LVM を利用しない場合、lvmetad を利用しない場合、不要</t>
    <rPh sb="7" eb="9">
      <t>リヨウ</t>
    </rPh>
    <rPh sb="12" eb="14">
      <t>バアイ</t>
    </rPh>
    <rPh sb="24" eb="26">
      <t>リヨウ</t>
    </rPh>
    <rPh sb="29" eb="31">
      <t>バアイ</t>
    </rPh>
    <rPh sb="32" eb="34">
      <t>フヨウ</t>
    </rPh>
    <phoneticPr fontId="2"/>
  </si>
  <si>
    <t>lvm2-lvmpolld.socket                        enabled</t>
  </si>
  <si>
    <t>※　LVM を利用しない場合、lvmpolld を利用しない場合、不要</t>
    <rPh sb="7" eb="9">
      <t>リヨウ</t>
    </rPh>
    <rPh sb="12" eb="14">
      <t>バアイ</t>
    </rPh>
    <rPh sb="25" eb="27">
      <t>リヨウ</t>
    </rPh>
    <rPh sb="30" eb="32">
      <t>バアイ</t>
    </rPh>
    <rPh sb="33" eb="35">
      <t>フヨウ</t>
    </rPh>
    <phoneticPr fontId="2"/>
  </si>
  <si>
    <t>lvm2-monitor.service                        enabled</t>
  </si>
  <si>
    <t>※　LVM を利用しない場合、不要</t>
    <rPh sb="7" eb="9">
      <t>リヨウ</t>
    </rPh>
    <rPh sb="12" eb="14">
      <t>バアイ</t>
    </rPh>
    <rPh sb="15" eb="17">
      <t>フヨウ</t>
    </rPh>
    <phoneticPr fontId="2"/>
  </si>
  <si>
    <t>microcode.service                           enabled</t>
  </si>
  <si>
    <t>multi-user.target                           enabled</t>
  </si>
  <si>
    <t>psacct.service                              enabled</t>
  </si>
  <si>
    <t>remote-fs.target                            enabled</t>
  </si>
  <si>
    <t>rngd.service                                enabled</t>
  </si>
  <si>
    <t>rpcbind.socket                              enabled</t>
  </si>
  <si>
    <t>※　nfs を利用しない場合、不要</t>
    <rPh sb="7" eb="9">
      <t>リヨウ</t>
    </rPh>
    <rPh sb="12" eb="14">
      <t>バアイ</t>
    </rPh>
    <rPh sb="15" eb="17">
      <t>フヨウ</t>
    </rPh>
    <phoneticPr fontId="2"/>
  </si>
  <si>
    <t>rsyslog.service                             enabled</t>
  </si>
  <si>
    <t>runlevel2.target                            enabled</t>
  </si>
  <si>
    <t>runlevel3.target                            enabled</t>
  </si>
  <si>
    <t>runlevel4.target                            enabled</t>
  </si>
  <si>
    <t>smartd.service                              enabled</t>
  </si>
  <si>
    <t>※　仮想環境、RAID コントローラ未対応の場合、不要</t>
    <rPh sb="2" eb="4">
      <t>カソウ</t>
    </rPh>
    <rPh sb="4" eb="6">
      <t>カンキョウ</t>
    </rPh>
    <rPh sb="18" eb="21">
      <t>ミタイオウ</t>
    </rPh>
    <rPh sb="22" eb="24">
      <t>バアイ</t>
    </rPh>
    <rPh sb="25" eb="27">
      <t>フヨウ</t>
    </rPh>
    <phoneticPr fontId="2"/>
  </si>
  <si>
    <t>sshd.service                                enabled</t>
  </si>
  <si>
    <t>sysstat.service                             enabled</t>
  </si>
  <si>
    <t>systemd-readahead-collect.service           enabled</t>
  </si>
  <si>
    <t>systemd-readahead-drop.service              enabled</t>
  </si>
  <si>
    <t>systemd-readahead-replay.service            enabled</t>
  </si>
  <si>
    <t>tuned.service                               enabled</t>
  </si>
  <si>
    <t>vmtoolsd.service                            enabled</t>
  </si>
  <si>
    <t>※　ESXi で動かす場合のみ必要</t>
    <rPh sb="8" eb="9">
      <t>ウゴ</t>
    </rPh>
    <rPh sb="11" eb="13">
      <t>バアイ</t>
    </rPh>
    <rPh sb="15" eb="17">
      <t>ヒツヨウ</t>
    </rPh>
    <phoneticPr fontId="2"/>
  </si>
  <si>
    <t>設定ファイルをバックアップします。</t>
    <rPh sb="0" eb="2">
      <t>セッテイ</t>
    </rPh>
    <phoneticPr fontId="2"/>
  </si>
  <si>
    <t>【iSCSI Target クラスタのインストールと初期設定】</t>
    <rPh sb="26" eb="28">
      <t>ショキ</t>
    </rPh>
    <rPh sb="28" eb="30">
      <t>セッテイ</t>
    </rPh>
    <phoneticPr fontId="2"/>
  </si>
  <si>
    <t>当該 OS で必要となる標準パッケージをインストールします。</t>
    <rPh sb="0" eb="2">
      <t>トウガイ</t>
    </rPh>
    <rPh sb="7" eb="9">
      <t>ヒツヨウ</t>
    </rPh>
    <rPh sb="12" eb="14">
      <t>ヒョウジュン</t>
    </rPh>
    <phoneticPr fontId="2"/>
  </si>
  <si>
    <r>
      <t>curl -O http://elrepo.org/linux/elrepo/el7/x86_64/RPMS/drbd84-utils-</t>
    </r>
    <r>
      <rPr>
        <b/>
        <sz val="9"/>
        <color rgb="FF00B050"/>
        <rFont val="ＭＳ 明朝"/>
        <family val="1"/>
        <charset val="128"/>
      </rPr>
      <t>8.9.6-1.el7.elrepo</t>
    </r>
    <r>
      <rPr>
        <b/>
        <sz val="9"/>
        <color rgb="FF0000FF"/>
        <rFont val="ＭＳ 明朝"/>
        <family val="1"/>
        <charset val="128"/>
      </rPr>
      <t>.x86_64.rpm</t>
    </r>
    <phoneticPr fontId="2"/>
  </si>
  <si>
    <t>○</t>
    <phoneticPr fontId="2"/>
  </si>
  <si>
    <t>a,s</t>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</si>
  <si>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:drbd84-utils-</t>
    </r>
    <r>
      <rPr>
        <b/>
        <sz val="11"/>
        <color rgb="FF00B050"/>
        <rFont val="ＭＳ 明朝"/>
        <family val="1"/>
        <charset val="128"/>
      </rPr>
      <t>8.9.6-1.el7.elrepo</t>
    </r>
    <r>
      <rPr>
        <b/>
        <sz val="11"/>
        <color rgb="FF0000FF"/>
        <rFont val="ＭＳ 明朝"/>
        <family val="1"/>
        <charset val="128"/>
      </rPr>
      <t>.x86_64.rpm .</t>
    </r>
    <phoneticPr fontId="2"/>
  </si>
  <si>
    <t>ls -l *.rpm</t>
    <phoneticPr fontId="2"/>
  </si>
  <si>
    <r>
      <t xml:space="preserve">-rw-rw-r-- 1 </t>
    </r>
    <r>
      <rPr>
        <b/>
        <sz val="11"/>
        <color rgb="FF00B050"/>
        <rFont val="ＭＳ 明朝"/>
        <family val="1"/>
        <charset val="128"/>
      </rPr>
      <t>admin admin</t>
    </r>
    <r>
      <rPr>
        <sz val="11"/>
        <color theme="1"/>
        <rFont val="ＭＳ 明朝"/>
        <family val="1"/>
        <charset val="128"/>
      </rPr>
      <t xml:space="preserve"> 410308 Nov 25 16:10 drbd84-utils-</t>
    </r>
    <r>
      <rPr>
        <b/>
        <sz val="11"/>
        <color rgb="FF00B050"/>
        <rFont val="ＭＳ 明朝"/>
        <family val="1"/>
        <charset val="128"/>
      </rPr>
      <t>8.9.6-1.el7.elrepo</t>
    </r>
    <r>
      <rPr>
        <sz val="11"/>
        <color theme="1"/>
        <rFont val="ＭＳ 明朝"/>
        <family val="1"/>
        <charset val="128"/>
      </rPr>
      <t>.x86_64.rpm</t>
    </r>
    <phoneticPr fontId="2"/>
  </si>
  <si>
    <t>file *.rpm</t>
    <phoneticPr fontId="2"/>
  </si>
  <si>
    <r>
      <t xml:space="preserve">drbd84-utils-8.9.6-1.el7.elrepo.x86_64.rpm:                </t>
    </r>
    <r>
      <rPr>
        <b/>
        <sz val="11"/>
        <color rgb="FFFF0000"/>
        <rFont val="ＭＳ 明朝"/>
        <family val="1"/>
        <charset val="128"/>
      </rPr>
      <t>RPM v3.0 bin</t>
    </r>
    <r>
      <rPr>
        <sz val="11"/>
        <color theme="1"/>
        <rFont val="ＭＳ 明朝"/>
        <family val="1"/>
        <charset val="128"/>
      </rPr>
      <t xml:space="preserve"> i386/x86_64 drbd84-utils-8.9.6-1.el7.elrepo</t>
    </r>
    <phoneticPr fontId="2"/>
  </si>
  <si>
    <t>drbd 管理ツールをインストールします。Oracle 社サポート外のパッケージです。</t>
    <rPh sb="5" eb="7">
      <t>カンリ</t>
    </rPh>
    <phoneticPr fontId="2"/>
  </si>
  <si>
    <t>sudo yum -y --disablerepo=\* --enablerepo=media localinstall drbd84-utils-*.rpm</t>
  </si>
  <si>
    <t>sudo mv drbd84-utils-*.rpm /opt/packages/</t>
    <phoneticPr fontId="2"/>
  </si>
  <si>
    <t>sudo chmod 644 /usr/lib/systemd/system/drbd.service</t>
    <phoneticPr fontId="2"/>
  </si>
  <si>
    <t>インストーラをアンマウントします。</t>
    <phoneticPr fontId="2"/>
  </si>
  <si>
    <t>インストーラをDVDドライブから外します。</t>
    <rPh sb="16" eb="17">
      <t>ハズ</t>
    </rPh>
    <phoneticPr fontId="2"/>
  </si>
  <si>
    <t># Eject DVD</t>
    <phoneticPr fontId="2"/>
  </si>
  <si>
    <t>追加インストールしたパッケージの設定をバックアップします。</t>
    <rPh sb="0" eb="2">
      <t>ツイカ</t>
    </rPh>
    <rPh sb="16" eb="18">
      <t>セッテイ</t>
    </rPh>
    <phoneticPr fontId="2"/>
  </si>
  <si>
    <t>sudo cp -a /etc{,~}/bash_completion.d/drbdadm</t>
  </si>
  <si>
    <t>sudo cp -a /etc{,~}/corosync</t>
  </si>
  <si>
    <t>sudo cp -a /etc{,~}/dbus-1/system.d/corosync-signals.conf</t>
  </si>
  <si>
    <t>sudo cp -a /etc{,~}/drbd.conf</t>
  </si>
  <si>
    <t>sudo cp -a /etc{,~}/drbd.d</t>
  </si>
  <si>
    <t>sudo cp -a /etc{,~}/ha.d</t>
  </si>
  <si>
    <t>sudo cp -a /etc{,~}/libreport/events.d/ruby_event.conf</t>
    <phoneticPr fontId="2"/>
  </si>
  <si>
    <t>sudo cp -a /etc{,~}/logrotate.d/corosync</t>
  </si>
  <si>
    <t>sudo cp -a /etc{,~}/logrotate.d/pacemaker</t>
  </si>
  <si>
    <t>sudo cp -a /etc{,~}/logrotate.d/pcsd</t>
  </si>
  <si>
    <t>sudo cp -a /etc{,~}/pam.d/pcsd</t>
  </si>
  <si>
    <t>sudo cp -a /etc{,~}/sysconfig/corosync</t>
  </si>
  <si>
    <t>sudo cp -a /etc{,~}/sysconfig/corosync-notifyd</t>
  </si>
  <si>
    <t>sudo cp -a /etc{,~}/sysconfig/crm_mon</t>
    <phoneticPr fontId="2"/>
  </si>
  <si>
    <t>sudo cp -a /etc{,~}/sysconfig/pacemaker</t>
  </si>
  <si>
    <t>sudo cp -a /etc{,~}/sysconfig/pcsd</t>
  </si>
  <si>
    <t>sudo cp -a /etc{,~}/target</t>
  </si>
  <si>
    <t>sudo cp -a /etc{,~}/xen</t>
  </si>
  <si>
    <t>sudo cp -a /etc/passwd   /etc~/passwd_$(date +%Y%m%d_%H%M%S)</t>
    <phoneticPr fontId="2"/>
  </si>
  <si>
    <t>sudo cp -a /etc/passwd-  /etc~/passwd-_$(date +%Y%m%d_%H%M%S)</t>
  </si>
  <si>
    <t>sudo cp -a /etc/shadow   /etc~/shadow_$(date +%Y%m%d_%H%M%S)</t>
  </si>
  <si>
    <t>sudo cp -a /etc/shadow-  /etc~/shadow-_$(date +%Y%m%d_%H%M%S)</t>
  </si>
  <si>
    <t>sudo cp -a /etc/group    /etc~/group_$(date +%Y%m%d_%H%M%S)</t>
  </si>
  <si>
    <t>sudo cp -a /etc/group-   /etc~/group-_$(date +%Y%m%d_%H%M%S)</t>
  </si>
  <si>
    <t>sudo cp -a /etc/gshadow  /etc~/gshadow_$(date +%Y%m%d_%H%M%S)</t>
  </si>
  <si>
    <t>sudo cp -a /etc/gshadow- /etc~/gshadow-_$(date +%Y%m%d_%H%M%S)</t>
  </si>
  <si>
    <t>カーネルパラメータを設定します。</t>
  </si>
  <si>
    <t>cat &lt;&lt; 'EOF' | sudo tee /etc/sysctl.d/tgt.conf</t>
    <phoneticPr fontId="2"/>
  </si>
  <si>
    <t>net.core.netdev_max_backlog = 250000</t>
  </si>
  <si>
    <t>net.core.optmem_max = 16777216</t>
  </si>
  <si>
    <t>net.core.rmem_default = 16777216</t>
  </si>
  <si>
    <t>net.core.rmem_max = 16777216</t>
  </si>
  <si>
    <t>net.core.wmem_default = 16777216</t>
  </si>
  <si>
    <t>net.core.wmem_max = 16777216</t>
  </si>
  <si>
    <t>net.ipv4.tcp_mem = 39363 209944 314904</t>
    <phoneticPr fontId="2"/>
  </si>
  <si>
    <t>net.ipv4.tcp_rmem = 8192 87380 16777216</t>
    <phoneticPr fontId="2"/>
  </si>
  <si>
    <t>net.ipv4.tcp_wmem = 8192 65536 16777216</t>
    <phoneticPr fontId="2"/>
  </si>
  <si>
    <t>net.ipv4.tcp_no_metrics_save = 1</t>
  </si>
  <si>
    <t>net.ipv4.tcp_sack = 0</t>
  </si>
  <si>
    <t>net.ipv4.tcp_timestamps = 0</t>
  </si>
  <si>
    <t>sudo reboot</t>
    <phoneticPr fontId="2"/>
  </si>
  <si>
    <t>a</t>
    <phoneticPr fontId="2"/>
  </si>
  <si>
    <t># ********</t>
    <phoneticPr fontId="2"/>
  </si>
  <si>
    <r>
      <rPr>
        <sz val="11"/>
        <color rgb="FF00B050"/>
        <rFont val="ＭＳ 明朝"/>
        <family val="1"/>
        <charset val="128"/>
      </rPr>
      <t>admin</t>
    </r>
    <r>
      <rPr>
        <sz val="11"/>
        <color theme="1"/>
        <rFont val="ＭＳ 明朝"/>
        <family val="1"/>
        <charset val="128"/>
      </rPr>
      <t>@</t>
    </r>
    <r>
      <rPr>
        <sz val="11"/>
        <color rgb="FF00B050"/>
        <rFont val="ＭＳ 明朝"/>
        <family val="1"/>
        <charset val="128"/>
      </rPr>
      <t>10.110.88.57</t>
    </r>
    <r>
      <rPr>
        <sz val="11"/>
        <color theme="1"/>
        <rFont val="ＭＳ 明朝"/>
        <family val="1"/>
        <charset val="128"/>
      </rPr>
      <t xml:space="preserve">'s password: </t>
    </r>
    <r>
      <rPr>
        <b/>
        <sz val="11"/>
        <color rgb="FF00B050"/>
        <rFont val="ＭＳ 明朝"/>
        <family val="1"/>
        <charset val="128"/>
      </rPr>
      <t>********</t>
    </r>
    <phoneticPr fontId="2"/>
  </si>
  <si>
    <t>s</t>
    <phoneticPr fontId="2"/>
  </si>
  <si>
    <r>
      <rPr>
        <sz val="11"/>
        <color rgb="FF00B050"/>
        <rFont val="ＭＳ 明朝"/>
        <family val="1"/>
        <charset val="128"/>
      </rPr>
      <t>admin</t>
    </r>
    <r>
      <rPr>
        <sz val="11"/>
        <color theme="1"/>
        <rFont val="ＭＳ 明朝"/>
        <family val="1"/>
        <charset val="128"/>
      </rPr>
      <t>@</t>
    </r>
    <r>
      <rPr>
        <sz val="11"/>
        <color rgb="FF00B050"/>
        <rFont val="ＭＳ 明朝"/>
        <family val="1"/>
        <charset val="128"/>
      </rPr>
      <t>10.110.88.58</t>
    </r>
    <r>
      <rPr>
        <sz val="11"/>
        <color theme="1"/>
        <rFont val="ＭＳ 明朝"/>
        <family val="1"/>
        <charset val="128"/>
      </rPr>
      <t xml:space="preserve">'s password: </t>
    </r>
    <r>
      <rPr>
        <b/>
        <sz val="11"/>
        <color rgb="FF00B050"/>
        <rFont val="ＭＳ 明朝"/>
        <family val="1"/>
        <charset val="128"/>
      </rPr>
      <t>********</t>
    </r>
    <phoneticPr fontId="2"/>
  </si>
  <si>
    <t>カーネルパラメータを確認します。</t>
    <rPh sb="10" eb="12">
      <t>カクニン</t>
    </rPh>
    <phoneticPr fontId="2"/>
  </si>
  <si>
    <t>sysctl -a 2&gt; /dev/null | egrep 'net\.core\..*mem|net\.core\.netdev_m|net\.ipv4\.tcp_.*mem|net\.ipv4\.tcp_no_|net\.ipv4\.tcp_sa|net\.ipv4\.tcp_ti'</t>
  </si>
  <si>
    <t>net.ipv4.tcp_mem = 39363        209944  314904</t>
  </si>
  <si>
    <t>net.ipv4.tcp_rmem = 8192        87380   16777216</t>
  </si>
  <si>
    <t>net.ipv4.tcp_wmem = 8192        65536   16777216</t>
  </si>
  <si>
    <t>LVM の設定を変更します。</t>
    <rPh sb="5" eb="7">
      <t>セッテイ</t>
    </rPh>
    <rPh sb="8" eb="10">
      <t>ヘンコウ</t>
    </rPh>
    <phoneticPr fontId="2"/>
  </si>
  <si>
    <t>sudo sed -i -e 's/obtain_device_list_from_udev =.*$/obtain_device_list_from_udev = 0/' /etc/lvm/lvm.conf</t>
  </si>
  <si>
    <t>sudo sed -i -e 's/use_blkid_wiping =.*$/use_blkid_wiping = 0/' /etc/lvm/lvm.conf</t>
  </si>
  <si>
    <t>sudo sed -i -e 's/use_lvmetad =.*$/use_lvmetad = 0/' /etc/lvm/lvm.conf</t>
  </si>
  <si>
    <t>sudo sed -i -e 's/use_lvmpolld =.*$/use_lvmpolld = 0/' /etc/lvm/lvm.conf</t>
  </si>
  <si>
    <t>sudo sed -i -e 's/write_cache_state =.*$/write_cache_state = 0/' /etc/lvm/lvm.conf</t>
  </si>
  <si>
    <t>sudo sed -i -e 's/readahead =.*$/readahead = "none"/' /etc/lvm/lvm.conf</t>
    <phoneticPr fontId="2"/>
  </si>
  <si>
    <t>sudo patch --ignore-whitespace /etc/lvm/lvm.conf &lt;&lt; 'EOF'</t>
  </si>
  <si>
    <t>diff -upr /etc/lvm/lvm.conf /etc/lvm/lvm.conf.new</t>
  </si>
  <si>
    <t>--- /etc/lvm/lvm.conf   2015-11-21 12:01:29.000000000 +0900</t>
  </si>
  <si>
    <t>+++ /etc/lvm/lvm.conf.new       2016-09-21 07:52:14.164259555 +0900</t>
  </si>
  <si>
    <t>@@ -139,6 +139,7 @@ devices {</t>
  </si>
  <si>
    <t xml:space="preserve">        #</t>
  </si>
  <si>
    <t xml:space="preserve">        # This configuration option has an automatic default value.</t>
  </si>
  <si>
    <t xml:space="preserve">        # filter = [ "a|.*/|" ]</t>
  </si>
  <si>
    <r>
      <t>+filter = ["r|</t>
    </r>
    <r>
      <rPr>
        <b/>
        <sz val="11"/>
        <color rgb="FFFF0000"/>
        <rFont val="ＭＳ 明朝"/>
        <family val="1"/>
        <charset val="128"/>
      </rPr>
      <t>vg</t>
    </r>
    <r>
      <rPr>
        <b/>
        <sz val="11"/>
        <color rgb="FF0000FF"/>
        <rFont val="ＭＳ 明朝"/>
        <family val="1"/>
        <charset val="128"/>
      </rPr>
      <t>.*|", "a|</t>
    </r>
    <r>
      <rPr>
        <b/>
        <sz val="11"/>
        <color rgb="FF00B050"/>
        <rFont val="ＭＳ 明朝"/>
        <family val="1"/>
        <charset val="128"/>
      </rPr>
      <t>sd</t>
    </r>
    <r>
      <rPr>
        <b/>
        <sz val="11"/>
        <color rgb="FF0000FF"/>
        <rFont val="ＭＳ 明朝"/>
        <family val="1"/>
        <charset val="128"/>
      </rPr>
      <t>.*|", "a|drbd.*|", "r|.*|"]</t>
    </r>
    <phoneticPr fontId="2"/>
  </si>
  <si>
    <t xml:space="preserve">        # Configuration option devices/global_filter.</t>
  </si>
  <si>
    <t xml:space="preserve">        # Limit the block devices that are used by LVM system components.</t>
  </si>
  <si>
    <t>sudo systemctl stop lvm2-lvmetad.socket</t>
  </si>
  <si>
    <t>sudo systemctl stop lvm2-lvmpolld.socket</t>
  </si>
  <si>
    <t>sudo systemctl disable lvm2-lvmetad.socket</t>
  </si>
  <si>
    <t>sudo systemctl disable lvm2-lvmpolld.socket</t>
  </si>
  <si>
    <t>sudo rm -f /etc/lvm/cache/.cache</t>
  </si>
  <si>
    <t>sudo cp -a /etc/lvm/lvm.conf /etc~/lvm/lvm.conf_$(date +%Y%m%d_%H%M%S)</t>
    <phoneticPr fontId="2"/>
  </si>
  <si>
    <t>LVM の設定変更を初期化 RAM ディスクに反映します。</t>
    <rPh sb="5" eb="7">
      <t>セッテイ</t>
    </rPh>
    <rPh sb="7" eb="9">
      <t>ヘンコウ</t>
    </rPh>
    <rPh sb="10" eb="12">
      <t>ショキ</t>
    </rPh>
    <rPh sb="12" eb="13">
      <t>カ</t>
    </rPh>
    <rPh sb="23" eb="25">
      <t>ハンエイ</t>
    </rPh>
    <phoneticPr fontId="2"/>
  </si>
  <si>
    <t>for i in /boot/initramfs-*</t>
  </si>
  <si>
    <t xml:space="preserve">  KVER=$(echo $i | sed -n 's%/boot/initramfs-\(.*\).img%\1%p')</t>
    <phoneticPr fontId="2"/>
  </si>
  <si>
    <t xml:space="preserve">  if echo $KVER | grep -q -v rescue; then</t>
    <phoneticPr fontId="2"/>
  </si>
  <si>
    <t xml:space="preserve">    if echo $KVER | grep -q -v kdump; then</t>
    <phoneticPr fontId="2"/>
  </si>
  <si>
    <t xml:space="preserve">      sudo dracut --force /boot/initramfs-$KVER.img $KVER;</t>
    <phoneticPr fontId="2"/>
  </si>
  <si>
    <t xml:space="preserve">    fi</t>
    <phoneticPr fontId="2"/>
  </si>
  <si>
    <t>LVM 物理ボリュームを作成します。</t>
    <rPh sb="4" eb="6">
      <t>ブツリ</t>
    </rPh>
    <rPh sb="12" eb="14">
      <t>サクセイ</t>
    </rPh>
    <phoneticPr fontId="2"/>
  </si>
  <si>
    <r>
      <t xml:space="preserve">  Physical volume "/dev/</t>
    </r>
    <r>
      <rPr>
        <b/>
        <sz val="11"/>
        <color rgb="FF00B050"/>
        <rFont val="ＭＳ 明朝"/>
        <family val="1"/>
        <charset val="128"/>
      </rPr>
      <t>sdc</t>
    </r>
    <r>
      <rPr>
        <sz val="11"/>
        <color theme="1"/>
        <rFont val="ＭＳ 明朝"/>
        <family val="1"/>
        <charset val="128"/>
      </rPr>
      <t>" successfully created</t>
    </r>
    <phoneticPr fontId="2"/>
  </si>
  <si>
    <r>
      <t xml:space="preserve">  Physical volume "/dev/</t>
    </r>
    <r>
      <rPr>
        <b/>
        <sz val="11"/>
        <color rgb="FF00B050"/>
        <rFont val="ＭＳ 明朝"/>
        <family val="1"/>
        <charset val="128"/>
      </rPr>
      <t>sdd</t>
    </r>
    <r>
      <rPr>
        <sz val="11"/>
        <color rgb="FF00B050"/>
        <rFont val="ＭＳ 明朝"/>
        <family val="1"/>
        <charset val="128"/>
      </rPr>
      <t>" successfully created</t>
    </r>
    <phoneticPr fontId="2"/>
  </si>
  <si>
    <r>
      <t xml:space="preserve">  Physical volume "/dev/</t>
    </r>
    <r>
      <rPr>
        <b/>
        <sz val="11"/>
        <color rgb="FF00B050"/>
        <rFont val="ＭＳ 明朝"/>
        <family val="1"/>
        <charset val="128"/>
      </rPr>
      <t>sde</t>
    </r>
    <r>
      <rPr>
        <sz val="11"/>
        <color rgb="FF00B050"/>
        <rFont val="ＭＳ 明朝"/>
        <family val="1"/>
        <charset val="128"/>
      </rPr>
      <t>" successfully created</t>
    </r>
    <phoneticPr fontId="2"/>
  </si>
  <si>
    <r>
      <t xml:space="preserve">  Physical volume "/dev/</t>
    </r>
    <r>
      <rPr>
        <b/>
        <sz val="11"/>
        <color rgb="FF00B050"/>
        <rFont val="ＭＳ 明朝"/>
        <family val="1"/>
        <charset val="128"/>
      </rPr>
      <t>sdf</t>
    </r>
    <r>
      <rPr>
        <sz val="11"/>
        <color rgb="FF00B050"/>
        <rFont val="ＭＳ 明朝"/>
        <family val="1"/>
        <charset val="128"/>
      </rPr>
      <t>" successfully created</t>
    </r>
    <phoneticPr fontId="2"/>
  </si>
  <si>
    <t>LVM ボリュームグループを作成します。</t>
    <rPh sb="14" eb="16">
      <t>サクセイ</t>
    </rPh>
    <phoneticPr fontId="2"/>
  </si>
  <si>
    <t xml:space="preserve">  Volume group "vg0" successfully created</t>
    <phoneticPr fontId="2"/>
  </si>
  <si>
    <t>LVM 論理ボリュームを作成します。</t>
    <rPh sb="4" eb="6">
      <t>ロンリ</t>
    </rPh>
    <rPh sb="12" eb="14">
      <t>サクセイ</t>
    </rPh>
    <phoneticPr fontId="2"/>
  </si>
  <si>
    <t xml:space="preserve">  Logical volume "lv-drbd0" created.</t>
  </si>
  <si>
    <t>LVM の状態を確認します。</t>
    <rPh sb="5" eb="7">
      <t>ジョウタイ</t>
    </rPh>
    <rPh sb="8" eb="10">
      <t>カクニン</t>
    </rPh>
    <phoneticPr fontId="2"/>
  </si>
  <si>
    <t>sudo pvs</t>
  </si>
  <si>
    <r>
      <t xml:space="preserve">  PV  </t>
    </r>
    <r>
      <rPr>
        <b/>
        <sz val="11"/>
        <color theme="1"/>
        <rFont val="ＭＳ 明朝"/>
        <family val="1"/>
        <charset val="128"/>
      </rPr>
      <t xml:space="preserve">    </t>
    </r>
    <r>
      <rPr>
        <sz val="11"/>
        <color theme="1"/>
        <rFont val="ＭＳ 明朝"/>
        <family val="1"/>
        <charset val="128"/>
      </rPr>
      <t xml:space="preserve">  VG   Fmt  Attr PSize   PFree</t>
    </r>
    <phoneticPr fontId="2"/>
  </si>
  <si>
    <r>
      <t xml:space="preserve">  /dev/</t>
    </r>
    <r>
      <rPr>
        <b/>
        <sz val="11"/>
        <color rgb="FF00B050"/>
        <rFont val="ＭＳ 明朝"/>
        <family val="1"/>
        <charset val="128"/>
      </rPr>
      <t>sdc</t>
    </r>
    <r>
      <rPr>
        <sz val="11"/>
        <color theme="1"/>
        <rFont val="ＭＳ 明朝"/>
        <family val="1"/>
        <charset val="128"/>
      </rPr>
      <t xml:space="preserve">  vg0  lvm2 a--  100.00g     </t>
    </r>
    <r>
      <rPr>
        <sz val="11"/>
        <color rgb="FF00B050"/>
        <rFont val="ＭＳ 明朝"/>
        <family val="1"/>
        <charset val="128"/>
      </rPr>
      <t>0</t>
    </r>
    <phoneticPr fontId="2"/>
  </si>
  <si>
    <r>
      <t xml:space="preserve">  /dev/</t>
    </r>
    <r>
      <rPr>
        <b/>
        <sz val="11"/>
        <color rgb="FF00B050"/>
        <rFont val="ＭＳ 明朝"/>
        <family val="1"/>
        <charset val="128"/>
      </rPr>
      <t>sdd</t>
    </r>
    <r>
      <rPr>
        <sz val="11"/>
        <color rgb="FF00B050"/>
        <rFont val="ＭＳ 明朝"/>
        <family val="1"/>
        <charset val="128"/>
      </rPr>
      <t xml:space="preserve">  vg0  lvm2 a--  100.00g     0</t>
    </r>
    <phoneticPr fontId="2"/>
  </si>
  <si>
    <r>
      <t xml:space="preserve">  /dev/</t>
    </r>
    <r>
      <rPr>
        <b/>
        <sz val="11"/>
        <color rgb="FF00B050"/>
        <rFont val="ＭＳ 明朝"/>
        <family val="1"/>
        <charset val="128"/>
      </rPr>
      <t>sde</t>
    </r>
    <r>
      <rPr>
        <sz val="11"/>
        <color rgb="FF00B050"/>
        <rFont val="ＭＳ 明朝"/>
        <family val="1"/>
        <charset val="128"/>
      </rPr>
      <t xml:space="preserve">  vg0  lvm2 a--  100.00g     0</t>
    </r>
    <phoneticPr fontId="2"/>
  </si>
  <si>
    <r>
      <t xml:space="preserve">  /dev/</t>
    </r>
    <r>
      <rPr>
        <b/>
        <sz val="11"/>
        <color rgb="FF00B050"/>
        <rFont val="ＭＳ 明朝"/>
        <family val="1"/>
        <charset val="128"/>
      </rPr>
      <t>sdf</t>
    </r>
    <r>
      <rPr>
        <sz val="11"/>
        <color rgb="FF00B050"/>
        <rFont val="ＭＳ 明朝"/>
        <family val="1"/>
        <charset val="128"/>
      </rPr>
      <t xml:space="preserve">  vg0  lvm2 a--  100.00g 40.00g</t>
    </r>
    <phoneticPr fontId="2"/>
  </si>
  <si>
    <t>sudo vgs</t>
  </si>
  <si>
    <t xml:space="preserve">  VG   #PV #LV #SN Attr   VSize   VFree</t>
    <phoneticPr fontId="2"/>
  </si>
  <si>
    <t xml:space="preserve">  vg0    4   1   0 wz--n- 399.98g 40.00g</t>
    <phoneticPr fontId="2"/>
  </si>
  <si>
    <t>sudo lvs</t>
  </si>
  <si>
    <t xml:space="preserve">  LV       VG   Attr       LSize   Pool Origin Data%  Meta%  Move Log Cpy%Sync Convert</t>
    <phoneticPr fontId="2"/>
  </si>
  <si>
    <t xml:space="preserve">  lv-drbd0 vg0  -wi-a----- 359.98g</t>
    <phoneticPr fontId="2"/>
  </si>
  <si>
    <t>DRBD の設定ファイルを作成します。</t>
    <rPh sb="6" eb="8">
      <t>セッテイ</t>
    </rPh>
    <rPh sb="13" eb="15">
      <t>サクセイ</t>
    </rPh>
    <phoneticPr fontId="2"/>
  </si>
  <si>
    <t>cat /etc/drbd.conf</t>
  </si>
  <si>
    <t># You can find an example in  /usr/share/doc/drbd.../drbd.conf.example</t>
  </si>
  <si>
    <t>include "drbd.d/global_common.conf";</t>
  </si>
  <si>
    <t>include "drbd.d/*.res";</t>
  </si>
  <si>
    <t>cat &lt;&lt; 'EOF' | sudo tee /etc/drbd.d/global_common.conf</t>
    <phoneticPr fontId="2"/>
  </si>
  <si>
    <t>global {</t>
  </si>
  <si>
    <t xml:space="preserve">  usage-count no;</t>
  </si>
  <si>
    <t>}</t>
  </si>
  <si>
    <t>common {</t>
  </si>
  <si>
    <t xml:space="preserve">  handlers {</t>
  </si>
  <si>
    <t xml:space="preserve">    pri-on-incon-degr "/usr/lib/drbd/notify-pri-on-incon-degr.sh; /usr/lib/drbd/notify-emergency-reboot.sh; echo 1 &gt; /proc/sys/kernel/sysrq; echo b &gt; /proc/sysrq-trigger; reboot -f";</t>
    <phoneticPr fontId="2"/>
  </si>
  <si>
    <t xml:space="preserve">    local-io-error "/usr/lib/drbd/notify-io-error.sh; /usr/lib/drbd/notify-emergency-shutdown.sh; echo 1 &gt; /proc/sys/kernel/sysrq; echo o &gt; /proc/sysrq-trigger; halt -f";</t>
  </si>
  <si>
    <t xml:space="preserve">    fence-peer "/usr/lib/drbd/crm-fence-peer.sh";</t>
  </si>
  <si>
    <t xml:space="preserve">    before-resync-target "/usr/lib/drbd/snapshot-resync-target-lvm.sh -p 4";</t>
    <phoneticPr fontId="2"/>
  </si>
  <si>
    <t xml:space="preserve">    after-resync-target "/usr/lib/drbd/unsnapshot-resync-target-lvm.sh; /usr/lib/drbd/crm-unfence-peer.sh";</t>
  </si>
  <si>
    <t xml:space="preserve">  }</t>
  </si>
  <si>
    <t xml:space="preserve">  startup {</t>
  </si>
  <si>
    <t>#wfc# wfc-timeout 10;</t>
    <phoneticPr fontId="2"/>
  </si>
  <si>
    <t>#wfc# degr-wfc-timeout 10;</t>
    <phoneticPr fontId="2"/>
  </si>
  <si>
    <t>#wfc# outdated-wfc-timeout 10;</t>
    <phoneticPr fontId="2"/>
  </si>
  <si>
    <t xml:space="preserve">  disk {</t>
  </si>
  <si>
    <t xml:space="preserve">    on-io-error detach;</t>
  </si>
  <si>
    <t xml:space="preserve">    fencing resource-only;</t>
  </si>
  <si>
    <t xml:space="preserve">    al-extents 6433;</t>
  </si>
  <si>
    <t xml:space="preserve">    c-plan-ahead 20;</t>
  </si>
  <si>
    <t xml:space="preserve">    c-delay-target 100;</t>
  </si>
  <si>
    <t xml:space="preserve">    c-fill-target 0;</t>
  </si>
  <si>
    <t xml:space="preserve">    c-max-rate 100M;</t>
  </si>
  <si>
    <t xml:space="preserve">    c-min-rate 1M;</t>
  </si>
  <si>
    <t xml:space="preserve">  net {</t>
  </si>
  <si>
    <t xml:space="preserve">    protocol C;</t>
  </si>
  <si>
    <t xml:space="preserve">    max-buffers 128k;</t>
  </si>
  <si>
    <t xml:space="preserve">    sndbuf-size 0;</t>
  </si>
  <si>
    <t xml:space="preserve">    rcvbuf-size 0;</t>
  </si>
  <si>
    <t xml:space="preserve">    cram-hmac-alg sha1;</t>
  </si>
  <si>
    <t xml:space="preserve">    congestion-fill 100M;</t>
  </si>
  <si>
    <t xml:space="preserve">    congestion-extents 2000;</t>
  </si>
  <si>
    <t xml:space="preserve">    csums-alg md5;</t>
  </si>
  <si>
    <t xml:space="preserve">    verify-alg md5;</t>
  </si>
  <si>
    <t xml:space="preserve">    use-rle yes;</t>
  </si>
  <si>
    <t>sudo cp -a /etc/drbd.d/global_common.conf /etc~/drbd.d/global_common.conf_$(date +%Y%m%d_%H%M%S)</t>
    <phoneticPr fontId="2"/>
  </si>
  <si>
    <t>cat &lt;&lt; 'EOF' | sudo tee /etc/drbd.d/r0.res</t>
    <phoneticPr fontId="2"/>
  </si>
  <si>
    <t>resource r0 {</t>
  </si>
  <si>
    <t xml:space="preserve">  volume 0 {</t>
  </si>
  <si>
    <t xml:space="preserve">    device /dev/drbd0;</t>
  </si>
  <si>
    <t xml:space="preserve">    disk /dev/vg0/lv-drbd0;</t>
    <phoneticPr fontId="2"/>
  </si>
  <si>
    <t xml:space="preserve">    meta-disk internal;</t>
  </si>
  <si>
    <t>DRBD リソースを初期化します。</t>
    <rPh sb="10" eb="13">
      <t>ショキカ</t>
    </rPh>
    <phoneticPr fontId="2"/>
  </si>
  <si>
    <t>sudo drbdadm create-md r0</t>
  </si>
  <si>
    <t>initializing activity log</t>
  </si>
  <si>
    <t>NOT initializing bitmap</t>
  </si>
  <si>
    <t>Writing meta data...</t>
  </si>
  <si>
    <t>New drbd meta data block successfully created.</t>
  </si>
  <si>
    <t>targetcli から exit する際に自動的に設定を save する挙動を無効化します。</t>
    <phoneticPr fontId="2"/>
  </si>
  <si>
    <t>sudo targetcli set global auto_save_on_exit=false</t>
  </si>
  <si>
    <t>Warning: Could not load preferences file /root/.targetcli/prefs.bin.</t>
  </si>
  <si>
    <t>Parameter auto_save_on_exit is now 'false'.</t>
  </si>
  <si>
    <t>targetcli から target を追加する際に自動的に portal が作成される挙動を無効化します。</t>
    <phoneticPr fontId="2"/>
  </si>
  <si>
    <t>sudo targetcli set global auto_add_default_portal=false</t>
    <phoneticPr fontId="2"/>
  </si>
  <si>
    <t>Parameter auto_add_default_portal is now 'false'.</t>
  </si>
  <si>
    <t>targetcli コマンドのデフォルト設定を確認します。</t>
    <phoneticPr fontId="2"/>
  </si>
  <si>
    <t>sudo targetcli get global</t>
  </si>
  <si>
    <t>GLOBAL CONFIG GROUP</t>
  </si>
  <si>
    <t>===================</t>
  </si>
  <si>
    <t>auto_add_default_portal=false</t>
    <phoneticPr fontId="2"/>
  </si>
  <si>
    <t>----------------------------</t>
  </si>
  <si>
    <t>If true, adds a portal listening on all IPs to new targets.</t>
  </si>
  <si>
    <t>auto_add_mapped_luns=true</t>
  </si>
  <si>
    <t>-------------------------</t>
  </si>
  <si>
    <t>If true, automatically create node ACLs mapped LUNs after creating a new target LUN or a new node ACL</t>
  </si>
  <si>
    <t>auto_cd_after_create=false</t>
  </si>
  <si>
    <t>--------------------------</t>
  </si>
  <si>
    <t>If true, changes current path to newly created objects.</t>
  </si>
  <si>
    <t>auto_enable_tpgt=true</t>
  </si>
  <si>
    <t>---------------------</t>
  </si>
  <si>
    <t>If true, automatically enables TPGTs upon creation.</t>
  </si>
  <si>
    <t>auto_save_on_exit=false</t>
    <phoneticPr fontId="2"/>
  </si>
  <si>
    <t>----------------------</t>
  </si>
  <si>
    <t>If true, saves configuration on exit.</t>
  </si>
  <si>
    <t>color_command=cyan</t>
  </si>
  <si>
    <t>------------------</t>
  </si>
  <si>
    <t>Color to use for command completions.</t>
  </si>
  <si>
    <t>color_default=none</t>
  </si>
  <si>
    <t>Default text display color.</t>
  </si>
  <si>
    <t>color_keyword=cyan</t>
  </si>
  <si>
    <t>Color to use for keyword completions.</t>
  </si>
  <si>
    <t>color_mode=true</t>
  </si>
  <si>
    <t>---------------</t>
  </si>
  <si>
    <t>Console color display mode.</t>
  </si>
  <si>
    <t>color_parameter=magenta</t>
  </si>
  <si>
    <t>-----------------------</t>
  </si>
  <si>
    <t>Color to use for parameter completions.</t>
  </si>
  <si>
    <t>color_path=magenta</t>
  </si>
  <si>
    <t>Color to use for path completions</t>
  </si>
  <si>
    <t>export_backstore_name_as_model=true</t>
  </si>
  <si>
    <t>-----------------------------------</t>
  </si>
  <si>
    <t>If true, the backstore name is used for the scsi inquiry model name.</t>
  </si>
  <si>
    <t>logfile=/root/.targetcli/log.txt</t>
  </si>
  <si>
    <t>--------------------------------</t>
  </si>
  <si>
    <t>Logfile to use.</t>
  </si>
  <si>
    <t>loglevel_console=info</t>
  </si>
  <si>
    <t>Log level for messages going to the console.</t>
  </si>
  <si>
    <t>loglevel_file=debug</t>
  </si>
  <si>
    <t>-------------------</t>
  </si>
  <si>
    <t>Log level for messages going to the log file.</t>
  </si>
  <si>
    <t>prompt_length=30</t>
  </si>
  <si>
    <t>----------------</t>
  </si>
  <si>
    <t>Max length of the shell prompt path, 0 for infinite.</t>
  </si>
  <si>
    <t>tree_max_depth=0</t>
  </si>
  <si>
    <t>Maximum depth of displayed node tree.</t>
  </si>
  <si>
    <t>tree_round_nodes=true</t>
  </si>
  <si>
    <t>Tree node display style.</t>
  </si>
  <si>
    <t>tree_show_root=true</t>
  </si>
  <si>
    <t>Whether or not to display tree root.</t>
  </si>
  <si>
    <t>tree_status_mode=true</t>
  </si>
  <si>
    <t>Whether or not to display status in tree.</t>
  </si>
  <si>
    <t>○</t>
    <phoneticPr fontId="2"/>
  </si>
  <si>
    <t>a,s</t>
    <phoneticPr fontId="2"/>
  </si>
  <si>
    <t>cat &lt;&lt; 'EOF' | sudo tee /etc/rsyslog.d/ignore-lio.conf</t>
  </si>
  <si>
    <t>if $programname == "kernel" and $msg contains "MODE SENSE: unimplemented page/subpage:" then stop</t>
  </si>
  <si>
    <t>sudo systemctl restart rsyslog</t>
    <phoneticPr fontId="2"/>
  </si>
  <si>
    <t>LIO のリソース・エージェントを作成します。</t>
    <rPh sb="17" eb="19">
      <t>サクセイ</t>
    </rPh>
    <phoneticPr fontId="2"/>
  </si>
  <si>
    <t>cat &lt;&lt; 'EOF_LIO' | sudo tee /usr/lib/ocf/resource.d/heartbeat/LIO</t>
  </si>
  <si>
    <t>#!/bin/bash</t>
  </si>
  <si>
    <t>#     LIO OCF RA. manages iSCSI target LIO.</t>
  </si>
  <si>
    <t>#   (c) 2009-2010 Florian Haas, Dejan Muhamedagic,</t>
  </si>
  <si>
    <t>#                 and Linux-HA contributors</t>
  </si>
  <si>
    <t>#      modified by Katsuaki Hamada (hamada@pc-office.net), 10 Dec 2016</t>
    <phoneticPr fontId="2"/>
  </si>
  <si>
    <t># This program is free software; you can redistribute it and/or modify</t>
  </si>
  <si>
    <t># it under the terms of version 2 of the GNU General Public License as</t>
  </si>
  <si>
    <t># published by the Free Software Foundation.</t>
  </si>
  <si>
    <t># This program is distributed in the hope that it would be useful, but</t>
  </si>
  <si>
    <t># WITHOUT ANY WARRANTY; without even the implied warranty of</t>
  </si>
  <si>
    <t># MERCHANTABILITY or FITNESS FOR A PARTICULAR PURPOSE.</t>
  </si>
  <si>
    <t># Further, this software is distributed without any warranty that it is</t>
  </si>
  <si>
    <t># free of the rightful claim of any third person regarding infringement</t>
  </si>
  <si>
    <t># or the like.  Any license provided herein, whether implied or</t>
  </si>
  <si>
    <t># otherwise, applies only to this software file.  Patent licenses, if</t>
  </si>
  <si>
    <t># any, provided herein do not apply to combinations of this program with</t>
  </si>
  <si>
    <t># other software, or any other product whatsoever.</t>
  </si>
  <si>
    <t># You should have received a copy of the GNU General Public License</t>
  </si>
  <si>
    <t># along with this program; if not, write the Free Software Foundation,</t>
  </si>
  <si>
    <t># Inc., 59 Temple Place - Suite 330, Boston MA 02111-1307, USA.</t>
  </si>
  <si>
    <t>#######################################################################</t>
  </si>
  <si>
    <t># Initialization:</t>
  </si>
  <si>
    <t>: ${OCF_FUNCTIONS_DIR=${OCF_ROOT}/lib/heartbeat}</t>
  </si>
  <si>
    <t>. ${OCF_FUNCTIONS_DIR}/ocf-shellfuncs</t>
  </si>
  <si>
    <t># Lockfile, used for selecting a target ID</t>
  </si>
  <si>
    <t>LOCKFILE=${HA_RSCTMP}/target.lock</t>
  </si>
  <si>
    <t>meta_data() {</t>
  </si>
  <si>
    <t xml:space="preserve">        cat &lt;&lt;END</t>
  </si>
  <si>
    <t>&lt;?xml version="1.0"?&gt;</t>
  </si>
  <si>
    <t>&lt;!DOCTYPE resource-agent SYSTEM "ra-api-1.dtd"&gt;</t>
  </si>
  <si>
    <t>&lt;resource-agent name="LIO" version="1.0"&gt;</t>
  </si>
  <si>
    <t>&lt;version&gt;0.9&lt;/version&gt;</t>
  </si>
  <si>
    <t>&lt;longdesc lang="en"&gt;</t>
  </si>
  <si>
    <t>Manages iSCSI target LIO. An iSCSI target is a collection of SCSI Logical</t>
  </si>
  <si>
    <t>Units (LUs) exported via a daemon that speaks the iSCSI protocol.</t>
  </si>
  <si>
    <t>&lt;/longdesc&gt;</t>
  </si>
  <si>
    <t>&lt;shortdesc lang="en"&gt;iSCSI target export agent&lt;/shortdesc&gt;</t>
  </si>
  <si>
    <t>&lt;parameters&gt;</t>
  </si>
  <si>
    <t>&lt;parameter name="iqn" required="0" unique="1"&gt;</t>
    <phoneticPr fontId="2"/>
  </si>
  <si>
    <t>The target iSCSI Qualified Name (IQN). Should follow the conventional</t>
  </si>
  <si>
    <t>iqn.yyyy-mm.&amp;lt;reversed domain name&amp;gt;[:identifier] syntax.</t>
  </si>
  <si>
    <t>&lt;shortdesc lang="en"&gt;iSCSI target IQN&lt;/shortdesc&gt;</t>
  </si>
  <si>
    <t>&lt;content type="string" /&gt;</t>
  </si>
  <si>
    <t>&lt;/parameter&gt;</t>
  </si>
  <si>
    <t>&lt;/parameters&gt;</t>
  </si>
  <si>
    <t>&lt;actions&gt;</t>
  </si>
  <si>
    <t>&lt;action name="start" timeout="10" /&gt;</t>
  </si>
  <si>
    <t>&lt;action name="stop" timeout="10" /&gt;</t>
  </si>
  <si>
    <t>&lt;action name="status" timeout="10" interval="10" depth="0" /&gt;</t>
  </si>
  <si>
    <t>&lt;action name="monitor" timeout="10" interval="10" depth="0" /&gt;</t>
  </si>
  <si>
    <t>&lt;action name="meta-data" timeout="5" /&gt;</t>
  </si>
  <si>
    <t>&lt;action name="validate-all" timeout="10" /&gt;</t>
  </si>
  <si>
    <t>&lt;/actions&gt;</t>
  </si>
  <si>
    <t>&lt;/resource-agent&gt;</t>
  </si>
  <si>
    <t>END</t>
  </si>
  <si>
    <t>LIO_usage() {</t>
  </si>
  <si>
    <t xml:space="preserve">  cat &lt;&lt;END</t>
  </si>
  <si>
    <t>usage: $0 {start|stop|status|monitor|validate-all|meta-data}</t>
  </si>
  <si>
    <t>a,s</t>
    <phoneticPr fontId="2"/>
  </si>
  <si>
    <t>Expects to have a fully populated OCF RA-compliant environment set.</t>
  </si>
  <si>
    <t>LIO_start() {</t>
  </si>
  <si>
    <t xml:space="preserve">  LIO_monitor</t>
  </si>
  <si>
    <t xml:space="preserve">  [ $? = $OCF_SUCCESS ] &amp;&amp; return $OCF_SUCCESS</t>
    <phoneticPr fontId="2"/>
  </si>
  <si>
    <t xml:space="preserve">  /usr/bin/timeout 3 /usr/bin/targetctl restore</t>
    <phoneticPr fontId="2"/>
  </si>
  <si>
    <t>LIO_stop() {</t>
  </si>
  <si>
    <t xml:space="preserve">  [ $? -eq $OCF_NOT_RUNNING ] &amp;&amp; return $OCF_SUCCESS</t>
  </si>
  <si>
    <t xml:space="preserve">  /usr/bin/timeout 3 /usr/bin/targetctl clear</t>
    <phoneticPr fontId="2"/>
  </si>
  <si>
    <t xml:space="preserve">  rc=$?</t>
  </si>
  <si>
    <t xml:space="preserve">  [ $rc -eq 0 ] &amp;&amp; return $OCF_SUCCESS</t>
  </si>
  <si>
    <t xml:space="preserve">  [ -e /etc/ha.d/noreboot ] &amp;&amp; return $rc</t>
    <phoneticPr fontId="2"/>
  </si>
  <si>
    <t xml:space="preserve">  echo 1 &gt; /proc/sys/kernel/sysrq</t>
  </si>
  <si>
    <t xml:space="preserve">  echo s &gt; /proc/sysrq-trigger</t>
  </si>
  <si>
    <t xml:space="preserve">  echo u &gt; /proc/sysrq-trigger</t>
  </si>
  <si>
    <t xml:space="preserve">  echo c &gt; /proc/sysrq-trigger</t>
  </si>
  <si>
    <t xml:space="preserve">  /sbin/reboot -f</t>
    <phoneticPr fontId="2"/>
  </si>
  <si>
    <t xml:space="preserve">  return $rc</t>
    <phoneticPr fontId="2"/>
  </si>
  <si>
    <t>LIO_monitor() {</t>
  </si>
  <si>
    <t xml:space="preserve">  for i in /sys/kernel/config/target/iscsi/iqn.*</t>
  </si>
  <si>
    <t xml:space="preserve">  do</t>
  </si>
  <si>
    <t xml:space="preserve">    [ -d $i ] &amp;&amp; [ $(cat $i/tpgt_1/enable) -eq 1 ] &amp;&amp; return $OCF_SUCCESS</t>
  </si>
  <si>
    <t xml:space="preserve">  done</t>
  </si>
  <si>
    <t xml:space="preserve">  return $OCF_NOT_RUNNING</t>
  </si>
  <si>
    <t>LIO_validate() {</t>
  </si>
  <si>
    <t xml:space="preserve">  if ! ocf_is_probe; then</t>
  </si>
  <si>
    <t xml:space="preserve">    # Do we have all required binaries?</t>
  </si>
  <si>
    <t xml:space="preserve">    check_binary targetctl</t>
  </si>
  <si>
    <t xml:space="preserve">  return $OCF_SUCCESS</t>
  </si>
  <si>
    <t>case $1 in</t>
  </si>
  <si>
    <t xml:space="preserve">  meta-data)  meta_data; exit $OCF_SUCCESS;;</t>
  </si>
  <si>
    <t xml:space="preserve">  usage|help) LIO_usage; exit $OCF_SUCCESS;;</t>
  </si>
  <si>
    <t>esac</t>
  </si>
  <si>
    <t># Everything except usage and meta-data must pass the validate test</t>
  </si>
  <si>
    <t>LIO_validate</t>
  </si>
  <si>
    <t>case $__OCF_ACTION in</t>
  </si>
  <si>
    <t xml:space="preserve">  start)          LIO_start;;</t>
  </si>
  <si>
    <t xml:space="preserve">  stop)           LIO_stop;;</t>
  </si>
  <si>
    <t xml:space="preserve">  monitor|status) LIO_monitor;;</t>
  </si>
  <si>
    <t xml:space="preserve">  reload)         ocf_log err "Reloading..."; LIO_start;;</t>
  </si>
  <si>
    <t xml:space="preserve">  validate-all)   ;;</t>
  </si>
  <si>
    <t xml:space="preserve">  *)              LIO_usage; exit $OCF_ERR_UNIMPLEMENTED;;</t>
  </si>
  <si>
    <t>rc=$?</t>
  </si>
  <si>
    <t>ocf_log debug "${OCF_RESOURCE_INSTANCE} $__OCF_ACTION : $rc"</t>
  </si>
  <si>
    <t>exit $rc</t>
  </si>
  <si>
    <t>EOF_LIO</t>
  </si>
  <si>
    <t>sudo chmod 755 /usr/lib/ocf/resource.d/heartbeat/LIO</t>
  </si>
  <si>
    <t>○</t>
    <phoneticPr fontId="2"/>
  </si>
  <si>
    <t>VIP に関するリソース・エージェント (IPaddr2) の名前を変更します。</t>
    <rPh sb="5" eb="6">
      <t>カン</t>
    </rPh>
    <rPh sb="31" eb="33">
      <t>ナマエ</t>
    </rPh>
    <rPh sb="34" eb="36">
      <t>ヘンコウ</t>
    </rPh>
    <phoneticPr fontId="2"/>
  </si>
  <si>
    <t>sed -e 's/IPaddr2/VIP/g' /usr/lib/ocf/resource.d/heartbeat/IPaddr2 | sudo tee /usr/lib/ocf/resource.d/heartbeat/VIP &gt; /dev/null</t>
    <phoneticPr fontId="2"/>
  </si>
  <si>
    <t>sudo chmod 755 /usr/lib/ocf/resource.d/heartbeat/VIP</t>
  </si>
  <si>
    <t>※　LVM, LIO, VIP リソース・エージェント名文字数を統一し、「sudo pcs status」等の実行結果を見やすくします。</t>
    <rPh sb="27" eb="28">
      <t>メイ</t>
    </rPh>
    <rPh sb="28" eb="31">
      <t>モジスウ</t>
    </rPh>
    <rPh sb="32" eb="34">
      <t>トウイツ</t>
    </rPh>
    <rPh sb="53" eb="54">
      <t>ナド</t>
    </rPh>
    <rPh sb="55" eb="57">
      <t>ジッコウ</t>
    </rPh>
    <rPh sb="57" eb="59">
      <t>ケッカ</t>
    </rPh>
    <rPh sb="60" eb="61">
      <t>ミ</t>
    </rPh>
    <phoneticPr fontId="2"/>
  </si>
  <si>
    <t>※　サポート問い合わせ時は、IPaddr2 を上記のコマンドで変更している点を伝えないと話が通じないものと思われます。</t>
    <rPh sb="6" eb="7">
      <t>ト</t>
    </rPh>
    <rPh sb="8" eb="9">
      <t>ア</t>
    </rPh>
    <rPh sb="11" eb="12">
      <t>トキ</t>
    </rPh>
    <rPh sb="23" eb="25">
      <t>ジョウキ</t>
    </rPh>
    <rPh sb="31" eb="33">
      <t>ヘンコウ</t>
    </rPh>
    <rPh sb="37" eb="38">
      <t>テン</t>
    </rPh>
    <rPh sb="39" eb="40">
      <t>ツタ</t>
    </rPh>
    <rPh sb="44" eb="45">
      <t>ハナシ</t>
    </rPh>
    <rPh sb="46" eb="47">
      <t>ツウ</t>
    </rPh>
    <rPh sb="53" eb="54">
      <t>オモ</t>
    </rPh>
    <phoneticPr fontId="2"/>
  </si>
  <si>
    <t>pcs の利用環境を整えます。</t>
    <rPh sb="5" eb="7">
      <t>リヨウ</t>
    </rPh>
    <rPh sb="7" eb="9">
      <t>カンキョウ</t>
    </rPh>
    <rPh sb="10" eb="11">
      <t>トトノ</t>
    </rPh>
    <phoneticPr fontId="2"/>
  </si>
  <si>
    <t>Changing password for user hacluster.</t>
  </si>
  <si>
    <t>sudo cp -a /etc/shadow    /etc~/shadow_$(date +%Y%m%d_%H%M%S)</t>
    <phoneticPr fontId="2"/>
  </si>
  <si>
    <t>sudo cp -a /etc/shadow-   /etc~/shadow-_$(date +%Y%m%d_%H%M%S)</t>
    <phoneticPr fontId="2"/>
  </si>
  <si>
    <r>
      <t>uid=</t>
    </r>
    <r>
      <rPr>
        <b/>
        <sz val="11"/>
        <color rgb="FF00B050"/>
        <rFont val="ＭＳ 明朝"/>
        <family val="1"/>
        <charset val="128"/>
      </rPr>
      <t>1000</t>
    </r>
    <r>
      <rPr>
        <sz val="11"/>
        <color theme="1"/>
        <rFont val="ＭＳ 明朝"/>
        <family val="1"/>
        <charset val="128"/>
      </rPr>
      <t>(</t>
    </r>
    <r>
      <rPr>
        <b/>
        <sz val="11"/>
        <color rgb="FF00B050"/>
        <rFont val="ＭＳ 明朝"/>
        <family val="1"/>
        <charset val="128"/>
      </rPr>
      <t>admin</t>
    </r>
    <r>
      <rPr>
        <sz val="11"/>
        <color theme="1"/>
        <rFont val="ＭＳ 明朝"/>
        <family val="1"/>
        <charset val="128"/>
      </rPr>
      <t>) gid=</t>
    </r>
    <r>
      <rPr>
        <b/>
        <sz val="11"/>
        <color rgb="FF00B050"/>
        <rFont val="ＭＳ 明朝"/>
        <family val="1"/>
        <charset val="128"/>
      </rPr>
      <t>1000</t>
    </r>
    <r>
      <rPr>
        <sz val="11"/>
        <color theme="1"/>
        <rFont val="ＭＳ 明朝"/>
        <family val="1"/>
        <charset val="128"/>
      </rPr>
      <t>(</t>
    </r>
    <r>
      <rPr>
        <b/>
        <sz val="11"/>
        <color rgb="FF00B050"/>
        <rFont val="ＭＳ 明朝"/>
        <family val="1"/>
        <charset val="128"/>
      </rPr>
      <t>admin</t>
    </r>
    <r>
      <rPr>
        <sz val="11"/>
        <color theme="1"/>
        <rFont val="ＭＳ 明朝"/>
        <family val="1"/>
        <charset val="128"/>
      </rPr>
      <t>) groups=</t>
    </r>
    <r>
      <rPr>
        <b/>
        <sz val="11"/>
        <color rgb="FF00B050"/>
        <rFont val="ＭＳ 明朝"/>
        <family val="1"/>
        <charset val="128"/>
      </rPr>
      <t>1000</t>
    </r>
    <r>
      <rPr>
        <sz val="11"/>
        <color theme="1"/>
        <rFont val="ＭＳ 明朝"/>
        <family val="1"/>
        <charset val="128"/>
      </rPr>
      <t>(</t>
    </r>
    <r>
      <rPr>
        <b/>
        <sz val="11"/>
        <color rgb="FF00B050"/>
        <rFont val="ＭＳ 明朝"/>
        <family val="1"/>
        <charset val="128"/>
      </rPr>
      <t>admin</t>
    </r>
    <r>
      <rPr>
        <sz val="11"/>
        <color theme="1"/>
        <rFont val="ＭＳ 明朝"/>
        <family val="1"/>
        <charset val="128"/>
      </rPr>
      <t>),10(wheel)</t>
    </r>
    <r>
      <rPr>
        <b/>
        <sz val="11"/>
        <color rgb="FFFF0000"/>
        <rFont val="ＭＳ 明朝"/>
        <family val="1"/>
        <charset val="128"/>
      </rPr>
      <t>,189(haclient)</t>
    </r>
    <phoneticPr fontId="2"/>
  </si>
  <si>
    <r>
      <t>uid=</t>
    </r>
    <r>
      <rPr>
        <b/>
        <sz val="11"/>
        <color rgb="FF00B050"/>
        <rFont val="ＭＳ 明朝"/>
        <family val="1"/>
        <charset val="128"/>
      </rPr>
      <t>1001</t>
    </r>
    <r>
      <rPr>
        <sz val="11"/>
        <color theme="1"/>
        <rFont val="ＭＳ 明朝"/>
        <family val="1"/>
        <charset val="128"/>
      </rPr>
      <t>(</t>
    </r>
    <r>
      <rPr>
        <b/>
        <sz val="11"/>
        <color rgb="FF00B050"/>
        <rFont val="ＭＳ 明朝"/>
        <family val="1"/>
        <charset val="128"/>
      </rPr>
      <t>monitor</t>
    </r>
    <r>
      <rPr>
        <sz val="11"/>
        <color theme="1"/>
        <rFont val="ＭＳ 明朝"/>
        <family val="1"/>
        <charset val="128"/>
      </rPr>
      <t>) gid=</t>
    </r>
    <r>
      <rPr>
        <b/>
        <sz val="11"/>
        <color rgb="FF00B050"/>
        <rFont val="ＭＳ 明朝"/>
        <family val="1"/>
        <charset val="128"/>
      </rPr>
      <t>1001</t>
    </r>
    <r>
      <rPr>
        <sz val="11"/>
        <color theme="1"/>
        <rFont val="ＭＳ 明朝"/>
        <family val="1"/>
        <charset val="128"/>
      </rPr>
      <t>(</t>
    </r>
    <r>
      <rPr>
        <b/>
        <sz val="11"/>
        <color rgb="FF00B050"/>
        <rFont val="ＭＳ 明朝"/>
        <family val="1"/>
        <charset val="128"/>
      </rPr>
      <t>monitor</t>
    </r>
    <r>
      <rPr>
        <sz val="11"/>
        <color theme="1"/>
        <rFont val="ＭＳ 明朝"/>
        <family val="1"/>
        <charset val="128"/>
      </rPr>
      <t>) groups=</t>
    </r>
    <r>
      <rPr>
        <b/>
        <sz val="11"/>
        <color rgb="FF00B050"/>
        <rFont val="ＭＳ 明朝"/>
        <family val="1"/>
        <charset val="128"/>
      </rPr>
      <t>1001</t>
    </r>
    <r>
      <rPr>
        <sz val="11"/>
        <color theme="1"/>
        <rFont val="ＭＳ 明朝"/>
        <family val="1"/>
        <charset val="128"/>
      </rPr>
      <t>(</t>
    </r>
    <r>
      <rPr>
        <b/>
        <sz val="11"/>
        <color rgb="FF00B050"/>
        <rFont val="ＭＳ 明朝"/>
        <family val="1"/>
        <charset val="128"/>
      </rPr>
      <t>monitor</t>
    </r>
    <r>
      <rPr>
        <sz val="11"/>
        <color theme="1"/>
        <rFont val="ＭＳ 明朝"/>
        <family val="1"/>
        <charset val="128"/>
      </rPr>
      <t>)</t>
    </r>
    <r>
      <rPr>
        <b/>
        <sz val="11"/>
        <color rgb="FFFF0000"/>
        <rFont val="ＭＳ 明朝"/>
        <family val="1"/>
        <charset val="128"/>
      </rPr>
      <t>,189(haclient)</t>
    </r>
    <phoneticPr fontId="2"/>
  </si>
  <si>
    <t>sudo systemctl start pcsd</t>
  </si>
  <si>
    <t>sudo systemctl enable pcsd</t>
  </si>
  <si>
    <t>Created symlink from /etc/systemd/system/multi-user.target.wants/pcsd.service to /usr/lib/systemd/system/pcsd.service.</t>
  </si>
  <si>
    <t>Corosync のサービス設定を変更します。</t>
    <rPh sb="14" eb="16">
      <t>セッテイ</t>
    </rPh>
    <rPh sb="17" eb="19">
      <t>ヘンコウ</t>
    </rPh>
    <phoneticPr fontId="2"/>
  </si>
  <si>
    <t>sed -e 's/^#Restart=on-failure.*$/Restart=on-failure/' \</t>
  </si>
  <si>
    <t xml:space="preserve"> -e 's/^#RestartSec=.*$/RestartSec=70/' \</t>
  </si>
  <si>
    <t xml:space="preserve"> -e 's%^#ExecStartPre=/sbin/modprobe softdog soft_margin=.*$%ExecStartPre=/sbin/modprobe softdog soft_margin=6%' \</t>
  </si>
  <si>
    <t xml:space="preserve"> /usr/lib/systemd/system/corosync.service | sudo tee /etc/systemd/system/corosync.service</t>
  </si>
  <si>
    <t>[Unit]</t>
  </si>
  <si>
    <t>Description=Corosync Cluster Engine</t>
  </si>
  <si>
    <t>ConditionKernelCommandLine=!nocluster</t>
  </si>
  <si>
    <t>Requires=network-online.target</t>
  </si>
  <si>
    <t>After=network-online.target</t>
  </si>
  <si>
    <t>[Service]</t>
  </si>
  <si>
    <t>ExecStart=/usr/share/corosync/corosync start</t>
  </si>
  <si>
    <t>ExecStop=/usr/share/corosync/corosync stop</t>
  </si>
  <si>
    <t>Type=forking</t>
  </si>
  <si>
    <t># The following config is for corosync with enabled watchdog service.</t>
  </si>
  <si>
    <t>#  When corosync watchdog service is being enabled and using with</t>
  </si>
  <si>
    <t>#  pacemaker.service, and if you want to exert the watchdog when a</t>
  </si>
  <si>
    <t>#  corosync process is terminated abnormally,</t>
  </si>
  <si>
    <t>#  uncomment the line of the following Restart= and RestartSec=.</t>
  </si>
  <si>
    <t>Restart=on-failure</t>
  </si>
  <si>
    <t>#  Specify a period longer than soft_margin as RestartSec.</t>
  </si>
  <si>
    <t>RestartSec=70</t>
  </si>
  <si>
    <t>#  rewrite according to environment.</t>
  </si>
  <si>
    <t>ExecStartPre=/sbin/modprobe softdog soft_margin=6</t>
  </si>
  <si>
    <t>[Install]</t>
  </si>
  <si>
    <t>WantedBy=multi-user.target</t>
  </si>
  <si>
    <t>※　カーネル内のソフトウェア watchdog 機能を有効化します。</t>
    <rPh sb="6" eb="7">
      <t>ナイ</t>
    </rPh>
    <rPh sb="24" eb="26">
      <t>キノウ</t>
    </rPh>
    <rPh sb="27" eb="30">
      <t>ユウコウカ</t>
    </rPh>
    <phoneticPr fontId="2"/>
  </si>
  <si>
    <t>※　Corosync プロセス障害検知時間を6秒以内とします。</t>
    <rPh sb="15" eb="17">
      <t>ショウガイ</t>
    </rPh>
    <rPh sb="17" eb="19">
      <t>ケンチ</t>
    </rPh>
    <rPh sb="19" eb="21">
      <t>ジカン</t>
    </rPh>
    <rPh sb="23" eb="24">
      <t>ビョウ</t>
    </rPh>
    <rPh sb="24" eb="26">
      <t>イナイ</t>
    </rPh>
    <phoneticPr fontId="2"/>
  </si>
  <si>
    <t>cat /etc/sysconfig/corosync</t>
  </si>
  <si>
    <t># Corosync init script configuration file</t>
  </si>
  <si>
    <t># COROSYNC_INIT_TIMEOUT specifies number of seconds to wait for corosync</t>
  </si>
  <si>
    <t># initialization (default is one minute).</t>
  </si>
  <si>
    <t>COROSYNC_INIT_TIMEOUT=60</t>
    <phoneticPr fontId="2"/>
  </si>
  <si>
    <t># COROSYNC_OPTIONS specifies options passed to corosync command</t>
  </si>
  <si>
    <t># (default is no options).</t>
  </si>
  <si>
    <t># See "man corosync" for detailed descriptions of the options.</t>
  </si>
  <si>
    <t>COROSYNC_OPTIONS=""</t>
  </si>
  <si>
    <t>Pacemaker のサービス設定を変更します。</t>
    <rPh sb="15" eb="17">
      <t>セッテイ</t>
    </rPh>
    <rPh sb="18" eb="20">
      <t>ヘンコウ</t>
    </rPh>
    <phoneticPr fontId="2"/>
  </si>
  <si>
    <t>sed -e "s%^# ExecStopPost=/bin/sh -c 'pidof crmd || killall -TERM corosync'$%ExecStopPost=/bin/sh -c 'pidof crmd || killall -TERM corosync'%" \</t>
  </si>
  <si>
    <t xml:space="preserve"> /usr/lib/systemd/system/pacemaker.service | sudo tee /etc/systemd/system/pacemaker.service</t>
  </si>
  <si>
    <t>Description=Pacemaker High Availability Cluster Manager</t>
  </si>
  <si>
    <t>After=dbus.service</t>
  </si>
  <si>
    <t>After=basic.target</t>
  </si>
  <si>
    <t>After=syslog.service</t>
  </si>
  <si>
    <t>After=network.target</t>
  </si>
  <si>
    <t>After=corosync.service</t>
  </si>
  <si>
    <t>Requires=dbus.service</t>
  </si>
  <si>
    <t>Requires=basic.target</t>
  </si>
  <si>
    <t>Requires=corosync.service</t>
  </si>
  <si>
    <t># if you use crm_mon, uncomment the line below.</t>
  </si>
  <si>
    <t># Wants=crm_mon.service</t>
  </si>
  <si>
    <t>Type=simple</t>
  </si>
  <si>
    <t>KillMode=process</t>
  </si>
  <si>
    <t>NotifyAccess=main</t>
  </si>
  <si>
    <t>EnvironmentFile=-/etc/sysconfig/pacemaker</t>
  </si>
  <si>
    <t>EnvironmentFile=-/etc/sysconfig/sbd</t>
  </si>
  <si>
    <t>SuccessExitStatus=100</t>
  </si>
  <si>
    <t>ExecStart=/usr/sbin/pacemakerd -f</t>
  </si>
  <si>
    <t># If pacemakerd doesn't stop, its probably waiting on a cluster</t>
  </si>
  <si>
    <t># resource.  Sending -KILL will just get the node fenced</t>
  </si>
  <si>
    <t>SendSIGKILL=no</t>
  </si>
  <si>
    <t># If we ever hit the StartLimitInterval/StartLimitBurst limit and the</t>
  </si>
  <si>
    <t># admin wants to stop the cluster while pacemakerd is not running, it</t>
  </si>
  <si>
    <t># might be a good idea to enable the ExecStopPost directive below.</t>
  </si>
  <si>
    <t># Although the node will likely end up being fenced as a result so its</t>
  </si>
  <si>
    <t># not on by default</t>
  </si>
  <si>
    <t># ExecStopPost=/usr/bin/killall -TERM crmd attrd fenced cib pengine lrmd</t>
  </si>
  <si>
    <t># If you want Corosync to stop whenever Pacemaker is stopped,</t>
  </si>
  <si>
    <t># uncomment the next line too:</t>
  </si>
  <si>
    <t>ExecStopPost=/bin/sh -c 'pidof crmd || killall -TERM corosync'</t>
  </si>
  <si>
    <t># Uncomment this for older versions of systemd that didn't support</t>
  </si>
  <si>
    <t># TimeoutStopSec</t>
  </si>
  <si>
    <t># TimeoutSec=30min</t>
  </si>
  <si>
    <t># Pacemaker can only exit after all managed services have shut down</t>
  </si>
  <si>
    <t># A HA database could conceivably take even longer than this</t>
  </si>
  <si>
    <t>TimeoutStopSec=30min</t>
  </si>
  <si>
    <t>TimeoutStartSec=60s</t>
  </si>
  <si>
    <t># Restart options include: no, on-success, on-failure, on-abort or always</t>
  </si>
  <si>
    <t># crm_perror() writes directly to stderr, so ignore it here</t>
  </si>
  <si>
    <t># to avoid double-logging with the wrong format</t>
  </si>
  <si>
    <t>StandardError=null</t>
  </si>
  <si>
    <t># ExecStopPost=/bin/sh -c 'systemctl status crm_mon &gt;/dev/null &amp;&amp; systemctl stop crm_mon'</t>
  </si>
  <si>
    <t>※　Pacemaker サービス停止時に Corosync サービスを停止します。</t>
    <rPh sb="16" eb="18">
      <t>テイシ</t>
    </rPh>
    <rPh sb="18" eb="19">
      <t>ジ</t>
    </rPh>
    <rPh sb="35" eb="37">
      <t>テイシ</t>
    </rPh>
    <phoneticPr fontId="2"/>
  </si>
  <si>
    <t>sudo sed -i -e 's/^# PCMK_fail_fast=.*$/PCMK_fail_fast=yes/' /etc/sysconfig/pacemaker</t>
    <phoneticPr fontId="2"/>
  </si>
  <si>
    <t>sudo cp -a /etc/sysconfig/pacemaker /etc~/sysconfig/pacemaker_$(date +%Y%m%d_%H%M%S)</t>
    <phoneticPr fontId="2"/>
  </si>
  <si>
    <t>cat /etc/sysconfig/pacemaker</t>
  </si>
  <si>
    <t># For non-systemd based systems, prefix export to each enabled line</t>
  </si>
  <si>
    <t># Turn on special handling for CMAN clusters in the init script</t>
  </si>
  <si>
    <t># Without this, fenced (and by inference, cman) cannot reliably be made to shut down</t>
  </si>
  <si>
    <t># PCMK_STACK=cman</t>
  </si>
  <si>
    <t>#==#==# Variables that control logging</t>
  </si>
  <si>
    <t># Enable debug logging globally or per-subsystem</t>
  </si>
  <si>
    <t># Multiple subsystems may me listed separated by commas</t>
  </si>
  <si>
    <t># eg. PCMK_debug=crmd,pengine</t>
  </si>
  <si>
    <t># PCMK_debug=yes|no|crmd|pengine|cib|stonith-ng|attrd|pacemakerd</t>
  </si>
  <si>
    <t># Send INFO (and higher) messages to the named log file</t>
  </si>
  <si>
    <t># Additional messages may also appear here depending on any configured debug and trace settings</t>
  </si>
  <si>
    <t># By default Pacemaker will inherit the logfile specified in corosync.conf</t>
  </si>
  <si>
    <t># PCMK_logfile=/var/log/pacemaker.log</t>
  </si>
  <si>
    <t># Specify an alternate syslog target for NOTICE (and higher) messages</t>
  </si>
  <si>
    <t># Use 'none' to disable - not recommended</t>
  </si>
  <si>
    <t># The default value is 'daemon'</t>
  </si>
  <si>
    <t># PCMK_logfacility=none|daemon|user|local0|local1|local2|local3|local4|local5|local6|local7</t>
  </si>
  <si>
    <t># Send all messages up-to-and-including the configured priority to syslog</t>
  </si>
  <si>
    <t># A value of 'info' will be far too verbose for most installations and 'debug' is almost certain to send you blind</t>
  </si>
  <si>
    <t># The default value is 'notice'</t>
  </si>
  <si>
    <t># PCMK_logpriority=emerg|alert|crit|error|warning|notice|info|debug</t>
  </si>
  <si>
    <t># Log all messages from a comma-separated list of functions</t>
  </si>
  <si>
    <t># PCMK_trace_functions=function1,function2,function3</t>
  </si>
  <si>
    <t># Log all messages from a comma-separated list of files (no path)</t>
  </si>
  <si>
    <t># Supports wildcards eg. PCMK_trace_files=prefix*.c</t>
  </si>
  <si>
    <t># PCMK_trace_files=file.c,other.h</t>
  </si>
  <si>
    <t># Log all messages matching comma-separated list of formats</t>
  </si>
  <si>
    <t># PCMK_trace_formats="Sent delete %d"</t>
  </si>
  <si>
    <t># Log all messages from a comma-separated list of tags</t>
  </si>
  <si>
    <t># PCMK_trace_tags=tag1,tag2</t>
  </si>
  <si>
    <t># Dump the blackbox whenever the message at function and line is printed</t>
  </si>
  <si>
    <t># eg. PCMK_trace_blackbox=te_graph_trigger:223,unpack_clone:81</t>
  </si>
  <si>
    <t># PCMK_trace_blackbox=fn:line,fn2:line2,...</t>
  </si>
  <si>
    <t># Enable blackbox logging globally or per-subsystem</t>
  </si>
  <si>
    <t># The blackbox contains a rolling buffer of all logs (including info+debug+trace)</t>
  </si>
  <si>
    <t># and is written after a crash, assertion failure and/or when SIGTRAP is received</t>
  </si>
  <si>
    <t># The blackbox recorder can also be enabled for Pacemaker daemons at runtime by</t>
  </si>
  <si>
    <t># sending SIGUSR1 (or SIGTRAP), and disabled by sending SIGUSR2</t>
  </si>
  <si>
    <t># eg. PCMK_blackbox=crmd,pengine</t>
  </si>
  <si>
    <t># PCMK_blackbox=yes|no|crmd|pengine|cib|stonith-ng|attrd|pacemakerd</t>
  </si>
  <si>
    <t>#==#==# Advanced use only</t>
  </si>
  <si>
    <t># Enable this for compatibility with older corosync (prior to 2.0)</t>
  </si>
  <si>
    <t># based clusters which used the nodes uname as its uuid also</t>
  </si>
  <si>
    <t># PCMK_uname_is_uuid=no</t>
  </si>
  <si>
    <t># Specify an alternate location for RNG schemas and XSL transforms</t>
  </si>
  <si>
    <t># Mostly only useful for developer testing</t>
  </si>
  <si>
    <t># PCMK_schema_directory=/some/path</t>
  </si>
  <si>
    <t># Enable this for rebooting this machine at the time of process (subsystem) failure</t>
  </si>
  <si>
    <t>PCMK_fail_fast=yes</t>
  </si>
  <si>
    <t>#==#==# Pacemaker Remote</t>
  </si>
  <si>
    <t># Use a custom directory for finding the authkey.</t>
  </si>
  <si>
    <t># PCMK_authkey_location=/etc/pacemaker/authkey</t>
  </si>
  <si>
    <t># Specify a custom port for Pacemaker Remote connections</t>
  </si>
  <si>
    <t># PCMK_remote_port=3121</t>
  </si>
  <si>
    <t>#==#==# IPC</t>
  </si>
  <si>
    <t># Force use of a particular class of IPC connection</t>
  </si>
  <si>
    <t># PCMK_ipc_type=shared-mem|socket|posix|sysv</t>
  </si>
  <si>
    <t># Specify an IPC buffer size in bytes</t>
  </si>
  <si>
    <t># Useful when connecting to really big clusters that exceed the default 20k buffer</t>
  </si>
  <si>
    <t># PCMK_ipc_buffer=20480</t>
  </si>
  <si>
    <t>#==#==# Profiling and memory leak testing</t>
  </si>
  <si>
    <t># Variables for running child daemons under valgrind and/or checking for memory problems</t>
  </si>
  <si>
    <t># G_SLICE=always-malloc</t>
  </si>
  <si>
    <t># MALLOC_PERTURB_=221 # or 0</t>
  </si>
  <si>
    <t># MALLOC_CHECK_=3     # or 0,1,2</t>
  </si>
  <si>
    <t># PCMK_valgrind_enabled=yes</t>
  </si>
  <si>
    <t># PCMK_valgrind_enabled=cib,crmd</t>
  </si>
  <si>
    <t># PCMK_callgrind_enabled=yes</t>
  </si>
  <si>
    <t># PCMK_callgrind_enabled=cib,crmd</t>
  </si>
  <si>
    <t># VALGRIND_OPTS="--leak-check=full --trace-children=no --num-callers=25 --log-file=/var/lib/pacemaker/valgrind-%p</t>
    <phoneticPr fontId="2"/>
  </si>
  <si>
    <t xml:space="preserve"> --suppressions=/usr/share/pacemaker/tests/valgrind-pcmk.suppressions --gen-suppressions=all"</t>
    <phoneticPr fontId="2"/>
  </si>
  <si>
    <t>※　Pacemaker の内部プロセス障害をノード障害として扱うようにします。</t>
    <rPh sb="13" eb="15">
      <t>ナイブ</t>
    </rPh>
    <rPh sb="19" eb="21">
      <t>ショウガイ</t>
    </rPh>
    <rPh sb="25" eb="27">
      <t>ショウガイ</t>
    </rPh>
    <rPh sb="30" eb="31">
      <t>アツカ</t>
    </rPh>
    <phoneticPr fontId="2"/>
  </si>
  <si>
    <t>Pacemaker のリソース設定スクリプトを作成します。</t>
    <rPh sb="15" eb="17">
      <t>セッテイ</t>
    </rPh>
    <phoneticPr fontId="2"/>
  </si>
  <si>
    <t>cat &lt;&lt; 'EOF' | sudo tee /etc/ha.d/crm.sh</t>
  </si>
  <si>
    <t>#!/bin/bash</t>
    <phoneticPr fontId="2"/>
  </si>
  <si>
    <t>pcs property set batch-limit=30</t>
    <phoneticPr fontId="2"/>
  </si>
  <si>
    <t>pcs property set cluster-delay=60</t>
    <phoneticPr fontId="2"/>
  </si>
  <si>
    <t>pcs property set cluster-recheck-interval=15min</t>
    <phoneticPr fontId="2"/>
  </si>
  <si>
    <t>pcs property set crmd-finalization-timeout=30min</t>
    <phoneticPr fontId="2"/>
  </si>
  <si>
    <t>pcs property set crmd-integration-timeout=3min</t>
    <phoneticPr fontId="2"/>
  </si>
  <si>
    <t>pcs property set crmd-transition-delay=0s</t>
    <phoneticPr fontId="2"/>
  </si>
  <si>
    <t>pcs property set dc-deadtime=20s</t>
    <phoneticPr fontId="2"/>
  </si>
  <si>
    <t>pcs property set default-action-timeout=20</t>
    <phoneticPr fontId="2"/>
  </si>
  <si>
    <t>pcs property set election-timeout=2min</t>
    <phoneticPr fontId="2"/>
  </si>
  <si>
    <t>pcs property set enable-acl=true --force</t>
    <phoneticPr fontId="2"/>
  </si>
  <si>
    <t>pcs property set enable-startup-probes=true</t>
    <phoneticPr fontId="2"/>
  </si>
  <si>
    <t>pcs property set is-managed-default=true</t>
    <phoneticPr fontId="2"/>
  </si>
  <si>
    <t>pcs property set load-threshold=80%</t>
    <phoneticPr fontId="2"/>
  </si>
  <si>
    <t>pcs property set maintenance-mode=false</t>
    <phoneticPr fontId="2"/>
  </si>
  <si>
    <t>pcs property set migration-limit=-1</t>
    <phoneticPr fontId="2"/>
  </si>
  <si>
    <t>pcs property set no-quorum-policy=ignore</t>
    <phoneticPr fontId="2"/>
  </si>
  <si>
    <t>pcs property set node-action-limit=0</t>
    <phoneticPr fontId="2"/>
  </si>
  <si>
    <t>pcs property set node-health-green=0</t>
    <phoneticPr fontId="2"/>
  </si>
  <si>
    <t>pcs property set node-health-red=-INFINITY</t>
    <phoneticPr fontId="2"/>
  </si>
  <si>
    <t>pcs property set node-health-strategy=none</t>
    <phoneticPr fontId="2"/>
  </si>
  <si>
    <t>pcs property set node-health-yellow=0</t>
    <phoneticPr fontId="2"/>
  </si>
  <si>
    <t>pcs property set notification-agent=/dev/null</t>
    <phoneticPr fontId="2"/>
  </si>
  <si>
    <t>pcs property set pe-error-series-max=100</t>
    <phoneticPr fontId="2"/>
  </si>
  <si>
    <t>pcs property set pe-input-series-max=100</t>
    <phoneticPr fontId="2"/>
  </si>
  <si>
    <t>pcs property set pe-warn-series-max=100</t>
    <phoneticPr fontId="2"/>
  </si>
  <si>
    <t>pcs property set placement-strategy=default</t>
    <phoneticPr fontId="2"/>
  </si>
  <si>
    <t>pcs property set remove-after-stop=false</t>
    <phoneticPr fontId="2"/>
  </si>
  <si>
    <t>pcs property set shutdown-escalation=20min</t>
    <phoneticPr fontId="2"/>
  </si>
  <si>
    <t>pcs property set start-failure-is-fatal=true</t>
    <phoneticPr fontId="2"/>
  </si>
  <si>
    <t>pcs property set startup-fencing=true</t>
    <phoneticPr fontId="2"/>
  </si>
  <si>
    <t>pcs property set stonith-action=reboot</t>
    <phoneticPr fontId="2"/>
  </si>
  <si>
    <t>pcs property set stonith-enabled=false</t>
    <phoneticPr fontId="2"/>
  </si>
  <si>
    <t>pcs property set stonith-timeout=60</t>
    <phoneticPr fontId="2"/>
  </si>
  <si>
    <t>pcs property set stop-all-resources=false</t>
    <phoneticPr fontId="2"/>
  </si>
  <si>
    <t>pcs property set stop-orphan-actions=true</t>
    <phoneticPr fontId="2"/>
  </si>
  <si>
    <t>pcs property set stop-orphan-resources=true</t>
    <phoneticPr fontId="2"/>
  </si>
  <si>
    <t>pcs property set symmetric-cluster=true</t>
    <phoneticPr fontId="2"/>
  </si>
  <si>
    <t>pcs resource defaults resource-stickiness=200 migration-threshold=2</t>
    <phoneticPr fontId="2"/>
  </si>
  <si>
    <t>pcs acl role create write-access description="Full access" write xpath /cib</t>
    <phoneticPr fontId="2"/>
  </si>
  <si>
    <t>pcs acl role create read-only description="Read access to cluster" read xpath /cib</t>
    <phoneticPr fontId="2"/>
  </si>
  <si>
    <t>pcs resource create p_drbd_r0 ocf:linbit:drbd \</t>
    <phoneticPr fontId="2"/>
  </si>
  <si>
    <t xml:space="preserve">  params drbd_resource=r0 \</t>
    <phoneticPr fontId="2"/>
  </si>
  <si>
    <t xml:space="preserve">  op start                           timeout=240 \</t>
    <phoneticPr fontId="2"/>
  </si>
  <si>
    <t xml:space="preserve">  op monitor interval=10 role=Master timeout=20 \</t>
    <phoneticPr fontId="2"/>
  </si>
  <si>
    <t xml:space="preserve">  op monitor interval=20 role=Slave  timeout=20 \</t>
    <phoneticPr fontId="2"/>
  </si>
  <si>
    <t xml:space="preserve">  op notify                          timeout=90 \</t>
    <phoneticPr fontId="2"/>
  </si>
  <si>
    <t xml:space="preserve">  op stop                            timeout=100 \</t>
    <phoneticPr fontId="2"/>
  </si>
  <si>
    <t xml:space="preserve">  op promote                         timeout=90 \</t>
    <phoneticPr fontId="2"/>
  </si>
  <si>
    <t xml:space="preserve">  op demote                          timeout=90</t>
  </si>
  <si>
    <t>pcs resource master ms_drbd_r0 p_drbd_r0 \</t>
    <phoneticPr fontId="2"/>
  </si>
  <si>
    <t xml:space="preserve">  meta master-max=1 master-node-max=1 clone-max=2 \</t>
    <phoneticPr fontId="2"/>
  </si>
  <si>
    <t xml:space="preserve">  clone-node-max=1 notify=true target-role=Started \</t>
  </si>
  <si>
    <t xml:space="preserve">  is-managed=true</t>
  </si>
  <si>
    <t>pcs resource create p_lvm ocf:heartbeat:LVM \</t>
    <phoneticPr fontId="2"/>
  </si>
  <si>
    <t xml:space="preserve">  op start              timeout=30 \</t>
    <phoneticPr fontId="2"/>
  </si>
  <si>
    <t xml:space="preserve">  op monitor interval=5 timeout=10 \</t>
    <phoneticPr fontId="2"/>
  </si>
  <si>
    <t xml:space="preserve">  op stop               timeout=30</t>
    <phoneticPr fontId="2"/>
  </si>
  <si>
    <t>pcs resource create p_lio ocf:heartbeat:LIO \</t>
    <phoneticPr fontId="2"/>
  </si>
  <si>
    <t xml:space="preserve">  op start              timeout=10 \</t>
    <phoneticPr fontId="2"/>
  </si>
  <si>
    <t xml:space="preserve">  op monitor interval=5 timeout=5 \</t>
    <phoneticPr fontId="2"/>
  </si>
  <si>
    <t xml:space="preserve">  op stop               timeout=10</t>
    <phoneticPr fontId="2"/>
  </si>
  <si>
    <t>pcs resource create p_vip ocf:heartbeat:VIP \</t>
    <phoneticPr fontId="2"/>
  </si>
  <si>
    <t xml:space="preserve">  op start              timeout=20 \</t>
    <phoneticPr fontId="2"/>
  </si>
  <si>
    <t xml:space="preserve">  op stop               timeout=20</t>
    <phoneticPr fontId="2"/>
  </si>
  <si>
    <t>pcs resource group add g_tgt p_lvm p_lio p_vip</t>
    <phoneticPr fontId="2"/>
  </si>
  <si>
    <t>pcs constraint colocation add g_tgt \</t>
    <phoneticPr fontId="2"/>
  </si>
  <si>
    <t xml:space="preserve">  ms_drbd_r0 INFINITY with-rsc-role=Master</t>
  </si>
  <si>
    <t>pcs constraint order promote ms_drbd_r0 then start p_lvm</t>
    <phoneticPr fontId="2"/>
  </si>
  <si>
    <t>sudo chmod 755 /etc/ha.d/crm.sh</t>
  </si>
  <si>
    <t>sudo cp -a /etc{,~}/ha.d/crm.sh</t>
    <phoneticPr fontId="2"/>
  </si>
  <si>
    <t>※　ここからの作業は、Active 機と Stand-by 機が連動して動作していく前提の操作となります。</t>
    <rPh sb="7" eb="9">
      <t>サギョウ</t>
    </rPh>
    <rPh sb="18" eb="19">
      <t>キ</t>
    </rPh>
    <rPh sb="30" eb="31">
      <t>キ</t>
    </rPh>
    <rPh sb="32" eb="34">
      <t>レンドウ</t>
    </rPh>
    <rPh sb="36" eb="38">
      <t>ドウサ</t>
    </rPh>
    <rPh sb="42" eb="44">
      <t>ゼンテイ</t>
    </rPh>
    <rPh sb="45" eb="47">
      <t>ソウサ</t>
    </rPh>
    <phoneticPr fontId="2"/>
  </si>
  <si>
    <t>Active 機と Stand-by 機の間の疎通を確認します。</t>
    <rPh sb="7" eb="8">
      <t>キ</t>
    </rPh>
    <rPh sb="19" eb="20">
      <t>キ</t>
    </rPh>
    <rPh sb="21" eb="22">
      <t>マ</t>
    </rPh>
    <rPh sb="23" eb="25">
      <t>ソツウ</t>
    </rPh>
    <rPh sb="26" eb="28">
      <t>カクニン</t>
    </rPh>
    <phoneticPr fontId="2"/>
  </si>
  <si>
    <r>
      <t xml:space="preserve">PING </t>
    </r>
    <r>
      <rPr>
        <b/>
        <sz val="11"/>
        <color rgb="FF00B050"/>
        <rFont val="ＭＳ 明朝"/>
        <family val="1"/>
        <charset val="128"/>
      </rPr>
      <t>10.110.88.57</t>
    </r>
    <r>
      <rPr>
        <sz val="11"/>
        <color theme="1"/>
        <rFont val="ＭＳ 明朝"/>
        <family val="1"/>
        <charset val="128"/>
      </rPr>
      <t xml:space="preserve"> (</t>
    </r>
    <r>
      <rPr>
        <b/>
        <sz val="11"/>
        <color rgb="FF00B050"/>
        <rFont val="ＭＳ 明朝"/>
        <family val="1"/>
        <charset val="128"/>
      </rPr>
      <t>10.110.88.57</t>
    </r>
    <r>
      <rPr>
        <sz val="11"/>
        <color theme="1"/>
        <rFont val="ＭＳ 明朝"/>
        <family val="1"/>
        <charset val="128"/>
      </rPr>
      <t xml:space="preserve">) </t>
    </r>
    <r>
      <rPr>
        <b/>
        <sz val="11"/>
        <color rgb="FF00B050"/>
        <rFont val="ＭＳ 明朝"/>
        <family val="1"/>
        <charset val="128"/>
      </rPr>
      <t>8972</t>
    </r>
    <r>
      <rPr>
        <sz val="11"/>
        <color theme="1"/>
        <rFont val="ＭＳ 明朝"/>
        <family val="1"/>
        <charset val="128"/>
      </rPr>
      <t>(</t>
    </r>
    <r>
      <rPr>
        <b/>
        <sz val="11"/>
        <color rgb="FF00B050"/>
        <rFont val="ＭＳ 明朝"/>
        <family val="1"/>
        <charset val="128"/>
      </rPr>
      <t>9000</t>
    </r>
    <r>
      <rPr>
        <sz val="11"/>
        <color theme="1"/>
        <rFont val="ＭＳ 明朝"/>
        <family val="1"/>
        <charset val="128"/>
      </rPr>
      <t>) bytes of data.</t>
    </r>
    <phoneticPr fontId="2"/>
  </si>
  <si>
    <r>
      <rPr>
        <b/>
        <sz val="11"/>
        <color rgb="FF00B050"/>
        <rFont val="ＭＳ 明朝"/>
        <family val="1"/>
        <charset val="128"/>
      </rPr>
      <t>8980</t>
    </r>
    <r>
      <rPr>
        <sz val="11"/>
        <color theme="1"/>
        <rFont val="ＭＳ 明朝"/>
        <family val="1"/>
        <charset val="128"/>
      </rPr>
      <t xml:space="preserve"> bytes from </t>
    </r>
    <r>
      <rPr>
        <b/>
        <sz val="11"/>
        <color rgb="FF00B050"/>
        <rFont val="ＭＳ 明朝"/>
        <family val="1"/>
        <charset val="128"/>
      </rPr>
      <t>10.110.88.57</t>
    </r>
    <r>
      <rPr>
        <sz val="11"/>
        <color theme="1"/>
        <rFont val="ＭＳ 明朝"/>
        <family val="1"/>
        <charset val="128"/>
      </rPr>
      <t>: icmp_seq=1 ttl=64 time=0.136 ms</t>
    </r>
    <phoneticPr fontId="2"/>
  </si>
  <si>
    <r>
      <t xml:space="preserve">--- </t>
    </r>
    <r>
      <rPr>
        <b/>
        <sz val="11"/>
        <color rgb="FF00B050"/>
        <rFont val="ＭＳ 明朝"/>
        <family val="1"/>
        <charset val="128"/>
      </rPr>
      <t>10.110.88.57</t>
    </r>
    <r>
      <rPr>
        <sz val="11"/>
        <color theme="1"/>
        <rFont val="ＭＳ 明朝"/>
        <family val="1"/>
        <charset val="128"/>
      </rPr>
      <t xml:space="preserve"> ping statistics ---</t>
    </r>
    <phoneticPr fontId="2"/>
  </si>
  <si>
    <t>1 packets transmitted, 1 received, 0% packet loss, time 0ms</t>
  </si>
  <si>
    <t>rtt min/avg/max/mdev = 0.136/0.136/0.136/0.000 ms</t>
  </si>
  <si>
    <r>
      <t xml:space="preserve">traceroute to </t>
    </r>
    <r>
      <rPr>
        <b/>
        <sz val="11"/>
        <color rgb="FF00B050"/>
        <rFont val="ＭＳ 明朝"/>
        <family val="1"/>
        <charset val="128"/>
      </rPr>
      <t>10.110.88.57</t>
    </r>
    <r>
      <rPr>
        <sz val="11"/>
        <color theme="1"/>
        <rFont val="ＭＳ 明朝"/>
        <family val="1"/>
        <charset val="128"/>
      </rPr>
      <t xml:space="preserve"> (</t>
    </r>
    <r>
      <rPr>
        <b/>
        <sz val="11"/>
        <color rgb="FF00B050"/>
        <rFont val="ＭＳ 明朝"/>
        <family val="1"/>
        <charset val="128"/>
      </rPr>
      <t>10.110.88.57</t>
    </r>
    <r>
      <rPr>
        <sz val="11"/>
        <color theme="1"/>
        <rFont val="ＭＳ 明朝"/>
        <family val="1"/>
        <charset val="128"/>
      </rPr>
      <t>), 30 hops max, 8972 byte packets</t>
    </r>
    <phoneticPr fontId="2"/>
  </si>
  <si>
    <r>
      <t xml:space="preserve"> 1  </t>
    </r>
    <r>
      <rPr>
        <b/>
        <sz val="11"/>
        <color rgb="FF00B050"/>
        <rFont val="ＭＳ 明朝"/>
        <family val="1"/>
        <charset val="128"/>
      </rPr>
      <t>iscsitgt01a.example.com</t>
    </r>
    <r>
      <rPr>
        <sz val="11"/>
        <color theme="1"/>
        <rFont val="ＭＳ 明朝"/>
        <family val="1"/>
        <charset val="128"/>
      </rPr>
      <t xml:space="preserve"> (</t>
    </r>
    <r>
      <rPr>
        <b/>
        <sz val="11"/>
        <color rgb="FF00B050"/>
        <rFont val="ＭＳ 明朝"/>
        <family val="1"/>
        <charset val="128"/>
      </rPr>
      <t>10.110.88.57</t>
    </r>
    <r>
      <rPr>
        <sz val="11"/>
        <color theme="1"/>
        <rFont val="ＭＳ 明朝"/>
        <family val="1"/>
        <charset val="128"/>
      </rPr>
      <t>)  0.303 ms  0.265 ms  0.256 ms</t>
    </r>
    <phoneticPr fontId="2"/>
  </si>
  <si>
    <t>Active 機で ssh 鍵を作成し、Stand-by 機にコピーします。</t>
    <rPh sb="14" eb="15">
      <t>カギ</t>
    </rPh>
    <rPh sb="16" eb="18">
      <t>サクセイ</t>
    </rPh>
    <rPh sb="29" eb="30">
      <t>キ</t>
    </rPh>
    <phoneticPr fontId="2"/>
  </si>
  <si>
    <t>a</t>
    <phoneticPr fontId="2"/>
  </si>
  <si>
    <t>ssh-keygen -q -f ~/.ssh/id_rsa -N ""</t>
  </si>
  <si>
    <t>mv -f ~/.ssh/id_rsa.pub ~/.ssh/authorized_keys</t>
  </si>
  <si>
    <r>
      <t>The authenticity of host '</t>
    </r>
    <r>
      <rPr>
        <sz val="11"/>
        <color rgb="FF00B050"/>
        <rFont val="ＭＳ 明朝"/>
        <family val="1"/>
        <charset val="128"/>
      </rPr>
      <t>iscsitgt01s</t>
    </r>
    <r>
      <rPr>
        <sz val="11"/>
        <color theme="1"/>
        <rFont val="ＭＳ 明朝"/>
        <family val="1"/>
        <charset val="128"/>
      </rPr>
      <t xml:space="preserve"> (</t>
    </r>
    <r>
      <rPr>
        <sz val="11"/>
        <color rgb="FF00B050"/>
        <rFont val="ＭＳ 明朝"/>
        <family val="1"/>
        <charset val="128"/>
      </rPr>
      <t>10.110.88.58</t>
    </r>
    <r>
      <rPr>
        <sz val="11"/>
        <color theme="1"/>
        <rFont val="ＭＳ 明朝"/>
        <family val="1"/>
        <charset val="128"/>
      </rPr>
      <t>)' can't be established.</t>
    </r>
    <phoneticPr fontId="2"/>
  </si>
  <si>
    <t>ECDSA key fingerprint is cf:3a:39:91:fc:c9:ac:5c:4e:16:38:72:97:88:28:b2.</t>
  </si>
  <si>
    <t># yes</t>
    <phoneticPr fontId="2"/>
  </si>
  <si>
    <r>
      <t xml:space="preserve">Are you sure you want to continue connecting (yes/no)? </t>
    </r>
    <r>
      <rPr>
        <b/>
        <sz val="11"/>
        <color rgb="FF0000FF"/>
        <rFont val="ＭＳ 明朝"/>
        <family val="1"/>
        <charset val="128"/>
      </rPr>
      <t>yes</t>
    </r>
    <phoneticPr fontId="2"/>
  </si>
  <si>
    <r>
      <t>Warning: Permanently added '</t>
    </r>
    <r>
      <rPr>
        <sz val="11"/>
        <color rgb="FF00B050"/>
        <rFont val="ＭＳ 明朝"/>
        <family val="1"/>
        <charset val="128"/>
      </rPr>
      <t>iscsitgt01s</t>
    </r>
    <r>
      <rPr>
        <sz val="11"/>
        <color theme="1"/>
        <rFont val="ＭＳ 明朝"/>
        <family val="1"/>
        <charset val="128"/>
      </rPr>
      <t>,</t>
    </r>
    <r>
      <rPr>
        <sz val="11"/>
        <color rgb="FF00B050"/>
        <rFont val="ＭＳ 明朝"/>
        <family val="1"/>
        <charset val="128"/>
      </rPr>
      <t>10.110.88.58</t>
    </r>
    <r>
      <rPr>
        <sz val="11"/>
        <color theme="1"/>
        <rFont val="ＭＳ 明朝"/>
        <family val="1"/>
        <charset val="128"/>
      </rPr>
      <t>' (ECDSA) to the list of known hosts.</t>
    </r>
    <phoneticPr fontId="2"/>
  </si>
  <si>
    <t># ********</t>
    <phoneticPr fontId="2"/>
  </si>
  <si>
    <r>
      <rPr>
        <sz val="11"/>
        <color rgb="FF00B050"/>
        <rFont val="ＭＳ 明朝"/>
        <family val="1"/>
        <charset val="128"/>
      </rPr>
      <t>admin</t>
    </r>
    <r>
      <rPr>
        <sz val="11"/>
        <color theme="1"/>
        <rFont val="ＭＳ 明朝"/>
        <family val="1"/>
        <charset val="128"/>
      </rPr>
      <t>@</t>
    </r>
    <r>
      <rPr>
        <sz val="11"/>
        <color rgb="FF00B050"/>
        <rFont val="ＭＳ 明朝"/>
        <family val="1"/>
        <charset val="128"/>
      </rPr>
      <t>iscsitgt01s</t>
    </r>
    <r>
      <rPr>
        <sz val="11"/>
        <color theme="1"/>
        <rFont val="ＭＳ 明朝"/>
        <family val="1"/>
        <charset val="128"/>
      </rPr>
      <t xml:space="preserve">'s password: </t>
    </r>
    <r>
      <rPr>
        <b/>
        <sz val="11"/>
        <color rgb="FF00B050"/>
        <rFont val="ＭＳ 明朝"/>
        <family val="1"/>
        <charset val="128"/>
      </rPr>
      <t>********</t>
    </r>
    <phoneticPr fontId="2"/>
  </si>
  <si>
    <t>id_rsa                                             100% 1679     1.6KB/s   00:00</t>
  </si>
  <si>
    <t>authorized_keys                                    100%  411     0.4KB/s   00:00</t>
  </si>
  <si>
    <t>known_hosts                                        100%  186     0.2KB/s   00:00</t>
  </si>
  <si>
    <t>Active 機と Stand-by 機で、ssh 鍵を root アカウント用にコピーします。</t>
    <rPh sb="7" eb="8">
      <t>キ</t>
    </rPh>
    <rPh sb="19" eb="20">
      <t>キ</t>
    </rPh>
    <rPh sb="26" eb="27">
      <t>カギ</t>
    </rPh>
    <rPh sb="39" eb="40">
      <t>ヨウ</t>
    </rPh>
    <phoneticPr fontId="2"/>
  </si>
  <si>
    <t>sudo cp -a .ssh/ /root/</t>
  </si>
  <si>
    <t>sudo chown -R root:root /root/.ssh</t>
  </si>
  <si>
    <t>Active 機と Stand-by 機でほぼ同時に DRBD サービスを起動します。</t>
    <rPh sb="7" eb="8">
      <t>キ</t>
    </rPh>
    <rPh sb="19" eb="20">
      <t>キ</t>
    </rPh>
    <rPh sb="23" eb="25">
      <t>ドウジ</t>
    </rPh>
    <rPh sb="37" eb="39">
      <t>キドウ</t>
    </rPh>
    <phoneticPr fontId="2"/>
  </si>
  <si>
    <t>sudo systemctl start drbd.service</t>
    <phoneticPr fontId="2"/>
  </si>
  <si>
    <t>Stand-by 機で DRBD の状態をワッチします。</t>
    <rPh sb="9" eb="10">
      <t>キ</t>
    </rPh>
    <rPh sb="18" eb="20">
      <t>ジョウタイ</t>
    </rPh>
    <phoneticPr fontId="2"/>
  </si>
  <si>
    <t>s</t>
    <phoneticPr fontId="2"/>
  </si>
  <si>
    <t>watch cat /proc/drbd</t>
  </si>
  <si>
    <t>Every 2.0s: cat /proc/drbd                              Fri Nov 25 16:35:43 2016</t>
  </si>
  <si>
    <t>version: 8.4.5 (api:1/proto:86-101)</t>
  </si>
  <si>
    <t>srcversion: 1AEFF755B8BD61B81A0AF27</t>
  </si>
  <si>
    <r>
      <t xml:space="preserve"> 0: cs:Connected ro:Secondary/Secondary ds:</t>
    </r>
    <r>
      <rPr>
        <b/>
        <sz val="11"/>
        <color rgb="FFFF0000"/>
        <rFont val="ＭＳ 明朝"/>
        <family val="1"/>
        <charset val="128"/>
      </rPr>
      <t>Inconsistent</t>
    </r>
    <r>
      <rPr>
        <sz val="11"/>
        <color theme="1"/>
        <rFont val="ＭＳ 明朝"/>
        <family val="1"/>
        <charset val="128"/>
      </rPr>
      <t>/</t>
    </r>
    <r>
      <rPr>
        <b/>
        <sz val="11"/>
        <color rgb="FFFF0000"/>
        <rFont val="ＭＳ 明朝"/>
        <family val="1"/>
        <charset val="128"/>
      </rPr>
      <t>Inconsistent</t>
    </r>
    <r>
      <rPr>
        <sz val="11"/>
        <color theme="1"/>
        <rFont val="ＭＳ 明朝"/>
        <family val="1"/>
        <charset val="128"/>
      </rPr>
      <t xml:space="preserve"> C r-----</t>
    </r>
    <phoneticPr fontId="2"/>
  </si>
  <si>
    <t xml:space="preserve">    ns:0 nr:0 dw:0 dr:0 al:0 bm:0 lo:0 pe:0 ua:0 ap:0 ep:1 wo:f oos:377459420</t>
  </si>
  <si>
    <t>Active 機で DRBD の初期同期を開始します。</t>
    <rPh sb="16" eb="18">
      <t>ショキ</t>
    </rPh>
    <rPh sb="18" eb="20">
      <t>ドウキ</t>
    </rPh>
    <rPh sb="21" eb="23">
      <t>カイシ</t>
    </rPh>
    <phoneticPr fontId="2"/>
  </si>
  <si>
    <t>sudo drbdadm primary --force all</t>
    <phoneticPr fontId="2"/>
  </si>
  <si>
    <t>Stand-by 機で DRBD の状態を確認します。</t>
    <rPh sb="9" eb="10">
      <t>キ</t>
    </rPh>
    <rPh sb="18" eb="20">
      <t>ジョウタイ</t>
    </rPh>
    <rPh sb="21" eb="23">
      <t>カクニン</t>
    </rPh>
    <phoneticPr fontId="2"/>
  </si>
  <si>
    <t>Every 2.0s: cat /proc/drbd                              Fri Nov 25 16:36:21 2016</t>
  </si>
  <si>
    <t xml:space="preserve"> 0: cs:SyncTarget ro:Secondary/Primary ds:Inconsistent/UpToDate C r-----</t>
  </si>
  <si>
    <t xml:space="preserve">    ns:0 nr:0 dw:0 dr:355856 al:0 bm:0 lo:0 pe:0 ua:0 ap:0 ep:1 wo:f oos:377103564</t>
    <phoneticPr fontId="2"/>
  </si>
  <si>
    <t xml:space="preserve">        [&gt;....................] sync'ed:  0.1% (368264/368612)M</t>
  </si>
  <si>
    <t xml:space="preserve">        finish: 0:52:57 speed: 118,616 (118,616) want: 102,400 K/sec</t>
  </si>
  <si>
    <t>※　この状態でも、Active 機側で作業を続行できます。今回は、初期同期の完了を待つことにします。</t>
    <rPh sb="4" eb="6">
      <t>ジョウタイ</t>
    </rPh>
    <rPh sb="16" eb="17">
      <t>キ</t>
    </rPh>
    <rPh sb="17" eb="18">
      <t>ガワ</t>
    </rPh>
    <rPh sb="19" eb="21">
      <t>サギョウ</t>
    </rPh>
    <rPh sb="22" eb="24">
      <t>ゾッコウ</t>
    </rPh>
    <rPh sb="29" eb="31">
      <t>コンカイ</t>
    </rPh>
    <rPh sb="33" eb="35">
      <t>ショキ</t>
    </rPh>
    <rPh sb="35" eb="37">
      <t>ドウキ</t>
    </rPh>
    <rPh sb="38" eb="40">
      <t>カンリョウ</t>
    </rPh>
    <rPh sb="41" eb="42">
      <t>マ</t>
    </rPh>
    <phoneticPr fontId="2"/>
  </si>
  <si>
    <t>Every 2.0s: cat /proc/drbd                              Fri Nov 25 17:44:37 2016</t>
  </si>
  <si>
    <r>
      <t xml:space="preserve"> 0: cs:Connected ro:Secondary/Primary ds:</t>
    </r>
    <r>
      <rPr>
        <b/>
        <sz val="11"/>
        <color rgb="FFFF0000"/>
        <rFont val="ＭＳ 明朝"/>
        <family val="1"/>
        <charset val="128"/>
      </rPr>
      <t>UpToDate</t>
    </r>
    <r>
      <rPr>
        <sz val="11"/>
        <color theme="1"/>
        <rFont val="ＭＳ 明朝"/>
        <family val="1"/>
        <charset val="128"/>
      </rPr>
      <t>/</t>
    </r>
    <r>
      <rPr>
        <b/>
        <sz val="11"/>
        <color rgb="FFFF0000"/>
        <rFont val="ＭＳ 明朝"/>
        <family val="1"/>
        <charset val="128"/>
      </rPr>
      <t>UpToDate</t>
    </r>
    <r>
      <rPr>
        <sz val="11"/>
        <color theme="1"/>
        <rFont val="ＭＳ 明朝"/>
        <family val="1"/>
        <charset val="128"/>
      </rPr>
      <t xml:space="preserve"> C r-----</t>
    </r>
    <phoneticPr fontId="2"/>
  </si>
  <si>
    <t xml:space="preserve">    ns:0 nr:0 dw:0 dr:377459420 al:0 bm:0 lo:0 pe:0 ua:0 ap:0 ep:1 wo:f oos:0</t>
  </si>
  <si>
    <r>
      <t>※　「自機/対向機」がともに「</t>
    </r>
    <r>
      <rPr>
        <b/>
        <sz val="11"/>
        <color rgb="FFFF0000"/>
        <rFont val="ＭＳ 明朝"/>
        <family val="1"/>
        <charset val="128"/>
      </rPr>
      <t>UpToDate/UpToDate</t>
    </r>
    <r>
      <rPr>
        <sz val="11"/>
        <color theme="1"/>
        <rFont val="ＭＳ 明朝"/>
        <family val="1"/>
        <charset val="128"/>
      </rPr>
      <t>」となっているのが正常な状態です。</t>
    </r>
    <rPh sb="3" eb="5">
      <t>ジキ</t>
    </rPh>
    <rPh sb="41" eb="43">
      <t>セイジョウ</t>
    </rPh>
    <rPh sb="44" eb="46">
      <t>ジョウタイ</t>
    </rPh>
    <phoneticPr fontId="2"/>
  </si>
  <si>
    <t>Active 機で DRBD デバイス上に LVM を構成します。</t>
    <rPh sb="19" eb="20">
      <t>ウエ</t>
    </rPh>
    <rPh sb="27" eb="29">
      <t>コウセイ</t>
    </rPh>
    <phoneticPr fontId="2"/>
  </si>
  <si>
    <t>sudo pvcreate /dev/drbd0</t>
  </si>
  <si>
    <t xml:space="preserve">  Physical volume "/dev/drbd0" successfully created</t>
  </si>
  <si>
    <r>
      <t xml:space="preserve">  Volume group "</t>
    </r>
    <r>
      <rPr>
        <sz val="11"/>
        <color rgb="FF00B050"/>
        <rFont val="ＭＳ 明朝"/>
        <family val="1"/>
        <charset val="128"/>
      </rPr>
      <t>vg1</t>
    </r>
    <r>
      <rPr>
        <sz val="11"/>
        <color theme="1"/>
        <rFont val="ＭＳ 明朝"/>
        <family val="1"/>
        <charset val="128"/>
      </rPr>
      <t>" successfully created</t>
    </r>
    <phoneticPr fontId="2"/>
  </si>
  <si>
    <t xml:space="preserve">  Logical volume "lv-lun0000" created.</t>
    <phoneticPr fontId="2"/>
  </si>
  <si>
    <t xml:space="preserve">  Logical volume "lv-lun0001" created.</t>
    <phoneticPr fontId="2"/>
  </si>
  <si>
    <t xml:space="preserve">  Logical volume "lv-lun0002" created.</t>
    <phoneticPr fontId="2"/>
  </si>
  <si>
    <t xml:space="preserve">  Logical volume "lv-lun0003" created.</t>
    <phoneticPr fontId="2"/>
  </si>
  <si>
    <r>
      <t xml:space="preserve">  PV</t>
    </r>
    <r>
      <rPr>
        <b/>
        <sz val="11"/>
        <color theme="1"/>
        <rFont val="ＭＳ 明朝"/>
        <family val="1"/>
        <charset val="128"/>
      </rPr>
      <t xml:space="preserve">    </t>
    </r>
    <r>
      <rPr>
        <sz val="11"/>
        <color theme="1"/>
        <rFont val="ＭＳ 明朝"/>
        <family val="1"/>
        <charset val="128"/>
      </rPr>
      <t xml:space="preserve">     VG   Fmt  Attr PSize   PFree</t>
    </r>
    <phoneticPr fontId="2"/>
  </si>
  <si>
    <r>
      <t xml:space="preserve">  /dev/drbd0</t>
    </r>
    <r>
      <rPr>
        <b/>
        <sz val="11"/>
        <color theme="1"/>
        <rFont val="ＭＳ 明朝"/>
        <family val="1"/>
        <charset val="128"/>
      </rPr>
      <t xml:space="preserve"> </t>
    </r>
    <r>
      <rPr>
        <b/>
        <sz val="11"/>
        <color rgb="FF00B050"/>
        <rFont val="ＭＳ 明朝"/>
        <family val="1"/>
        <charset val="128"/>
      </rPr>
      <t>vg1</t>
    </r>
    <r>
      <rPr>
        <sz val="11"/>
        <color theme="1"/>
        <rFont val="ＭＳ 明朝"/>
        <family val="1"/>
        <charset val="128"/>
      </rPr>
      <t xml:space="preserve">  lvm2 a--  359.97g 14.40g</t>
    </r>
    <phoneticPr fontId="2"/>
  </si>
  <si>
    <r>
      <t xml:space="preserve">  /dev/</t>
    </r>
    <r>
      <rPr>
        <b/>
        <sz val="11"/>
        <color rgb="FF00B050"/>
        <rFont val="ＭＳ 明朝"/>
        <family val="1"/>
        <charset val="128"/>
      </rPr>
      <t>sdc1</t>
    </r>
    <r>
      <rPr>
        <sz val="11"/>
        <color theme="1"/>
        <rFont val="ＭＳ 明朝"/>
        <family val="1"/>
        <charset val="128"/>
      </rPr>
      <t xml:space="preserve">  vg0  lvm2 a--  100.00g     </t>
    </r>
    <r>
      <rPr>
        <b/>
        <sz val="11"/>
        <color rgb="FF00B050"/>
        <rFont val="ＭＳ 明朝"/>
        <family val="1"/>
        <charset val="128"/>
      </rPr>
      <t>0</t>
    </r>
    <phoneticPr fontId="2"/>
  </si>
  <si>
    <r>
      <t xml:space="preserve">  /dev/</t>
    </r>
    <r>
      <rPr>
        <b/>
        <sz val="11"/>
        <color rgb="FF00B050"/>
        <rFont val="ＭＳ 明朝"/>
        <family val="1"/>
        <charset val="128"/>
      </rPr>
      <t>sdd1</t>
    </r>
    <r>
      <rPr>
        <sz val="11"/>
        <color rgb="FF00B050"/>
        <rFont val="ＭＳ 明朝"/>
        <family val="1"/>
        <charset val="128"/>
      </rPr>
      <t xml:space="preserve">  vg0  lvm2 a--  100.00g     0</t>
    </r>
    <phoneticPr fontId="2"/>
  </si>
  <si>
    <r>
      <t xml:space="preserve">  /dev/</t>
    </r>
    <r>
      <rPr>
        <b/>
        <sz val="11"/>
        <color rgb="FF00B050"/>
        <rFont val="ＭＳ 明朝"/>
        <family val="1"/>
        <charset val="128"/>
      </rPr>
      <t>sde1</t>
    </r>
    <r>
      <rPr>
        <sz val="11"/>
        <color rgb="FF00B050"/>
        <rFont val="ＭＳ 明朝"/>
        <family val="1"/>
        <charset val="128"/>
      </rPr>
      <t xml:space="preserve">  vg0  lvm2 a--  100.00g     0</t>
    </r>
    <phoneticPr fontId="2"/>
  </si>
  <si>
    <r>
      <t xml:space="preserve">  /dev/</t>
    </r>
    <r>
      <rPr>
        <b/>
        <sz val="11"/>
        <color rgb="FF00B050"/>
        <rFont val="ＭＳ 明朝"/>
        <family val="1"/>
        <charset val="128"/>
      </rPr>
      <t>sdf1</t>
    </r>
    <r>
      <rPr>
        <sz val="11"/>
        <color rgb="FF00B050"/>
        <rFont val="ＭＳ 明朝"/>
        <family val="1"/>
        <charset val="128"/>
      </rPr>
      <t xml:space="preserve">  vg0  lvm2 a--  100.00g 40.00g</t>
    </r>
    <phoneticPr fontId="2"/>
  </si>
  <si>
    <r>
      <t xml:space="preserve">  VG</t>
    </r>
    <r>
      <rPr>
        <b/>
        <sz val="11"/>
        <color theme="1"/>
        <rFont val="ＭＳ 明朝"/>
        <family val="1"/>
        <charset val="128"/>
      </rPr>
      <t xml:space="preserve">   </t>
    </r>
    <r>
      <rPr>
        <sz val="11"/>
        <color theme="1"/>
        <rFont val="ＭＳ 明朝"/>
        <family val="1"/>
        <charset val="128"/>
      </rPr>
      <t>#PV</t>
    </r>
    <r>
      <rPr>
        <b/>
        <sz val="11"/>
        <color theme="1"/>
        <rFont val="ＭＳ 明朝"/>
        <family val="1"/>
        <charset val="128"/>
      </rPr>
      <t xml:space="preserve"> </t>
    </r>
    <r>
      <rPr>
        <sz val="11"/>
        <color theme="1"/>
        <rFont val="ＭＳ 明朝"/>
        <family val="1"/>
        <charset val="128"/>
      </rPr>
      <t>#LV #SN Attr   VSize   VFree</t>
    </r>
    <phoneticPr fontId="2"/>
  </si>
  <si>
    <r>
      <t xml:space="preserve">  vg0</t>
    </r>
    <r>
      <rPr>
        <b/>
        <sz val="11"/>
        <color theme="1"/>
        <rFont val="ＭＳ 明朝"/>
        <family val="1"/>
        <charset val="128"/>
      </rPr>
      <t xml:space="preserve">   </t>
    </r>
    <r>
      <rPr>
        <sz val="11"/>
        <color theme="1"/>
        <rFont val="ＭＳ 明朝"/>
        <family val="1"/>
        <charset val="128"/>
      </rPr>
      <t xml:space="preserve"> </t>
    </r>
    <r>
      <rPr>
        <b/>
        <sz val="11"/>
        <color rgb="FF00B050"/>
        <rFont val="ＭＳ 明朝"/>
        <family val="1"/>
        <charset val="128"/>
      </rPr>
      <t>4</t>
    </r>
    <r>
      <rPr>
        <sz val="11"/>
        <color theme="1"/>
        <rFont val="ＭＳ 明朝"/>
        <family val="1"/>
        <charset val="128"/>
      </rPr>
      <t xml:space="preserve">   1   0 wz--n- 399.98g 40.00g</t>
    </r>
    <phoneticPr fontId="2"/>
  </si>
  <si>
    <r>
      <t xml:space="preserve">  </t>
    </r>
    <r>
      <rPr>
        <b/>
        <sz val="11"/>
        <color rgb="FF00B050"/>
        <rFont val="ＭＳ 明朝"/>
        <family val="1"/>
        <charset val="128"/>
      </rPr>
      <t>vg1</t>
    </r>
    <r>
      <rPr>
        <sz val="11"/>
        <color theme="1"/>
        <rFont val="ＭＳ 明朝"/>
        <family val="1"/>
        <charset val="128"/>
      </rPr>
      <t xml:space="preserve">    1   </t>
    </r>
    <r>
      <rPr>
        <b/>
        <sz val="11"/>
        <color rgb="FF00B050"/>
        <rFont val="ＭＳ 明朝"/>
        <family val="1"/>
        <charset val="128"/>
      </rPr>
      <t>4</t>
    </r>
    <r>
      <rPr>
        <sz val="11"/>
        <color theme="1"/>
        <rFont val="ＭＳ 明朝"/>
        <family val="1"/>
        <charset val="128"/>
      </rPr>
      <t xml:space="preserve">   0 wz--n- 359.97g 14.40g</t>
    </r>
    <phoneticPr fontId="2"/>
  </si>
  <si>
    <r>
      <t xml:space="preserve">  LV         VG</t>
    </r>
    <r>
      <rPr>
        <b/>
        <sz val="11"/>
        <color theme="1"/>
        <rFont val="ＭＳ 明朝"/>
        <family val="1"/>
        <charset val="128"/>
      </rPr>
      <t xml:space="preserve">   </t>
    </r>
    <r>
      <rPr>
        <sz val="11"/>
        <color theme="1"/>
        <rFont val="ＭＳ 明朝"/>
        <family val="1"/>
        <charset val="128"/>
      </rPr>
      <t>Attr       LSize   Pool Origin Data%  Meta%  Move Log Cpy%Sync Convert</t>
    </r>
    <phoneticPr fontId="2"/>
  </si>
  <si>
    <r>
      <t xml:space="preserve">  lv-drbd0  </t>
    </r>
    <r>
      <rPr>
        <b/>
        <sz val="11"/>
        <color theme="1"/>
        <rFont val="ＭＳ 明朝"/>
        <family val="1"/>
        <charset val="128"/>
      </rPr>
      <t xml:space="preserve"> </t>
    </r>
    <r>
      <rPr>
        <sz val="11"/>
        <color theme="1"/>
        <rFont val="ＭＳ 明朝"/>
        <family val="1"/>
        <charset val="128"/>
      </rPr>
      <t>vg0</t>
    </r>
    <r>
      <rPr>
        <b/>
        <sz val="11"/>
        <color theme="1"/>
        <rFont val="ＭＳ 明朝"/>
        <family val="1"/>
        <charset val="128"/>
      </rPr>
      <t xml:space="preserve">  </t>
    </r>
    <r>
      <rPr>
        <sz val="11"/>
        <color theme="1"/>
        <rFont val="ＭＳ 明朝"/>
        <family val="1"/>
        <charset val="128"/>
      </rPr>
      <t>-wi-ao---- 359.98g</t>
    </r>
    <phoneticPr fontId="2"/>
  </si>
  <si>
    <r>
      <t xml:space="preserve">  lv-lun0000 </t>
    </r>
    <r>
      <rPr>
        <b/>
        <sz val="11"/>
        <color rgb="FF00B050"/>
        <rFont val="ＭＳ 明朝"/>
        <family val="1"/>
        <charset val="128"/>
      </rPr>
      <t>vg1</t>
    </r>
    <r>
      <rPr>
        <sz val="11"/>
        <color theme="1"/>
        <rFont val="ＭＳ 明朝"/>
        <family val="1"/>
        <charset val="128"/>
      </rPr>
      <t xml:space="preserve">  -wi-a----- 323.97g</t>
    </r>
    <phoneticPr fontId="2"/>
  </si>
  <si>
    <r>
      <t xml:space="preserve">  lv-lun0001 </t>
    </r>
    <r>
      <rPr>
        <b/>
        <sz val="11"/>
        <color rgb="FF00B050"/>
        <rFont val="ＭＳ 明朝"/>
        <family val="1"/>
        <charset val="128"/>
      </rPr>
      <t>vg1</t>
    </r>
    <r>
      <rPr>
        <sz val="11"/>
        <color rgb="FF00B050"/>
        <rFont val="ＭＳ 明朝"/>
        <family val="1"/>
        <charset val="128"/>
      </rPr>
      <t xml:space="preserve">  -wi-a-----   7.20g</t>
    </r>
    <phoneticPr fontId="2"/>
  </si>
  <si>
    <r>
      <t xml:space="preserve">  lv-lun0002 </t>
    </r>
    <r>
      <rPr>
        <b/>
        <sz val="11"/>
        <color rgb="FF00B050"/>
        <rFont val="ＭＳ 明朝"/>
        <family val="1"/>
        <charset val="128"/>
      </rPr>
      <t>vg1</t>
    </r>
    <r>
      <rPr>
        <sz val="11"/>
        <color rgb="FF00B050"/>
        <rFont val="ＭＳ 明朝"/>
        <family val="1"/>
        <charset val="128"/>
      </rPr>
      <t xml:space="preserve">  -wi-a-----   7.20g</t>
    </r>
    <phoneticPr fontId="2"/>
  </si>
  <si>
    <r>
      <t xml:space="preserve">  lv-lun0003 </t>
    </r>
    <r>
      <rPr>
        <b/>
        <sz val="11"/>
        <color rgb="FF00B050"/>
        <rFont val="ＭＳ 明朝"/>
        <family val="1"/>
        <charset val="128"/>
      </rPr>
      <t>vg1</t>
    </r>
    <r>
      <rPr>
        <sz val="11"/>
        <color rgb="FF00B050"/>
        <rFont val="ＭＳ 明朝"/>
        <family val="1"/>
        <charset val="128"/>
      </rPr>
      <t xml:space="preserve">  -wi-a-----   7.20g</t>
    </r>
    <phoneticPr fontId="2"/>
  </si>
  <si>
    <t>Active 機で、targetcli から状態を確認します。</t>
    <rPh sb="22" eb="24">
      <t>ジョウタイ</t>
    </rPh>
    <rPh sb="25" eb="27">
      <t>カクニン</t>
    </rPh>
    <phoneticPr fontId="2"/>
  </si>
  <si>
    <t>sudo targetcli ls /</t>
  </si>
  <si>
    <t>o- / ..................................................................... [...]</t>
  </si>
  <si>
    <t xml:space="preserve">  o- backstores .......................................................... [...]</t>
  </si>
  <si>
    <t xml:space="preserve">  | o- block .............................................. [Storage Objects: 0]</t>
  </si>
  <si>
    <t xml:space="preserve">  | o- fileio ............................................. [Storage Objects: 0]</t>
  </si>
  <si>
    <t xml:space="preserve">  | o- pscsi .............................................. [Storage Objects: 0]</t>
  </si>
  <si>
    <t xml:space="preserve">  | o- ramdisk ............................................ [Storage Objects: 0]</t>
  </si>
  <si>
    <t xml:space="preserve">  o- iscsi ........................................................ [Targets: 0]</t>
  </si>
  <si>
    <t xml:space="preserve">  o- loopback ..................................................... [Targets: 0]</t>
  </si>
  <si>
    <t>Active 機で、IQN を定義します。</t>
    <phoneticPr fontId="2"/>
  </si>
  <si>
    <r>
      <t xml:space="preserve">Created target </t>
    </r>
    <r>
      <rPr>
        <b/>
        <sz val="11"/>
        <color rgb="FF00B050"/>
        <rFont val="ＭＳ 明朝"/>
        <family val="1"/>
        <charset val="128"/>
      </rPr>
      <t>iqn.2016-09.com.example:iscsitgt01-0000</t>
    </r>
    <r>
      <rPr>
        <sz val="11"/>
        <color theme="1"/>
        <rFont val="ＭＳ 明朝"/>
        <family val="1"/>
        <charset val="128"/>
      </rPr>
      <t>.</t>
    </r>
    <phoneticPr fontId="2"/>
  </si>
  <si>
    <t>Created TPG 1.</t>
  </si>
  <si>
    <t>Parameter default_cmdsn_depth is now '128'.</t>
  </si>
  <si>
    <t>Parameter MaxConnections is now '1'.</t>
    <phoneticPr fontId="2"/>
  </si>
  <si>
    <r>
      <t xml:space="preserve">Created target </t>
    </r>
    <r>
      <rPr>
        <b/>
        <sz val="11"/>
        <color rgb="FF00B050"/>
        <rFont val="ＭＳ 明朝"/>
        <family val="1"/>
        <charset val="128"/>
      </rPr>
      <t>iqn.2016-09.com.example:iscsitgt01-0001</t>
    </r>
    <r>
      <rPr>
        <sz val="11"/>
        <color rgb="FF00B050"/>
        <rFont val="ＭＳ 明朝"/>
        <family val="1"/>
        <charset val="128"/>
      </rPr>
      <t>.</t>
    </r>
    <phoneticPr fontId="2"/>
  </si>
  <si>
    <r>
      <t xml:space="preserve">Created target </t>
    </r>
    <r>
      <rPr>
        <b/>
        <sz val="11"/>
        <color rgb="FF00B050"/>
        <rFont val="ＭＳ 明朝"/>
        <family val="1"/>
        <charset val="128"/>
      </rPr>
      <t>iqn.2016-09.com.example:iscsitgt01-0002</t>
    </r>
    <r>
      <rPr>
        <sz val="11"/>
        <color rgb="FF00B050"/>
        <rFont val="ＭＳ 明朝"/>
        <family val="1"/>
        <charset val="128"/>
      </rPr>
      <t>.</t>
    </r>
    <phoneticPr fontId="2"/>
  </si>
  <si>
    <r>
      <t xml:space="preserve">Created target </t>
    </r>
    <r>
      <rPr>
        <b/>
        <sz val="11"/>
        <color rgb="FF00B050"/>
        <rFont val="ＭＳ 明朝"/>
        <family val="1"/>
        <charset val="128"/>
      </rPr>
      <t>iqn.2016-09.com.example:iscsitgt01-0003</t>
    </r>
    <r>
      <rPr>
        <sz val="11"/>
        <color rgb="FF00B050"/>
        <rFont val="ＭＳ 明朝"/>
        <family val="1"/>
        <charset val="128"/>
      </rPr>
      <t>.</t>
    </r>
    <phoneticPr fontId="2"/>
  </si>
  <si>
    <r>
      <t xml:space="preserve">  o- iscsi ........................................................ [Targets: </t>
    </r>
    <r>
      <rPr>
        <b/>
        <sz val="11"/>
        <color rgb="FF00B050"/>
        <rFont val="ＭＳ 明朝"/>
        <family val="1"/>
        <charset val="128"/>
      </rPr>
      <t>4</t>
    </r>
    <r>
      <rPr>
        <sz val="11"/>
        <color theme="1"/>
        <rFont val="ＭＳ 明朝"/>
        <family val="1"/>
        <charset val="128"/>
      </rPr>
      <t>]</t>
    </r>
    <phoneticPr fontId="2"/>
  </si>
  <si>
    <r>
      <t xml:space="preserve">  | o- </t>
    </r>
    <r>
      <rPr>
        <b/>
        <sz val="11"/>
        <color rgb="FF00B050"/>
        <rFont val="ＭＳ 明朝"/>
        <family val="1"/>
        <charset val="128"/>
      </rPr>
      <t>iqn.2016-09.com.example:iscsitgt01-0000</t>
    </r>
    <r>
      <rPr>
        <b/>
        <sz val="11"/>
        <color rgb="FFFF0000"/>
        <rFont val="ＭＳ 明朝"/>
        <family val="1"/>
        <charset val="128"/>
      </rPr>
      <t xml:space="preserve"> ....................... [TPGs: 1]</t>
    </r>
    <phoneticPr fontId="2"/>
  </si>
  <si>
    <t xml:space="preserve">  | | o- tpg1 ........................................... [no-gen-acls, no-auth]</t>
    <phoneticPr fontId="2"/>
  </si>
  <si>
    <t xml:space="preserve">  | |   o- acls ...................................................... [ACLs: 0]</t>
    <phoneticPr fontId="2"/>
  </si>
  <si>
    <t xml:space="preserve">  | |   o- luns ...................................................... [LUNs: 0]</t>
    <phoneticPr fontId="2"/>
  </si>
  <si>
    <t xml:space="preserve">  | |   o- portals ................................................ [Portals: 0]</t>
    <phoneticPr fontId="2"/>
  </si>
  <si>
    <t xml:space="preserve">  | o- iqn.2016-09.com.example:iscsitgt01-0001 ....................... [TPGs: 1]</t>
    <phoneticPr fontId="2"/>
  </si>
  <si>
    <t xml:space="preserve">  | o- iqn.2016-09.com.example:iscsitgt01-0002 ....................... [TPGs: 1]</t>
    <phoneticPr fontId="2"/>
  </si>
  <si>
    <t xml:space="preserve">  | o- iqn.2016-09.com.example:iscsitgt01-0003 ....................... [TPGs: 1]</t>
    <phoneticPr fontId="2"/>
  </si>
  <si>
    <t xml:space="preserve">  |   o- tpg1 ........................................... [no-gen-acls, no-auth]</t>
  </si>
  <si>
    <t xml:space="preserve">  |     o- acls ...................................................... [ACLs: 0]</t>
  </si>
  <si>
    <t xml:space="preserve">  |     o- luns ...................................................... [LUNs: 0]</t>
  </si>
  <si>
    <t xml:space="preserve">  |     o- portals ................................................ [Portals: 0]</t>
  </si>
  <si>
    <t>Active 機で、ACL（アクセス許可リスト）にイニシエータ名を登録します。必要に応じて CHAP 認証情報も紐付けします。</t>
  </si>
  <si>
    <r>
      <t xml:space="preserve">Created Node ACL for </t>
    </r>
    <r>
      <rPr>
        <b/>
        <sz val="11"/>
        <color rgb="FF00B050"/>
        <rFont val="ＭＳ 明朝"/>
        <family val="1"/>
        <charset val="128"/>
      </rPr>
      <t>iqn.2016-09.com.example:initiator01</t>
    </r>
    <phoneticPr fontId="2"/>
  </si>
  <si>
    <r>
      <t>Parameter userid is now '</t>
    </r>
    <r>
      <rPr>
        <b/>
        <sz val="11"/>
        <color rgb="FF00B050"/>
        <rFont val="ＭＳ 明朝"/>
        <family val="1"/>
        <charset val="128"/>
      </rPr>
      <t>iscsiuser01</t>
    </r>
    <r>
      <rPr>
        <sz val="11"/>
        <color theme="1"/>
        <rFont val="ＭＳ 明朝"/>
        <family val="1"/>
        <charset val="128"/>
      </rPr>
      <t>'.</t>
    </r>
    <phoneticPr fontId="2"/>
  </si>
  <si>
    <r>
      <t>Parameter password is now '</t>
    </r>
    <r>
      <rPr>
        <b/>
        <sz val="11"/>
        <color rgb="FF00B050"/>
        <rFont val="ＭＳ 明朝"/>
        <family val="1"/>
        <charset val="128"/>
      </rPr>
      <t>password-user01</t>
    </r>
    <r>
      <rPr>
        <sz val="11"/>
        <color theme="1"/>
        <rFont val="ＭＳ 明朝"/>
        <family val="1"/>
        <charset val="128"/>
      </rPr>
      <t>'.</t>
    </r>
    <phoneticPr fontId="2"/>
  </si>
  <si>
    <r>
      <t>Parameter userid is now '</t>
    </r>
    <r>
      <rPr>
        <b/>
        <sz val="11"/>
        <color rgb="FF00B050"/>
        <rFont val="ＭＳ 明朝"/>
        <family val="1"/>
        <charset val="128"/>
      </rPr>
      <t>iscsiuser01</t>
    </r>
    <r>
      <rPr>
        <sz val="11"/>
        <color rgb="FF00B050"/>
        <rFont val="ＭＳ 明朝"/>
        <family val="1"/>
        <charset val="128"/>
      </rPr>
      <t>'.</t>
    </r>
    <phoneticPr fontId="2"/>
  </si>
  <si>
    <r>
      <t>Parameter password is now '</t>
    </r>
    <r>
      <rPr>
        <b/>
        <sz val="11"/>
        <color rgb="FF00B050"/>
        <rFont val="ＭＳ 明朝"/>
        <family val="1"/>
        <charset val="128"/>
      </rPr>
      <t>password-user01</t>
    </r>
    <r>
      <rPr>
        <sz val="11"/>
        <color rgb="FF00B050"/>
        <rFont val="ＭＳ 明朝"/>
        <family val="1"/>
        <charset val="128"/>
      </rPr>
      <t>'.</t>
    </r>
    <phoneticPr fontId="2"/>
  </si>
  <si>
    <r>
      <t xml:space="preserve">Created Node ACL for </t>
    </r>
    <r>
      <rPr>
        <b/>
        <sz val="11"/>
        <color rgb="FF00B050"/>
        <rFont val="ＭＳ 明朝"/>
        <family val="1"/>
        <charset val="128"/>
      </rPr>
      <t>iqn.2016-09.com.example:initiator02</t>
    </r>
    <phoneticPr fontId="2"/>
  </si>
  <si>
    <r>
      <t>Parameter userid is now '</t>
    </r>
    <r>
      <rPr>
        <b/>
        <sz val="11"/>
        <color rgb="FF00B050"/>
        <rFont val="ＭＳ 明朝"/>
        <family val="1"/>
        <charset val="128"/>
      </rPr>
      <t>iscsiuser02</t>
    </r>
    <r>
      <rPr>
        <sz val="11"/>
        <color rgb="FF00B050"/>
        <rFont val="ＭＳ 明朝"/>
        <family val="1"/>
        <charset val="128"/>
      </rPr>
      <t>'.</t>
    </r>
    <phoneticPr fontId="2"/>
  </si>
  <si>
    <r>
      <t>Parameter password is now '</t>
    </r>
    <r>
      <rPr>
        <b/>
        <sz val="11"/>
        <color rgb="FF00B050"/>
        <rFont val="ＭＳ 明朝"/>
        <family val="1"/>
        <charset val="128"/>
      </rPr>
      <t>password-user02</t>
    </r>
    <r>
      <rPr>
        <sz val="11"/>
        <color rgb="FF00B050"/>
        <rFont val="ＭＳ 明朝"/>
        <family val="1"/>
        <charset val="128"/>
      </rPr>
      <t>'.</t>
    </r>
    <phoneticPr fontId="2"/>
  </si>
  <si>
    <r>
      <t xml:space="preserve">Created Node ACL for </t>
    </r>
    <r>
      <rPr>
        <b/>
        <sz val="11"/>
        <color rgb="FF00B050"/>
        <rFont val="ＭＳ 明朝"/>
        <family val="1"/>
        <charset val="128"/>
      </rPr>
      <t>iqn.2016-09.com.example:initiator03</t>
    </r>
    <phoneticPr fontId="2"/>
  </si>
  <si>
    <r>
      <t>Parameter userid is now '</t>
    </r>
    <r>
      <rPr>
        <b/>
        <sz val="11"/>
        <color rgb="FF00B050"/>
        <rFont val="ＭＳ 明朝"/>
        <family val="1"/>
        <charset val="128"/>
      </rPr>
      <t>iscsiuser03</t>
    </r>
    <r>
      <rPr>
        <sz val="11"/>
        <color rgb="FF00B050"/>
        <rFont val="ＭＳ 明朝"/>
        <family val="1"/>
        <charset val="128"/>
      </rPr>
      <t>'.</t>
    </r>
    <phoneticPr fontId="2"/>
  </si>
  <si>
    <r>
      <t>Parameter password is now '</t>
    </r>
    <r>
      <rPr>
        <b/>
        <sz val="11"/>
        <color rgb="FF00B050"/>
        <rFont val="ＭＳ 明朝"/>
        <family val="1"/>
        <charset val="128"/>
      </rPr>
      <t>password-user03</t>
    </r>
    <r>
      <rPr>
        <sz val="11"/>
        <color rgb="FF00B050"/>
        <rFont val="ＭＳ 明朝"/>
        <family val="1"/>
        <charset val="128"/>
      </rPr>
      <t>'.</t>
    </r>
    <phoneticPr fontId="2"/>
  </si>
  <si>
    <r>
      <t xml:space="preserve">Created Node ACL for </t>
    </r>
    <r>
      <rPr>
        <b/>
        <sz val="11"/>
        <color rgb="FF00B050"/>
        <rFont val="ＭＳ 明朝"/>
        <family val="1"/>
        <charset val="128"/>
      </rPr>
      <t>iqn.2016-09.com.example:initiator04</t>
    </r>
    <phoneticPr fontId="2"/>
  </si>
  <si>
    <r>
      <t>Parameter userid is now '</t>
    </r>
    <r>
      <rPr>
        <b/>
        <sz val="11"/>
        <color rgb="FF00B050"/>
        <rFont val="ＭＳ 明朝"/>
        <family val="1"/>
        <charset val="128"/>
      </rPr>
      <t>iscsiuser04</t>
    </r>
    <r>
      <rPr>
        <sz val="11"/>
        <color rgb="FF00B050"/>
        <rFont val="ＭＳ 明朝"/>
        <family val="1"/>
        <charset val="128"/>
      </rPr>
      <t>'.</t>
    </r>
    <phoneticPr fontId="2"/>
  </si>
  <si>
    <r>
      <t>Parameter password is now '</t>
    </r>
    <r>
      <rPr>
        <b/>
        <sz val="11"/>
        <color rgb="FF00B050"/>
        <rFont val="ＭＳ 明朝"/>
        <family val="1"/>
        <charset val="128"/>
      </rPr>
      <t>password-user04</t>
    </r>
    <r>
      <rPr>
        <sz val="11"/>
        <color rgb="FF00B050"/>
        <rFont val="ＭＳ 明朝"/>
        <family val="1"/>
        <charset val="128"/>
      </rPr>
      <t>'.</t>
    </r>
    <phoneticPr fontId="2"/>
  </si>
  <si>
    <t xml:space="preserve">  o- iscsi ........................................................ [Targets: 4]</t>
    <phoneticPr fontId="2"/>
  </si>
  <si>
    <r>
      <t xml:space="preserve">  | o- </t>
    </r>
    <r>
      <rPr>
        <sz val="11"/>
        <color rgb="FF00B050"/>
        <rFont val="ＭＳ 明朝"/>
        <family val="1"/>
        <charset val="128"/>
      </rPr>
      <t>iqn.2016-09.com.example:iscsitgt01-0000</t>
    </r>
    <r>
      <rPr>
        <sz val="11"/>
        <color theme="1"/>
        <rFont val="ＭＳ 明朝"/>
        <family val="1"/>
        <charset val="128"/>
      </rPr>
      <t xml:space="preserve"> ....................... [TPGs: 1]</t>
    </r>
    <phoneticPr fontId="2"/>
  </si>
  <si>
    <r>
      <t xml:space="preserve">  | |   o- acls ...................................................... [ACLs: </t>
    </r>
    <r>
      <rPr>
        <b/>
        <sz val="11"/>
        <color rgb="FF00B050"/>
        <rFont val="ＭＳ 明朝"/>
        <family val="1"/>
        <charset val="128"/>
      </rPr>
      <t>4</t>
    </r>
    <r>
      <rPr>
        <sz val="11"/>
        <color theme="1"/>
        <rFont val="ＭＳ 明朝"/>
        <family val="1"/>
        <charset val="128"/>
      </rPr>
      <t>]</t>
    </r>
    <phoneticPr fontId="2"/>
  </si>
  <si>
    <r>
      <t xml:space="preserve">  | |   | o- </t>
    </r>
    <r>
      <rPr>
        <b/>
        <sz val="11"/>
        <color rgb="FF00B050"/>
        <rFont val="ＭＳ 明朝"/>
        <family val="1"/>
        <charset val="128"/>
      </rPr>
      <t>iqn.2016-09.com.example:initiator01</t>
    </r>
    <r>
      <rPr>
        <b/>
        <sz val="11"/>
        <color rgb="FFFF0000"/>
        <rFont val="ＭＳ 明朝"/>
        <family val="1"/>
        <charset val="128"/>
      </rPr>
      <t xml:space="preserve"> .............. [Mapped LUNs: 0]</t>
    </r>
    <phoneticPr fontId="2"/>
  </si>
  <si>
    <t xml:space="preserve">  | |   | o- iqn.2016-09.com.example:initiator02 .............. [Mapped LUNs: 0]</t>
    <phoneticPr fontId="2"/>
  </si>
  <si>
    <t xml:space="preserve">  | |   | o- iqn.2016-09.com.example:initiator03 .............. [Mapped LUNs: 0]</t>
    <phoneticPr fontId="2"/>
  </si>
  <si>
    <t xml:space="preserve">  | |   | o- iqn.2016-09.com.example:initiator04 .............. [Mapped LUNs: 0]</t>
    <phoneticPr fontId="2"/>
  </si>
  <si>
    <r>
      <t xml:space="preserve">  | |   o- acls ...................................................... [ACLs: </t>
    </r>
    <r>
      <rPr>
        <b/>
        <sz val="11"/>
        <color rgb="FF00B050"/>
        <rFont val="ＭＳ 明朝"/>
        <family val="1"/>
        <charset val="128"/>
      </rPr>
      <t>4</t>
    </r>
    <r>
      <rPr>
        <sz val="11"/>
        <color rgb="FF00B050"/>
        <rFont val="ＭＳ 明朝"/>
        <family val="1"/>
        <charset val="128"/>
      </rPr>
      <t>]</t>
    </r>
    <phoneticPr fontId="2"/>
  </si>
  <si>
    <t xml:space="preserve">  | |   | o- iqn.2016-09.com.example:initiator01 .............. [Mapped LUNs: 0]</t>
    <phoneticPr fontId="2"/>
  </si>
  <si>
    <r>
      <t xml:space="preserve">  |     o- acls ...................................................... [ACLs: </t>
    </r>
    <r>
      <rPr>
        <b/>
        <sz val="11"/>
        <color rgb="FF00B050"/>
        <rFont val="ＭＳ 明朝"/>
        <family val="1"/>
        <charset val="128"/>
      </rPr>
      <t>4</t>
    </r>
    <r>
      <rPr>
        <sz val="11"/>
        <color rgb="FF00B050"/>
        <rFont val="ＭＳ 明朝"/>
        <family val="1"/>
        <charset val="128"/>
      </rPr>
      <t>]</t>
    </r>
    <phoneticPr fontId="2"/>
  </si>
  <si>
    <t xml:space="preserve">  |     | o- iqn.2016-09.com.example:initiator01 .............. [Mapped LUNs: 0]</t>
    <phoneticPr fontId="2"/>
  </si>
  <si>
    <t xml:space="preserve">  |     | o- iqn.2016-09.com.example:initiator02 .............. [Mapped LUNs: 0]</t>
    <phoneticPr fontId="2"/>
  </si>
  <si>
    <t xml:space="preserve">  |     | o- iqn.2016-09.com.example:initiator03 .............. [Mapped LUNs: 0]</t>
    <phoneticPr fontId="2"/>
  </si>
  <si>
    <t xml:space="preserve">  |     | o- iqn.2016-09.com.example:initiator04 .............. [Mapped LUNs: 0]</t>
    <phoneticPr fontId="2"/>
  </si>
  <si>
    <t>Active 機で、バックエンド・デバイスを指定し、IQN に紐付けます。</t>
  </si>
  <si>
    <r>
      <t>Created block storage object lun0000 using /dev/</t>
    </r>
    <r>
      <rPr>
        <b/>
        <sz val="11"/>
        <color rgb="FF00B050"/>
        <rFont val="ＭＳ 明朝"/>
        <family val="1"/>
        <charset val="128"/>
      </rPr>
      <t>vg1</t>
    </r>
    <r>
      <rPr>
        <sz val="11"/>
        <color theme="1"/>
        <rFont val="ＭＳ 明朝"/>
        <family val="1"/>
        <charset val="128"/>
      </rPr>
      <t>/lv-lun0000.</t>
    </r>
    <phoneticPr fontId="2"/>
  </si>
  <si>
    <t>Created LUN 0.</t>
  </si>
  <si>
    <r>
      <t xml:space="preserve">Created LUN 0-&gt;0 mapping in node ACL </t>
    </r>
    <r>
      <rPr>
        <b/>
        <sz val="11"/>
        <color rgb="FF00B050"/>
        <rFont val="ＭＳ 明朝"/>
        <family val="1"/>
        <charset val="128"/>
      </rPr>
      <t>iqn.2016-09.com.example:initiator04</t>
    </r>
    <phoneticPr fontId="2"/>
  </si>
  <si>
    <r>
      <t xml:space="preserve">Created LUN 0-&gt;0 mapping in node ACL </t>
    </r>
    <r>
      <rPr>
        <b/>
        <sz val="11"/>
        <color rgb="FF00B050"/>
        <rFont val="ＭＳ 明朝"/>
        <family val="1"/>
        <charset val="128"/>
      </rPr>
      <t>iqn.2016-09.com.example:initiator03</t>
    </r>
    <phoneticPr fontId="2"/>
  </si>
  <si>
    <r>
      <t xml:space="preserve">Created LUN 0-&gt;0 mapping in node ACL </t>
    </r>
    <r>
      <rPr>
        <b/>
        <sz val="11"/>
        <color rgb="FF00B050"/>
        <rFont val="ＭＳ 明朝"/>
        <family val="1"/>
        <charset val="128"/>
      </rPr>
      <t>iqn.2016-09.com.example:initiator02</t>
    </r>
    <phoneticPr fontId="2"/>
  </si>
  <si>
    <r>
      <t xml:space="preserve">Created LUN 0-&gt;0 mapping in node ACL </t>
    </r>
    <r>
      <rPr>
        <b/>
        <sz val="11"/>
        <color rgb="FF00B050"/>
        <rFont val="ＭＳ 明朝"/>
        <family val="1"/>
        <charset val="128"/>
      </rPr>
      <t>iqn.2016-09.com.example:initiator01</t>
    </r>
    <phoneticPr fontId="2"/>
  </si>
  <si>
    <r>
      <t>Created block storage object lun0001 using /dev/</t>
    </r>
    <r>
      <rPr>
        <b/>
        <sz val="11"/>
        <color rgb="FF00B050"/>
        <rFont val="ＭＳ 明朝"/>
        <family val="1"/>
        <charset val="128"/>
      </rPr>
      <t>vg1</t>
    </r>
    <r>
      <rPr>
        <sz val="11"/>
        <color rgb="FF00B050"/>
        <rFont val="ＭＳ 明朝"/>
        <family val="1"/>
        <charset val="128"/>
      </rPr>
      <t>/lv-lun0001.</t>
    </r>
    <phoneticPr fontId="2"/>
  </si>
  <si>
    <t>Created LUN 0.</t>
    <phoneticPr fontId="2"/>
  </si>
  <si>
    <r>
      <t>Created block storage object lun0002 using /dev/</t>
    </r>
    <r>
      <rPr>
        <b/>
        <sz val="11"/>
        <color rgb="FF00B050"/>
        <rFont val="ＭＳ 明朝"/>
        <family val="1"/>
        <charset val="128"/>
      </rPr>
      <t>vg1</t>
    </r>
    <r>
      <rPr>
        <sz val="11"/>
        <color rgb="FF00B050"/>
        <rFont val="ＭＳ 明朝"/>
        <family val="1"/>
        <charset val="128"/>
      </rPr>
      <t>/lv-lun0002.</t>
    </r>
    <phoneticPr fontId="2"/>
  </si>
  <si>
    <r>
      <t>Created block storage object lun0003 using /dev/</t>
    </r>
    <r>
      <rPr>
        <b/>
        <sz val="11"/>
        <color rgb="FF00B050"/>
        <rFont val="ＭＳ 明朝"/>
        <family val="1"/>
        <charset val="128"/>
      </rPr>
      <t>vg1</t>
    </r>
    <r>
      <rPr>
        <sz val="11"/>
        <color rgb="FF00B050"/>
        <rFont val="ＭＳ 明朝"/>
        <family val="1"/>
        <charset val="128"/>
      </rPr>
      <t>/lv-lun0003.</t>
    </r>
    <phoneticPr fontId="2"/>
  </si>
  <si>
    <r>
      <t xml:space="preserve">  | o- block .............................................. [Storage Objects: </t>
    </r>
    <r>
      <rPr>
        <b/>
        <sz val="11"/>
        <color rgb="FF00B050"/>
        <rFont val="ＭＳ 明朝"/>
        <family val="1"/>
        <charset val="128"/>
      </rPr>
      <t>4</t>
    </r>
    <r>
      <rPr>
        <sz val="11"/>
        <color theme="1"/>
        <rFont val="ＭＳ 明朝"/>
        <family val="1"/>
        <charset val="128"/>
      </rPr>
      <t>]</t>
    </r>
    <phoneticPr fontId="2"/>
  </si>
  <si>
    <t xml:space="preserve">  | | o- lun0000 ......... [/dev/vg1/lv-lun0000 (324.0GiB) write-thru activated]</t>
  </si>
  <si>
    <t xml:space="preserve">  | | o- lun0001 ........... [/dev/vg1/lv-lun0001 (7.2GiB) write-thru activated]</t>
  </si>
  <si>
    <t xml:space="preserve">  | | o- lun0002 ........... [/dev/vg1/lv-lun0002 (7.2GiB) write-thru activated]</t>
  </si>
  <si>
    <t xml:space="preserve">  | | o- lun0003 ........... [/dev/vg1/lv-lun0003 (7.2GiB) write-thru activated]</t>
  </si>
  <si>
    <r>
      <t xml:space="preserve">  | |   o- acls ...................................................... [ACLs: </t>
    </r>
    <r>
      <rPr>
        <sz val="11"/>
        <color rgb="FF00B050"/>
        <rFont val="ＭＳ 明朝"/>
        <family val="1"/>
        <charset val="128"/>
      </rPr>
      <t>4</t>
    </r>
    <r>
      <rPr>
        <sz val="11"/>
        <color theme="1"/>
        <rFont val="ＭＳ 明朝"/>
        <family val="1"/>
        <charset val="128"/>
      </rPr>
      <t>]</t>
    </r>
    <phoneticPr fontId="2"/>
  </si>
  <si>
    <r>
      <t xml:space="preserve">  | |   | o- </t>
    </r>
    <r>
      <rPr>
        <sz val="11"/>
        <color rgb="FF00B050"/>
        <rFont val="ＭＳ 明朝"/>
        <family val="1"/>
        <charset val="128"/>
      </rPr>
      <t>iqn.2016-09.com.example:initiator01</t>
    </r>
    <r>
      <rPr>
        <sz val="11"/>
        <color theme="1"/>
        <rFont val="ＭＳ 明朝"/>
        <family val="1"/>
        <charset val="128"/>
      </rPr>
      <t xml:space="preserve"> .............. [Mapped LUNs: </t>
    </r>
    <r>
      <rPr>
        <b/>
        <sz val="11"/>
        <color rgb="FF00B050"/>
        <rFont val="ＭＳ 明朝"/>
        <family val="1"/>
        <charset val="128"/>
      </rPr>
      <t>1</t>
    </r>
    <r>
      <rPr>
        <sz val="11"/>
        <color theme="1"/>
        <rFont val="ＭＳ 明朝"/>
        <family val="1"/>
        <charset val="128"/>
      </rPr>
      <t>]</t>
    </r>
    <phoneticPr fontId="2"/>
  </si>
  <si>
    <t xml:space="preserve">  | |   | | o- mapped_lun0 ........................... [lun0 block/lun0000 (rw)]</t>
  </si>
  <si>
    <r>
      <t xml:space="preserve">  | |   | o- iqn.2016-09.com.example:initiator02 .............. [Mapped LUNs: </t>
    </r>
    <r>
      <rPr>
        <b/>
        <sz val="11"/>
        <color rgb="FF00B050"/>
        <rFont val="ＭＳ 明朝"/>
        <family val="1"/>
        <charset val="128"/>
      </rPr>
      <t>1</t>
    </r>
    <r>
      <rPr>
        <sz val="11"/>
        <color rgb="FF00B050"/>
        <rFont val="ＭＳ 明朝"/>
        <family val="1"/>
        <charset val="128"/>
      </rPr>
      <t>]</t>
    </r>
    <phoneticPr fontId="2"/>
  </si>
  <si>
    <r>
      <t xml:space="preserve">  | |   | o- iqn.2016-09.com.example:initiator03 .............. [Mapped LUNs: </t>
    </r>
    <r>
      <rPr>
        <b/>
        <sz val="11"/>
        <color rgb="FF00B050"/>
        <rFont val="ＭＳ 明朝"/>
        <family val="1"/>
        <charset val="128"/>
      </rPr>
      <t>1</t>
    </r>
    <r>
      <rPr>
        <sz val="11"/>
        <color rgb="FF00B050"/>
        <rFont val="ＭＳ 明朝"/>
        <family val="1"/>
        <charset val="128"/>
      </rPr>
      <t>]</t>
    </r>
    <phoneticPr fontId="2"/>
  </si>
  <si>
    <r>
      <t xml:space="preserve">  | |   | o- iqn.2016-09.com.example:initiator04 .............. [Mapped LUNs: </t>
    </r>
    <r>
      <rPr>
        <b/>
        <sz val="11"/>
        <color rgb="FF00B050"/>
        <rFont val="ＭＳ 明朝"/>
        <family val="1"/>
        <charset val="128"/>
      </rPr>
      <t>1</t>
    </r>
    <r>
      <rPr>
        <sz val="11"/>
        <color rgb="FF00B050"/>
        <rFont val="ＭＳ 明朝"/>
        <family val="1"/>
        <charset val="128"/>
      </rPr>
      <t>]</t>
    </r>
    <phoneticPr fontId="2"/>
  </si>
  <si>
    <t xml:space="preserve">  | |   |   o- mapped_lun0 ........................... [lun0 block/lun0000 (rw)]</t>
  </si>
  <si>
    <r>
      <t xml:space="preserve">  | |   o- luns ...................................................... [LUNs: </t>
    </r>
    <r>
      <rPr>
        <b/>
        <sz val="11"/>
        <color rgb="FF00B050"/>
        <rFont val="ＭＳ 明朝"/>
        <family val="1"/>
        <charset val="128"/>
      </rPr>
      <t>4</t>
    </r>
    <r>
      <rPr>
        <sz val="11"/>
        <color theme="1"/>
        <rFont val="ＭＳ 明朝"/>
        <family val="1"/>
        <charset val="128"/>
      </rPr>
      <t>]</t>
    </r>
    <phoneticPr fontId="2"/>
  </si>
  <si>
    <t xml:space="preserve">  | |   | o- lun0 ........................ [block/lun0000 (/dev/vg1/lv-lun0000)]</t>
  </si>
  <si>
    <t xml:space="preserve">  | |   o- acls ...................................................... [ACLs: 4]</t>
    <phoneticPr fontId="2"/>
  </si>
  <si>
    <r>
      <t xml:space="preserve">  | |   | o- iqn.2016-09.com.example:initiator01 .............. [Mapped LUNs: </t>
    </r>
    <r>
      <rPr>
        <b/>
        <sz val="11"/>
        <color rgb="FF00B050"/>
        <rFont val="ＭＳ 明朝"/>
        <family val="1"/>
        <charset val="128"/>
      </rPr>
      <t>1</t>
    </r>
    <r>
      <rPr>
        <sz val="11"/>
        <color rgb="FF00B050"/>
        <rFont val="ＭＳ 明朝"/>
        <family val="1"/>
        <charset val="128"/>
      </rPr>
      <t>]</t>
    </r>
    <phoneticPr fontId="2"/>
  </si>
  <si>
    <t xml:space="preserve">  | |   | | o- mapped_lun0 ........................... [lun0 block/lun0001 (rw)]</t>
  </si>
  <si>
    <t xml:space="preserve">  | |   |   o- mapped_lun0 ........................... [lun0 block/lun0001 (rw)]</t>
  </si>
  <si>
    <r>
      <t xml:space="preserve">  | |   o- luns ...................................................... [LUNs: </t>
    </r>
    <r>
      <rPr>
        <b/>
        <sz val="11"/>
        <color rgb="FF00B050"/>
        <rFont val="ＭＳ 明朝"/>
        <family val="1"/>
        <charset val="128"/>
      </rPr>
      <t>1</t>
    </r>
    <r>
      <rPr>
        <sz val="11"/>
        <color rgb="FF00B050"/>
        <rFont val="ＭＳ 明朝"/>
        <family val="1"/>
        <charset val="128"/>
      </rPr>
      <t>]</t>
    </r>
    <phoneticPr fontId="2"/>
  </si>
  <si>
    <t xml:space="preserve">  | |   | o- lun0 ........................ [block/lun0001 (/dev/vg1/lv-lun0001)]</t>
  </si>
  <si>
    <t xml:space="preserve">  | |   | | o- mapped_lun0 ........................... [lun0 block/lun0002 (rw)]</t>
  </si>
  <si>
    <t xml:space="preserve">  | |   |   o- mapped_lun0 ........................... [lun0 block/lun0002 (rw)]</t>
  </si>
  <si>
    <t xml:space="preserve">  | |   | o- lun0 ........................ [block/lun0002 (/dev/vg1/lv-lun0002)]</t>
  </si>
  <si>
    <t xml:space="preserve">  |     o- acls ...................................................... [ACLs: 4]</t>
    <phoneticPr fontId="2"/>
  </si>
  <si>
    <r>
      <t xml:space="preserve">  |     | o- iqn.2016-09.com.example:initiator01 .............. [Mapped LUNs: </t>
    </r>
    <r>
      <rPr>
        <b/>
        <sz val="11"/>
        <color rgb="FF00B050"/>
        <rFont val="ＭＳ 明朝"/>
        <family val="1"/>
        <charset val="128"/>
      </rPr>
      <t>1</t>
    </r>
    <r>
      <rPr>
        <sz val="11"/>
        <color rgb="FF00B050"/>
        <rFont val="ＭＳ 明朝"/>
        <family val="1"/>
        <charset val="128"/>
      </rPr>
      <t>]</t>
    </r>
    <phoneticPr fontId="2"/>
  </si>
  <si>
    <t xml:space="preserve">  |     | | o- mapped_lun0 ........................... [lun0 block/lun0003 (rw)]</t>
  </si>
  <si>
    <r>
      <t xml:space="preserve">  |     | o- iqn.2016-09.com.example:initiator02 .............. [Mapped LUNs: </t>
    </r>
    <r>
      <rPr>
        <b/>
        <sz val="11"/>
        <color rgb="FF00B050"/>
        <rFont val="ＭＳ 明朝"/>
        <family val="1"/>
        <charset val="128"/>
      </rPr>
      <t>1</t>
    </r>
    <r>
      <rPr>
        <sz val="11"/>
        <color rgb="FF00B050"/>
        <rFont val="ＭＳ 明朝"/>
        <family val="1"/>
        <charset val="128"/>
      </rPr>
      <t>]</t>
    </r>
    <phoneticPr fontId="2"/>
  </si>
  <si>
    <r>
      <t xml:space="preserve">  |     | o- iqn.2016-09.com.example:initiator03 .............. [Mapped LUNs: </t>
    </r>
    <r>
      <rPr>
        <b/>
        <sz val="11"/>
        <color rgb="FF00B050"/>
        <rFont val="ＭＳ 明朝"/>
        <family val="1"/>
        <charset val="128"/>
      </rPr>
      <t>1</t>
    </r>
    <r>
      <rPr>
        <sz val="11"/>
        <color rgb="FF00B050"/>
        <rFont val="ＭＳ 明朝"/>
        <family val="1"/>
        <charset val="128"/>
      </rPr>
      <t>]</t>
    </r>
    <phoneticPr fontId="2"/>
  </si>
  <si>
    <r>
      <t xml:space="preserve">  |     | o- iqn.2016-09.com.example:initiator04 .............. [Mapped LUNs: </t>
    </r>
    <r>
      <rPr>
        <b/>
        <sz val="11"/>
        <color rgb="FF00B050"/>
        <rFont val="ＭＳ 明朝"/>
        <family val="1"/>
        <charset val="128"/>
      </rPr>
      <t>1</t>
    </r>
    <r>
      <rPr>
        <sz val="11"/>
        <color rgb="FF00B050"/>
        <rFont val="ＭＳ 明朝"/>
        <family val="1"/>
        <charset val="128"/>
      </rPr>
      <t>]</t>
    </r>
    <phoneticPr fontId="2"/>
  </si>
  <si>
    <t xml:space="preserve">  |     |   o- mapped_lun0 ........................... [lun0 block/lun0003 (rw)]</t>
  </si>
  <si>
    <r>
      <t xml:space="preserve">  |     o- luns ...................................................... [LUNs: </t>
    </r>
    <r>
      <rPr>
        <b/>
        <sz val="11"/>
        <color rgb="FF00B050"/>
        <rFont val="ＭＳ 明朝"/>
        <family val="1"/>
        <charset val="128"/>
      </rPr>
      <t>1</t>
    </r>
    <r>
      <rPr>
        <sz val="11"/>
        <color rgb="FF00B050"/>
        <rFont val="ＭＳ 明朝"/>
        <family val="1"/>
        <charset val="128"/>
      </rPr>
      <t>]</t>
    </r>
    <phoneticPr fontId="2"/>
  </si>
  <si>
    <t xml:space="preserve">  |     | o- lun0 ........................ [block/lun0003 (/dev/vg1/lv-lun0003)]</t>
  </si>
  <si>
    <t>Active 機で、IQN に portal を作成します。</t>
  </si>
  <si>
    <t>Using default IP port 3260</t>
    <phoneticPr fontId="2"/>
  </si>
  <si>
    <r>
      <t xml:space="preserve">Created network portal </t>
    </r>
    <r>
      <rPr>
        <b/>
        <sz val="11"/>
        <color rgb="FF00B050"/>
        <rFont val="ＭＳ 明朝"/>
        <family val="1"/>
        <charset val="128"/>
      </rPr>
      <t>10.110.88.59</t>
    </r>
    <r>
      <rPr>
        <sz val="11"/>
        <color theme="1"/>
        <rFont val="ＭＳ 明朝"/>
        <family val="1"/>
        <charset val="128"/>
      </rPr>
      <t>:</t>
    </r>
    <r>
      <rPr>
        <sz val="11"/>
        <rFont val="ＭＳ 明朝"/>
        <family val="1"/>
        <charset val="128"/>
      </rPr>
      <t>3260</t>
    </r>
    <r>
      <rPr>
        <sz val="11"/>
        <color theme="1"/>
        <rFont val="ＭＳ 明朝"/>
        <family val="1"/>
        <charset val="128"/>
      </rPr>
      <t>.</t>
    </r>
    <phoneticPr fontId="2"/>
  </si>
  <si>
    <r>
      <t xml:space="preserve">Created network portal </t>
    </r>
    <r>
      <rPr>
        <b/>
        <sz val="11"/>
        <color rgb="FF00B050"/>
        <rFont val="ＭＳ 明朝"/>
        <family val="1"/>
        <charset val="128"/>
      </rPr>
      <t>10.110.88.59</t>
    </r>
    <r>
      <rPr>
        <sz val="11"/>
        <color rgb="FF00B050"/>
        <rFont val="ＭＳ 明朝"/>
        <family val="1"/>
        <charset val="128"/>
      </rPr>
      <t>:3260.</t>
    </r>
    <phoneticPr fontId="2"/>
  </si>
  <si>
    <r>
      <t xml:space="preserve">  | o- block .............................................. [Storage Objects: </t>
    </r>
    <r>
      <rPr>
        <sz val="11"/>
        <color rgb="FF00B050"/>
        <rFont val="ＭＳ 明朝"/>
        <family val="1"/>
        <charset val="128"/>
      </rPr>
      <t>4</t>
    </r>
    <r>
      <rPr>
        <sz val="11"/>
        <color theme="1"/>
        <rFont val="ＭＳ 明朝"/>
        <family val="1"/>
        <charset val="128"/>
      </rPr>
      <t>]</t>
    </r>
    <phoneticPr fontId="2"/>
  </si>
  <si>
    <r>
      <t xml:space="preserve">  |     o- acls ...................................................... [ACLs: </t>
    </r>
    <r>
      <rPr>
        <sz val="11"/>
        <color rgb="FF00B050"/>
        <rFont val="ＭＳ 明朝"/>
        <family val="1"/>
        <charset val="128"/>
      </rPr>
      <t>4</t>
    </r>
    <r>
      <rPr>
        <sz val="11"/>
        <color theme="1"/>
        <rFont val="ＭＳ 明朝"/>
        <family val="1"/>
        <charset val="128"/>
      </rPr>
      <t>]</t>
    </r>
    <phoneticPr fontId="2"/>
  </si>
  <si>
    <r>
      <t xml:space="preserve">  |     | o- </t>
    </r>
    <r>
      <rPr>
        <sz val="11"/>
        <color rgb="FF00B050"/>
        <rFont val="ＭＳ 明朝"/>
        <family val="1"/>
        <charset val="128"/>
      </rPr>
      <t>iqn.2016-09.com.example:initiator01</t>
    </r>
    <r>
      <rPr>
        <sz val="11"/>
        <color theme="1"/>
        <rFont val="ＭＳ 明朝"/>
        <family val="1"/>
        <charset val="128"/>
      </rPr>
      <t xml:space="preserve"> .............. [Mapped LUNs: </t>
    </r>
    <r>
      <rPr>
        <sz val="11"/>
        <color rgb="FF00B050"/>
        <rFont val="ＭＳ 明朝"/>
        <family val="1"/>
        <charset val="128"/>
      </rPr>
      <t>4</t>
    </r>
    <r>
      <rPr>
        <sz val="11"/>
        <color theme="1"/>
        <rFont val="ＭＳ 明朝"/>
        <family val="1"/>
        <charset val="128"/>
      </rPr>
      <t>]</t>
    </r>
    <phoneticPr fontId="2"/>
  </si>
  <si>
    <t xml:space="preserve">  | |   | o- iqn.2016-09.com.example:initiator02 .............. [Mapped LUNs: 1]</t>
  </si>
  <si>
    <t xml:space="preserve">  | |   | o- iqn.2016-09.com.example:initiator03 .............. [Mapped LUNs: 1]</t>
  </si>
  <si>
    <t xml:space="preserve">  | |   | o- iqn.2016-09.com.example:initiator04 .............. [Mapped LUNs: 1]</t>
  </si>
  <si>
    <t xml:space="preserve">  | |   o- luns ...................................................... [LUNs: 1]</t>
  </si>
  <si>
    <r>
      <t xml:space="preserve">  | |   o- portals ................................................ [Portals: </t>
    </r>
    <r>
      <rPr>
        <b/>
        <sz val="11"/>
        <color rgb="FFFF0000"/>
        <rFont val="ＭＳ 明朝"/>
        <family val="1"/>
        <charset val="128"/>
      </rPr>
      <t>1</t>
    </r>
    <r>
      <rPr>
        <sz val="11"/>
        <rFont val="ＭＳ 明朝"/>
        <family val="1"/>
        <charset val="128"/>
      </rPr>
      <t>]</t>
    </r>
    <phoneticPr fontId="2"/>
  </si>
  <si>
    <r>
      <t xml:space="preserve">  | |     o- </t>
    </r>
    <r>
      <rPr>
        <b/>
        <sz val="11"/>
        <color rgb="FF00B050"/>
        <rFont val="ＭＳ 明朝"/>
        <family val="1"/>
        <charset val="128"/>
      </rPr>
      <t>10.110.88.59</t>
    </r>
    <r>
      <rPr>
        <b/>
        <sz val="11"/>
        <color rgb="FFFF0000"/>
        <rFont val="ＭＳ 明朝"/>
        <family val="1"/>
        <charset val="128"/>
      </rPr>
      <t>:3260 ............................................ [OK]</t>
    </r>
    <phoneticPr fontId="2"/>
  </si>
  <si>
    <t xml:space="preserve">  | o- iqn.2016-09.com.example:iscsitgt01-0001 ....................... [TPGs: 1]</t>
  </si>
  <si>
    <t xml:space="preserve">  | | o- tpg1 ........................................... [no-gen-acls, no-auth]</t>
  </si>
  <si>
    <t xml:space="preserve">  | |   o- acls ...................................................... [ACLs: 4]</t>
  </si>
  <si>
    <t xml:space="preserve">  | |   | o- iqn.2016-09.com.example:initiator01 .............. [Mapped LUNs: 1]</t>
  </si>
  <si>
    <r>
      <t xml:space="preserve">  | |   o- portals ................................................ [Portals: </t>
    </r>
    <r>
      <rPr>
        <b/>
        <sz val="11"/>
        <color rgb="FF00B050"/>
        <rFont val="ＭＳ 明朝"/>
        <family val="1"/>
        <charset val="128"/>
      </rPr>
      <t>1</t>
    </r>
    <r>
      <rPr>
        <sz val="11"/>
        <color rgb="FF00B050"/>
        <rFont val="ＭＳ 明朝"/>
        <family val="1"/>
        <charset val="128"/>
      </rPr>
      <t>]</t>
    </r>
    <phoneticPr fontId="2"/>
  </si>
  <si>
    <t xml:space="preserve">  | |     o- 10.110.88.59:3260 ............................................ [OK]</t>
  </si>
  <si>
    <t xml:space="preserve">  | o- iqn.2016-09.com.example:iscsitgt01-0002 ....................... [TPGs: 1]</t>
  </si>
  <si>
    <t xml:space="preserve">  | o- iqn.2016-09.com.example:iscsitgt01-0003 ....................... [TPGs: 1]</t>
  </si>
  <si>
    <t xml:space="preserve">  |     o- acls ...................................................... [ACLs: 4]</t>
  </si>
  <si>
    <t xml:space="preserve">  |     | o- iqn.2016-09.com.example:initiator01 .............. [Mapped LUNs: 1]</t>
  </si>
  <si>
    <t xml:space="preserve">  |     | o- iqn.2016-09.com.example:initiator02 .............. [Mapped LUNs: 1]</t>
  </si>
  <si>
    <t xml:space="preserve">  |     | o- iqn.2016-09.com.example:initiator03 .............. [Mapped LUNs: 1]</t>
  </si>
  <si>
    <t xml:space="preserve">  |     | o- iqn.2016-09.com.example:initiator04 .............. [Mapped LUNs: 1]</t>
  </si>
  <si>
    <t xml:space="preserve">  |     o- luns ...................................................... [LUNs: 1]</t>
  </si>
  <si>
    <r>
      <t xml:space="preserve">  |     o- portals ................................................ [Portals: </t>
    </r>
    <r>
      <rPr>
        <b/>
        <sz val="11"/>
        <color rgb="FF00B050"/>
        <rFont val="ＭＳ 明朝"/>
        <family val="1"/>
        <charset val="128"/>
      </rPr>
      <t>1</t>
    </r>
    <r>
      <rPr>
        <sz val="11"/>
        <color rgb="FF00B050"/>
        <rFont val="ＭＳ 明朝"/>
        <family val="1"/>
        <charset val="128"/>
      </rPr>
      <t>]</t>
    </r>
    <phoneticPr fontId="2"/>
  </si>
  <si>
    <t xml:space="preserve">  |       o- 10.110.88.59:3260 ............................................ [OK]</t>
  </si>
  <si>
    <t>ss -ant | grep LISTEN.\*3260</t>
    <phoneticPr fontId="2"/>
  </si>
  <si>
    <r>
      <t xml:space="preserve">LISTEN     0      256    </t>
    </r>
    <r>
      <rPr>
        <sz val="11"/>
        <color rgb="FF00B050"/>
        <rFont val="ＭＳ 明朝"/>
        <family val="1"/>
        <charset val="128"/>
      </rPr>
      <t>10.110.88.59</t>
    </r>
    <r>
      <rPr>
        <sz val="11"/>
        <color theme="1"/>
        <rFont val="ＭＳ 明朝"/>
        <family val="1"/>
        <charset val="128"/>
      </rPr>
      <t>:</t>
    </r>
    <r>
      <rPr>
        <sz val="11"/>
        <rFont val="ＭＳ 明朝"/>
        <family val="1"/>
        <charset val="128"/>
      </rPr>
      <t>3260                     *:*</t>
    </r>
    <phoneticPr fontId="2"/>
  </si>
  <si>
    <t>Active 機で、設定ファイルに設定を保存し、Stand-by 機にコピーします。</t>
  </si>
  <si>
    <t>sudo targetcli saveconfig</t>
  </si>
  <si>
    <t>Last 10 configs saved in /etc/target/backup.</t>
  </si>
  <si>
    <t>Configuration saved to /etc/target/saveconfig.json</t>
  </si>
  <si>
    <t>saveconfig.json                               100%   11KB  11.0KB/s   00:00</t>
  </si>
  <si>
    <t>Active 機で、設定ファイルを確認します。</t>
  </si>
  <si>
    <t>sudo cat /etc/target/saveconfig.json</t>
  </si>
  <si>
    <t>{</t>
  </si>
  <si>
    <t xml:space="preserve">  "fabric_modules": [],</t>
  </si>
  <si>
    <t xml:space="preserve">  "storage_objects": [</t>
  </si>
  <si>
    <t xml:space="preserve">    {</t>
  </si>
  <si>
    <t xml:space="preserve">      "attributes": {</t>
  </si>
  <si>
    <t xml:space="preserve">        "block_size": 512,</t>
  </si>
  <si>
    <t xml:space="preserve">        "emulate_3pc": 1,</t>
  </si>
  <si>
    <t xml:space="preserve">        "emulate_caw": 1,</t>
  </si>
  <si>
    <t xml:space="preserve">        "emulate_dpo": 0,</t>
  </si>
  <si>
    <t xml:space="preserve">        "emulate_fua_read": 0,</t>
  </si>
  <si>
    <t xml:space="preserve">        "emulate_fua_write": 1,</t>
  </si>
  <si>
    <t xml:space="preserve">        "emulate_model_alias": 1,</t>
  </si>
  <si>
    <t xml:space="preserve">        "emulate_rest_reord": 0,</t>
  </si>
  <si>
    <t xml:space="preserve">        "emulate_tas": 1,</t>
  </si>
  <si>
    <t xml:space="preserve">        "emulate_tpu": 0,</t>
  </si>
  <si>
    <t xml:space="preserve">        "emulate_tpws": 0,</t>
  </si>
  <si>
    <t xml:space="preserve">        "emulate_ua_intlck_ctrl": 0,</t>
  </si>
  <si>
    <t xml:space="preserve">        "emulate_write_cache": 0,</t>
  </si>
  <si>
    <t xml:space="preserve">        "enforce_pr_isids": 1,</t>
  </si>
  <si>
    <t xml:space="preserve">        "force_pr_aptpl": 0,</t>
  </si>
  <si>
    <t xml:space="preserve">        "is_nonrot": 0,</t>
  </si>
  <si>
    <t xml:space="preserve">        "max_unmap_block_desc_count": 1,</t>
  </si>
  <si>
    <t xml:space="preserve">        "max_unmap_lba_count": 8192,</t>
  </si>
  <si>
    <t xml:space="preserve">        "max_write_same_len": 65535,</t>
  </si>
  <si>
    <t xml:space="preserve">        "optimal_sectors": 2048,</t>
  </si>
  <si>
    <t xml:space="preserve">        "pi_prot_format": 0,</t>
  </si>
  <si>
    <t xml:space="preserve">        "pi_prot_type": 0,</t>
  </si>
  <si>
    <t xml:space="preserve">        "queue_depth": 128,</t>
  </si>
  <si>
    <t xml:space="preserve">        "unmap_granularity": 2048,</t>
  </si>
  <si>
    <t xml:space="preserve">        "unmap_granularity_alignment": 0</t>
  </si>
  <si>
    <t xml:space="preserve">      },</t>
  </si>
  <si>
    <t xml:space="preserve">      "dev": "/dev/vg1/lv-lun0003",</t>
  </si>
  <si>
    <t xml:space="preserve">      "name": "lun0003",</t>
  </si>
  <si>
    <t xml:space="preserve">      "plugin": "block",</t>
  </si>
  <si>
    <t xml:space="preserve">      "readonly": false,</t>
  </si>
  <si>
    <t xml:space="preserve">      "write_back": false,</t>
  </si>
  <si>
    <r>
      <t xml:space="preserve">      "wwn": "</t>
    </r>
    <r>
      <rPr>
        <b/>
        <sz val="11"/>
        <color rgb="FF00B050"/>
        <rFont val="ＭＳ 明朝"/>
        <family val="1"/>
        <charset val="128"/>
      </rPr>
      <t>03880f22-4ca1-48e8-b6e5-cf303af79ade</t>
    </r>
    <r>
      <rPr>
        <sz val="11"/>
        <color rgb="FF00B050"/>
        <rFont val="ＭＳ 明朝"/>
        <family val="1"/>
        <charset val="128"/>
      </rPr>
      <t>"</t>
    </r>
    <phoneticPr fontId="2"/>
  </si>
  <si>
    <t xml:space="preserve">    },</t>
  </si>
  <si>
    <t xml:space="preserve">      "dev": "/dev/vg1/lv-lun0002",</t>
  </si>
  <si>
    <t xml:space="preserve">      "name": "lun0002",</t>
  </si>
  <si>
    <r>
      <t xml:space="preserve">      "wwn": "</t>
    </r>
    <r>
      <rPr>
        <b/>
        <sz val="11"/>
        <color rgb="FF00B050"/>
        <rFont val="ＭＳ 明朝"/>
        <family val="1"/>
        <charset val="128"/>
      </rPr>
      <t>9c5e3ced-aea8-46d5-89a8-c5944a1d4cd3</t>
    </r>
    <r>
      <rPr>
        <sz val="11"/>
        <color rgb="FF00B050"/>
        <rFont val="ＭＳ 明朝"/>
        <family val="1"/>
        <charset val="128"/>
      </rPr>
      <t>"</t>
    </r>
    <phoneticPr fontId="2"/>
  </si>
  <si>
    <t xml:space="preserve">      "dev": "/dev/vg1/lv-lun0001",</t>
  </si>
  <si>
    <t xml:space="preserve">      "name": "lun0001",</t>
  </si>
  <si>
    <r>
      <t xml:space="preserve">      "wwn": "</t>
    </r>
    <r>
      <rPr>
        <b/>
        <sz val="11"/>
        <color rgb="FF00B050"/>
        <rFont val="ＭＳ 明朝"/>
        <family val="1"/>
        <charset val="128"/>
      </rPr>
      <t>5a7d4ce5-206e-40f2-a22f-b143637136ab</t>
    </r>
    <r>
      <rPr>
        <sz val="11"/>
        <color rgb="FF00B050"/>
        <rFont val="ＭＳ 明朝"/>
        <family val="1"/>
        <charset val="128"/>
      </rPr>
      <t>"</t>
    </r>
    <phoneticPr fontId="2"/>
  </si>
  <si>
    <t xml:space="preserve">      "dev": "/dev/vg1/lv-lun0000",</t>
  </si>
  <si>
    <t xml:space="preserve">      "name": "lun0000",</t>
  </si>
  <si>
    <r>
      <t xml:space="preserve">      "wwn": "</t>
    </r>
    <r>
      <rPr>
        <b/>
        <sz val="11"/>
        <color rgb="FF00B050"/>
        <rFont val="ＭＳ 明朝"/>
        <family val="1"/>
        <charset val="128"/>
      </rPr>
      <t>117473ae-68c7-44cd-b665-f7ad42bf1bd0</t>
    </r>
    <r>
      <rPr>
        <sz val="11"/>
        <color theme="1"/>
        <rFont val="ＭＳ 明朝"/>
        <family val="1"/>
        <charset val="128"/>
      </rPr>
      <t>"</t>
    </r>
    <phoneticPr fontId="2"/>
  </si>
  <si>
    <t xml:space="preserve">    }</t>
  </si>
  <si>
    <t xml:space="preserve">  ],</t>
  </si>
  <si>
    <t xml:space="preserve">  "targets": [</t>
  </si>
  <si>
    <t xml:space="preserve">      "fabric": "iscsi",</t>
  </si>
  <si>
    <t xml:space="preserve">      "tpgs": [</t>
  </si>
  <si>
    <t xml:space="preserve">        {</t>
  </si>
  <si>
    <t xml:space="preserve">          "attributes": {</t>
  </si>
  <si>
    <t xml:space="preserve">            "authentication": 0,</t>
  </si>
  <si>
    <t xml:space="preserve">            "cache_dynamic_acls": 0,</t>
  </si>
  <si>
    <t xml:space="preserve">            "default_cmdsn_depth": 128,</t>
  </si>
  <si>
    <t xml:space="preserve">            "default_erl": 0,</t>
  </si>
  <si>
    <t xml:space="preserve">            "demo_mode_discovery": 1,</t>
  </si>
  <si>
    <t xml:space="preserve">            "demo_mode_write_protect": 1,</t>
  </si>
  <si>
    <t xml:space="preserve">            "fabric_prot_type": 0,</t>
  </si>
  <si>
    <t xml:space="preserve">            "generate_node_acls": 0,</t>
  </si>
  <si>
    <t xml:space="preserve">            "login_timeout": 15,</t>
  </si>
  <si>
    <t xml:space="preserve">            "netif_timeout": 2,</t>
  </si>
  <si>
    <t xml:space="preserve">            "prod_mode_write_protect": 0,</t>
  </si>
  <si>
    <t xml:space="preserve">            "t10_pi": 0</t>
  </si>
  <si>
    <t xml:space="preserve">          },</t>
  </si>
  <si>
    <t xml:space="preserve">          "enable": true,</t>
  </si>
  <si>
    <t xml:space="preserve">          "luns": [</t>
  </si>
  <si>
    <t xml:space="preserve">            {</t>
  </si>
  <si>
    <t xml:space="preserve">              "index": 0,</t>
  </si>
  <si>
    <t xml:space="preserve">              "storage_object": "/backstores/block/lun0003"</t>
  </si>
  <si>
    <t xml:space="preserve">            }</t>
  </si>
  <si>
    <t xml:space="preserve">          ],</t>
  </si>
  <si>
    <t xml:space="preserve">          "node_acls": [</t>
  </si>
  <si>
    <t xml:space="preserve">              "attributes": {</t>
  </si>
  <si>
    <t xml:space="preserve">                "dataout_timeout": 3,</t>
  </si>
  <si>
    <t xml:space="preserve">                "dataout_timeout_retries": 5,</t>
  </si>
  <si>
    <t xml:space="preserve">                "default_erl": 0,</t>
  </si>
  <si>
    <t xml:space="preserve">                "nopin_response_timeout": 30,</t>
  </si>
  <si>
    <t xml:space="preserve">                "nopin_timeout": 15,</t>
  </si>
  <si>
    <t xml:space="preserve">                "random_datain_pdu_offsets": 0,</t>
  </si>
  <si>
    <t xml:space="preserve">                "random_datain_seq_offsets": 0,</t>
  </si>
  <si>
    <t xml:space="preserve">                "random_r2t_offsets": 0</t>
  </si>
  <si>
    <t xml:space="preserve">              },</t>
  </si>
  <si>
    <r>
      <t xml:space="preserve">              "chap_password": "</t>
    </r>
    <r>
      <rPr>
        <b/>
        <sz val="11"/>
        <color rgb="FF00B050"/>
        <rFont val="ＭＳ 明朝"/>
        <family val="1"/>
        <charset val="128"/>
      </rPr>
      <t>password-user04</t>
    </r>
    <r>
      <rPr>
        <sz val="11"/>
        <color rgb="FF00B050"/>
        <rFont val="ＭＳ 明朝"/>
        <family val="1"/>
        <charset val="128"/>
      </rPr>
      <t>",</t>
    </r>
    <phoneticPr fontId="2"/>
  </si>
  <si>
    <r>
      <t xml:space="preserve">              "chap_userid": "</t>
    </r>
    <r>
      <rPr>
        <b/>
        <sz val="11"/>
        <color rgb="FF00B050"/>
        <rFont val="ＭＳ 明朝"/>
        <family val="1"/>
        <charset val="128"/>
      </rPr>
      <t>iscsiuser04</t>
    </r>
    <r>
      <rPr>
        <sz val="11"/>
        <color rgb="FF00B050"/>
        <rFont val="ＭＳ 明朝"/>
        <family val="1"/>
        <charset val="128"/>
      </rPr>
      <t>",</t>
    </r>
    <phoneticPr fontId="2"/>
  </si>
  <si>
    <t xml:space="preserve">              "mapped_luns": [</t>
  </si>
  <si>
    <t xml:space="preserve">                {</t>
  </si>
  <si>
    <t xml:space="preserve">                  "index": 0,</t>
  </si>
  <si>
    <t xml:space="preserve">                  "tpg_lun": 0,</t>
  </si>
  <si>
    <t xml:space="preserve">                  "write_protect": false</t>
  </si>
  <si>
    <t xml:space="preserve">                }</t>
  </si>
  <si>
    <t xml:space="preserve">              ],</t>
  </si>
  <si>
    <r>
      <t xml:space="preserve">              "node_wwn": "</t>
    </r>
    <r>
      <rPr>
        <b/>
        <sz val="11"/>
        <color rgb="FF00B050"/>
        <rFont val="ＭＳ 明朝"/>
        <family val="1"/>
        <charset val="128"/>
      </rPr>
      <t>iqn.2016-09.com.example:initiator04</t>
    </r>
    <r>
      <rPr>
        <sz val="11"/>
        <color rgb="FF00B050"/>
        <rFont val="ＭＳ 明朝"/>
        <family val="1"/>
        <charset val="128"/>
      </rPr>
      <t>"</t>
    </r>
    <phoneticPr fontId="2"/>
  </si>
  <si>
    <t xml:space="preserve">            },</t>
  </si>
  <si>
    <r>
      <t xml:space="preserve">              "chap_password": "</t>
    </r>
    <r>
      <rPr>
        <b/>
        <sz val="11"/>
        <color rgb="FF00B050"/>
        <rFont val="ＭＳ 明朝"/>
        <family val="1"/>
        <charset val="128"/>
      </rPr>
      <t>password-user03</t>
    </r>
    <r>
      <rPr>
        <sz val="11"/>
        <color rgb="FF00B050"/>
        <rFont val="ＭＳ 明朝"/>
        <family val="1"/>
        <charset val="128"/>
      </rPr>
      <t>",</t>
    </r>
    <phoneticPr fontId="2"/>
  </si>
  <si>
    <r>
      <t xml:space="preserve">              "chap_userid": "</t>
    </r>
    <r>
      <rPr>
        <b/>
        <sz val="11"/>
        <color rgb="FF00B050"/>
        <rFont val="ＭＳ 明朝"/>
        <family val="1"/>
        <charset val="128"/>
      </rPr>
      <t>iscsiuser03</t>
    </r>
    <r>
      <rPr>
        <sz val="11"/>
        <color rgb="FF00B050"/>
        <rFont val="ＭＳ 明朝"/>
        <family val="1"/>
        <charset val="128"/>
      </rPr>
      <t>",</t>
    </r>
    <phoneticPr fontId="2"/>
  </si>
  <si>
    <r>
      <t xml:space="preserve">              "node_wwn": "</t>
    </r>
    <r>
      <rPr>
        <b/>
        <sz val="11"/>
        <color rgb="FF00B050"/>
        <rFont val="ＭＳ 明朝"/>
        <family val="1"/>
        <charset val="128"/>
      </rPr>
      <t>iqn.2016-09.com.example:initiator03</t>
    </r>
    <r>
      <rPr>
        <sz val="11"/>
        <color rgb="FF00B050"/>
        <rFont val="ＭＳ 明朝"/>
        <family val="1"/>
        <charset val="128"/>
      </rPr>
      <t>"</t>
    </r>
    <phoneticPr fontId="2"/>
  </si>
  <si>
    <r>
      <t xml:space="preserve">              "chap_password": "</t>
    </r>
    <r>
      <rPr>
        <b/>
        <sz val="11"/>
        <color rgb="FF00B050"/>
        <rFont val="ＭＳ 明朝"/>
        <family val="1"/>
        <charset val="128"/>
      </rPr>
      <t>password-user02</t>
    </r>
    <r>
      <rPr>
        <sz val="11"/>
        <color rgb="FF00B050"/>
        <rFont val="ＭＳ 明朝"/>
        <family val="1"/>
        <charset val="128"/>
      </rPr>
      <t>",</t>
    </r>
    <phoneticPr fontId="2"/>
  </si>
  <si>
    <r>
      <t xml:space="preserve">              "chap_userid": "</t>
    </r>
    <r>
      <rPr>
        <b/>
        <sz val="11"/>
        <color rgb="FF00B050"/>
        <rFont val="ＭＳ 明朝"/>
        <family val="1"/>
        <charset val="128"/>
      </rPr>
      <t>iscsiuser02</t>
    </r>
    <r>
      <rPr>
        <sz val="11"/>
        <color rgb="FF00B050"/>
        <rFont val="ＭＳ 明朝"/>
        <family val="1"/>
        <charset val="128"/>
      </rPr>
      <t>",</t>
    </r>
    <phoneticPr fontId="2"/>
  </si>
  <si>
    <r>
      <t xml:space="preserve">              "node_wwn": "</t>
    </r>
    <r>
      <rPr>
        <b/>
        <sz val="11"/>
        <color rgb="FF00B050"/>
        <rFont val="ＭＳ 明朝"/>
        <family val="1"/>
        <charset val="128"/>
      </rPr>
      <t>iqn.2016-09.com.example:initiator02</t>
    </r>
    <r>
      <rPr>
        <sz val="11"/>
        <color rgb="FF00B050"/>
        <rFont val="ＭＳ 明朝"/>
        <family val="1"/>
        <charset val="128"/>
      </rPr>
      <t>"</t>
    </r>
    <phoneticPr fontId="2"/>
  </si>
  <si>
    <r>
      <t xml:space="preserve">              "chap_password": "</t>
    </r>
    <r>
      <rPr>
        <b/>
        <sz val="11"/>
        <color rgb="FF00B050"/>
        <rFont val="ＭＳ 明朝"/>
        <family val="1"/>
        <charset val="128"/>
      </rPr>
      <t>password-user01</t>
    </r>
    <r>
      <rPr>
        <sz val="11"/>
        <color rgb="FF00B050"/>
        <rFont val="ＭＳ 明朝"/>
        <family val="1"/>
        <charset val="128"/>
      </rPr>
      <t>",</t>
    </r>
    <phoneticPr fontId="2"/>
  </si>
  <si>
    <r>
      <t xml:space="preserve">              "chap_userid": "</t>
    </r>
    <r>
      <rPr>
        <b/>
        <sz val="11"/>
        <color rgb="FF00B050"/>
        <rFont val="ＭＳ 明朝"/>
        <family val="1"/>
        <charset val="128"/>
      </rPr>
      <t>iscsiuser01</t>
    </r>
    <r>
      <rPr>
        <sz val="11"/>
        <color rgb="FF00B050"/>
        <rFont val="ＭＳ 明朝"/>
        <family val="1"/>
        <charset val="128"/>
      </rPr>
      <t>",</t>
    </r>
    <phoneticPr fontId="2"/>
  </si>
  <si>
    <r>
      <t xml:space="preserve">              "node_wwn": "</t>
    </r>
    <r>
      <rPr>
        <b/>
        <sz val="11"/>
        <color rgb="FF00B050"/>
        <rFont val="ＭＳ 明朝"/>
        <family val="1"/>
        <charset val="128"/>
      </rPr>
      <t>iqn.2016-09.com.example:initiator01</t>
    </r>
    <r>
      <rPr>
        <sz val="11"/>
        <color rgb="FF00B050"/>
        <rFont val="ＭＳ 明朝"/>
        <family val="1"/>
        <charset val="128"/>
      </rPr>
      <t>"</t>
    </r>
    <phoneticPr fontId="2"/>
  </si>
  <si>
    <t xml:space="preserve">          "parameters": {</t>
  </si>
  <si>
    <t xml:space="preserve">            "AuthMethod": "CHAP,None",</t>
  </si>
  <si>
    <t xml:space="preserve">            "DataDigest": "CRC32C,None",</t>
  </si>
  <si>
    <t xml:space="preserve">            "DataPDUInOrder": "Yes",</t>
  </si>
  <si>
    <t xml:space="preserve">            "DataSequenceInOrder": "Yes",</t>
  </si>
  <si>
    <t xml:space="preserve">            "DefaultTime2Retain": "20",</t>
  </si>
  <si>
    <t xml:space="preserve">            "DefaultTime2Wait": "2",</t>
  </si>
  <si>
    <t xml:space="preserve">            "ErrorRecoveryLevel": "0",</t>
  </si>
  <si>
    <t xml:space="preserve">            "FirstBurstLength": "65536",</t>
  </si>
  <si>
    <t xml:space="preserve">            "HeaderDigest": "CRC32C,None",</t>
  </si>
  <si>
    <t xml:space="preserve">            "IFMarkInt": "2048~65535",</t>
  </si>
  <si>
    <t xml:space="preserve">            "IFMarker": "No",</t>
  </si>
  <si>
    <t xml:space="preserve">            "ImmediateData": "Yes",</t>
  </si>
  <si>
    <t xml:space="preserve">            "InitialR2T": "Yes",</t>
  </si>
  <si>
    <t xml:space="preserve">            "MaxBurstLength": "262144",</t>
  </si>
  <si>
    <t xml:space="preserve">            "MaxConnections": "1",</t>
  </si>
  <si>
    <t xml:space="preserve">            "MaxOutstandingR2T": "1",</t>
  </si>
  <si>
    <t xml:space="preserve">            "MaxRecvDataSegmentLength": "8192",</t>
  </si>
  <si>
    <t xml:space="preserve">            "MaxXmitDataSegmentLength": "262144",</t>
  </si>
  <si>
    <t xml:space="preserve">            "OFMarkInt": "2048~65535",</t>
  </si>
  <si>
    <t xml:space="preserve">            "OFMarker": "No",</t>
  </si>
  <si>
    <t xml:space="preserve">            "TargetAlias": "LIO Target"</t>
  </si>
  <si>
    <t xml:space="preserve">          "portals": [</t>
  </si>
  <si>
    <r>
      <t xml:space="preserve">              "ip_address": "</t>
    </r>
    <r>
      <rPr>
        <b/>
        <sz val="11"/>
        <color rgb="FF00B050"/>
        <rFont val="ＭＳ 明朝"/>
        <family val="1"/>
        <charset val="128"/>
      </rPr>
      <t>10.110.88.59</t>
    </r>
    <r>
      <rPr>
        <sz val="11"/>
        <color rgb="FF00B050"/>
        <rFont val="ＭＳ 明朝"/>
        <family val="1"/>
        <charset val="128"/>
      </rPr>
      <t>",</t>
    </r>
    <phoneticPr fontId="2"/>
  </si>
  <si>
    <t xml:space="preserve">              "iser": false,</t>
  </si>
  <si>
    <t xml:space="preserve">              "port": 3260</t>
  </si>
  <si>
    <t xml:space="preserve">          "tag": 1</t>
  </si>
  <si>
    <t xml:space="preserve">        }</t>
  </si>
  <si>
    <t xml:space="preserve">      ],</t>
  </si>
  <si>
    <r>
      <t xml:space="preserve">      "wwn": "</t>
    </r>
    <r>
      <rPr>
        <b/>
        <sz val="11"/>
        <color rgb="FF00B050"/>
        <rFont val="ＭＳ 明朝"/>
        <family val="1"/>
        <charset val="128"/>
      </rPr>
      <t>iqn.2016-09.com.example:iscsitgt01-0003</t>
    </r>
    <r>
      <rPr>
        <sz val="11"/>
        <color rgb="FF00B050"/>
        <rFont val="ＭＳ 明朝"/>
        <family val="1"/>
        <charset val="128"/>
      </rPr>
      <t>"</t>
    </r>
    <phoneticPr fontId="2"/>
  </si>
  <si>
    <t xml:space="preserve">              "storage_object": "/backstores/block/lun0002"</t>
  </si>
  <si>
    <r>
      <t xml:space="preserve">      "wwn": "</t>
    </r>
    <r>
      <rPr>
        <b/>
        <sz val="11"/>
        <color rgb="FF00B050"/>
        <rFont val="ＭＳ 明朝"/>
        <family val="1"/>
        <charset val="128"/>
      </rPr>
      <t>iqn.2016-09.com.example:iscsitgt01-0002</t>
    </r>
    <r>
      <rPr>
        <sz val="11"/>
        <color rgb="FF00B050"/>
        <rFont val="ＭＳ 明朝"/>
        <family val="1"/>
        <charset val="128"/>
      </rPr>
      <t>"</t>
    </r>
    <phoneticPr fontId="2"/>
  </si>
  <si>
    <t xml:space="preserve">              "storage_object": "/backstores/block/lun0001"</t>
  </si>
  <si>
    <r>
      <t xml:space="preserve">      "wwn": "</t>
    </r>
    <r>
      <rPr>
        <b/>
        <sz val="11"/>
        <color rgb="FF00B050"/>
        <rFont val="ＭＳ 明朝"/>
        <family val="1"/>
        <charset val="128"/>
      </rPr>
      <t>iqn.2016-09.com.example:iscsitgt01-0001</t>
    </r>
    <r>
      <rPr>
        <sz val="11"/>
        <color rgb="FF00B050"/>
        <rFont val="ＭＳ 明朝"/>
        <family val="1"/>
        <charset val="128"/>
      </rPr>
      <t>"</t>
    </r>
    <phoneticPr fontId="2"/>
  </si>
  <si>
    <t xml:space="preserve">              "storage_object": "/backstores/block/lun0000"</t>
  </si>
  <si>
    <r>
      <t xml:space="preserve">              "chap_password": "</t>
    </r>
    <r>
      <rPr>
        <b/>
        <sz val="11"/>
        <color rgb="FF00B050"/>
        <rFont val="ＭＳ 明朝"/>
        <family val="1"/>
        <charset val="128"/>
      </rPr>
      <t>password-user01</t>
    </r>
    <r>
      <rPr>
        <sz val="11"/>
        <color theme="1"/>
        <rFont val="ＭＳ 明朝"/>
        <family val="1"/>
        <charset val="128"/>
      </rPr>
      <t>",</t>
    </r>
    <phoneticPr fontId="2"/>
  </si>
  <si>
    <r>
      <t xml:space="preserve">              "chap_userid": "</t>
    </r>
    <r>
      <rPr>
        <b/>
        <sz val="11"/>
        <color rgb="FF00B050"/>
        <rFont val="ＭＳ 明朝"/>
        <family val="1"/>
        <charset val="128"/>
      </rPr>
      <t>iscsiuser01</t>
    </r>
    <r>
      <rPr>
        <sz val="11"/>
        <color theme="1"/>
        <rFont val="ＭＳ 明朝"/>
        <family val="1"/>
        <charset val="128"/>
      </rPr>
      <t>",</t>
    </r>
    <phoneticPr fontId="2"/>
  </si>
  <si>
    <r>
      <t xml:space="preserve">              "node_wwn": "</t>
    </r>
    <r>
      <rPr>
        <b/>
        <sz val="11"/>
        <color rgb="FF00B050"/>
        <rFont val="ＭＳ 明朝"/>
        <family val="1"/>
        <charset val="128"/>
      </rPr>
      <t>iqn.2016-09.com.example:initiator01</t>
    </r>
    <r>
      <rPr>
        <sz val="11"/>
        <color theme="1"/>
        <rFont val="ＭＳ 明朝"/>
        <family val="1"/>
        <charset val="128"/>
      </rPr>
      <t>"</t>
    </r>
    <phoneticPr fontId="2"/>
  </si>
  <si>
    <r>
      <t xml:space="preserve">              "ip_address": "</t>
    </r>
    <r>
      <rPr>
        <b/>
        <sz val="11"/>
        <color rgb="FF00B050"/>
        <rFont val="ＭＳ 明朝"/>
        <family val="1"/>
        <charset val="128"/>
      </rPr>
      <t>10.110.88.59</t>
    </r>
    <r>
      <rPr>
        <sz val="11"/>
        <color theme="1"/>
        <rFont val="ＭＳ 明朝"/>
        <family val="1"/>
        <charset val="128"/>
      </rPr>
      <t>",</t>
    </r>
    <phoneticPr fontId="2"/>
  </si>
  <si>
    <r>
      <t xml:space="preserve">      "wwn": "</t>
    </r>
    <r>
      <rPr>
        <b/>
        <sz val="11"/>
        <color rgb="FF00B050"/>
        <rFont val="ＭＳ 明朝"/>
        <family val="1"/>
        <charset val="128"/>
      </rPr>
      <t>iqn.2016-09.com.example:iscsitgt01-0000</t>
    </r>
    <r>
      <rPr>
        <sz val="11"/>
        <color theme="1"/>
        <rFont val="ＭＳ 明朝"/>
        <family val="1"/>
        <charset val="128"/>
      </rPr>
      <t>"</t>
    </r>
    <phoneticPr fontId="2"/>
  </si>
  <si>
    <t xml:space="preserve">  ]</t>
  </si>
  <si>
    <r>
      <t xml:space="preserve">      "wwn": "</t>
    </r>
    <r>
      <rPr>
        <b/>
        <sz val="11"/>
        <color rgb="FF00B050"/>
        <rFont val="ＭＳ 明朝"/>
        <family val="1"/>
        <charset val="128"/>
      </rPr>
      <t>1ade2d3a-db39-4880-8e80-59d51ca87c60</t>
    </r>
    <r>
      <rPr>
        <sz val="11"/>
        <color rgb="FF00B050"/>
        <rFont val="ＭＳ 明朝"/>
        <family val="1"/>
        <charset val="128"/>
      </rPr>
      <t>"</t>
    </r>
    <phoneticPr fontId="2"/>
  </si>
  <si>
    <r>
      <t xml:space="preserve">      "wwn": "</t>
    </r>
    <r>
      <rPr>
        <b/>
        <sz val="11"/>
        <color rgb="FF00B050"/>
        <rFont val="ＭＳ 明朝"/>
        <family val="1"/>
        <charset val="128"/>
      </rPr>
      <t>50907dc1-06ff-4e27-877a-b68ffe949fd7</t>
    </r>
    <r>
      <rPr>
        <sz val="11"/>
        <color rgb="FF00B050"/>
        <rFont val="ＭＳ 明朝"/>
        <family val="1"/>
        <charset val="128"/>
      </rPr>
      <t>"</t>
    </r>
    <phoneticPr fontId="2"/>
  </si>
  <si>
    <r>
      <t xml:space="preserve">      "wwn": "</t>
    </r>
    <r>
      <rPr>
        <b/>
        <sz val="11"/>
        <color rgb="FF00B050"/>
        <rFont val="ＭＳ 明朝"/>
        <family val="1"/>
        <charset val="128"/>
      </rPr>
      <t>9a5889d7-4176-4e58-874e-46a15f47dc58</t>
    </r>
    <r>
      <rPr>
        <sz val="11"/>
        <color rgb="FF00B050"/>
        <rFont val="ＭＳ 明朝"/>
        <family val="1"/>
        <charset val="128"/>
      </rPr>
      <t>"</t>
    </r>
    <phoneticPr fontId="2"/>
  </si>
  <si>
    <r>
      <t xml:space="preserve">      "wwn": "</t>
    </r>
    <r>
      <rPr>
        <b/>
        <sz val="11"/>
        <color rgb="FF00B050"/>
        <rFont val="ＭＳ 明朝"/>
        <family val="1"/>
        <charset val="128"/>
      </rPr>
      <t>b77302c8-9db8-4889-8353-b0493cababe5</t>
    </r>
    <r>
      <rPr>
        <sz val="11"/>
        <color theme="1"/>
        <rFont val="ＭＳ 明朝"/>
        <family val="1"/>
        <charset val="128"/>
      </rPr>
      <t>"</t>
    </r>
    <phoneticPr fontId="2"/>
  </si>
  <si>
    <r>
      <t xml:space="preserve">              "ip_address": "</t>
    </r>
    <r>
      <rPr>
        <b/>
        <sz val="11"/>
        <color rgb="FF00B050"/>
        <rFont val="ＭＳ 明朝"/>
        <family val="1"/>
        <charset val="128"/>
      </rPr>
      <t>10.110.88.59</t>
    </r>
    <r>
      <rPr>
        <sz val="11"/>
        <color rgb="FF00B050"/>
        <rFont val="ＭＳ 明朝"/>
        <family val="1"/>
        <charset val="128"/>
      </rPr>
      <t>",</t>
    </r>
    <phoneticPr fontId="2"/>
  </si>
  <si>
    <r>
      <t xml:space="preserve">      "wwn": "</t>
    </r>
    <r>
      <rPr>
        <b/>
        <sz val="11"/>
        <color rgb="FF00B050"/>
        <rFont val="ＭＳ 明朝"/>
        <family val="1"/>
        <charset val="128"/>
      </rPr>
      <t>iqn.2016-09.com.example:iscsitgt01-0003</t>
    </r>
    <r>
      <rPr>
        <sz val="11"/>
        <color rgb="FF00B050"/>
        <rFont val="ＭＳ 明朝"/>
        <family val="1"/>
        <charset val="128"/>
      </rPr>
      <t>"</t>
    </r>
    <phoneticPr fontId="2"/>
  </si>
  <si>
    <r>
      <t xml:space="preserve">              "chap_password": "</t>
    </r>
    <r>
      <rPr>
        <b/>
        <sz val="11"/>
        <color rgb="FF00B050"/>
        <rFont val="ＭＳ 明朝"/>
        <family val="1"/>
        <charset val="128"/>
      </rPr>
      <t>password-user04</t>
    </r>
    <r>
      <rPr>
        <sz val="11"/>
        <color rgb="FF00B050"/>
        <rFont val="ＭＳ 明朝"/>
        <family val="1"/>
        <charset val="128"/>
      </rPr>
      <t>",</t>
    </r>
    <phoneticPr fontId="2"/>
  </si>
  <si>
    <r>
      <t xml:space="preserve">              "chap_userid": "</t>
    </r>
    <r>
      <rPr>
        <b/>
        <sz val="11"/>
        <color rgb="FF00B050"/>
        <rFont val="ＭＳ 明朝"/>
        <family val="1"/>
        <charset val="128"/>
      </rPr>
      <t>iscsiuser04</t>
    </r>
    <r>
      <rPr>
        <sz val="11"/>
        <color rgb="FF00B050"/>
        <rFont val="ＭＳ 明朝"/>
        <family val="1"/>
        <charset val="128"/>
      </rPr>
      <t>",</t>
    </r>
    <phoneticPr fontId="2"/>
  </si>
  <si>
    <r>
      <t xml:space="preserve">              "node_wwn": "</t>
    </r>
    <r>
      <rPr>
        <b/>
        <sz val="11"/>
        <color rgb="FF00B050"/>
        <rFont val="ＭＳ 明朝"/>
        <family val="1"/>
        <charset val="128"/>
      </rPr>
      <t>iqn.2016-09.com.example:initiator04</t>
    </r>
    <r>
      <rPr>
        <sz val="11"/>
        <color rgb="FF00B050"/>
        <rFont val="ＭＳ 明朝"/>
        <family val="1"/>
        <charset val="128"/>
      </rPr>
      <t>"</t>
    </r>
    <phoneticPr fontId="2"/>
  </si>
  <si>
    <r>
      <t xml:space="preserve">              "node_wwn": "</t>
    </r>
    <r>
      <rPr>
        <b/>
        <sz val="11"/>
        <color rgb="FF00B050"/>
        <rFont val="ＭＳ 明朝"/>
        <family val="1"/>
        <charset val="128"/>
      </rPr>
      <t>iqn.2016-09.com.example:initiator03</t>
    </r>
    <r>
      <rPr>
        <sz val="11"/>
        <color rgb="FF00B050"/>
        <rFont val="ＭＳ 明朝"/>
        <family val="1"/>
        <charset val="128"/>
      </rPr>
      <t>"</t>
    </r>
    <phoneticPr fontId="2"/>
  </si>
  <si>
    <r>
      <t xml:space="preserve">              "chap_password": "</t>
    </r>
    <r>
      <rPr>
        <b/>
        <sz val="11"/>
        <color rgb="FF00B050"/>
        <rFont val="ＭＳ 明朝"/>
        <family val="1"/>
        <charset val="128"/>
      </rPr>
      <t>password-user02</t>
    </r>
    <r>
      <rPr>
        <sz val="11"/>
        <color rgb="FF00B050"/>
        <rFont val="ＭＳ 明朝"/>
        <family val="1"/>
        <charset val="128"/>
      </rPr>
      <t>",</t>
    </r>
    <phoneticPr fontId="2"/>
  </si>
  <si>
    <r>
      <t xml:space="preserve">              "chap_userid": "</t>
    </r>
    <r>
      <rPr>
        <b/>
        <sz val="11"/>
        <color rgb="FF00B050"/>
        <rFont val="ＭＳ 明朝"/>
        <family val="1"/>
        <charset val="128"/>
      </rPr>
      <t>iscsiuser02</t>
    </r>
    <r>
      <rPr>
        <sz val="11"/>
        <color rgb="FF00B050"/>
        <rFont val="ＭＳ 明朝"/>
        <family val="1"/>
        <charset val="128"/>
      </rPr>
      <t>",</t>
    </r>
    <phoneticPr fontId="2"/>
  </si>
  <si>
    <r>
      <t xml:space="preserve">              "node_wwn": "</t>
    </r>
    <r>
      <rPr>
        <b/>
        <sz val="11"/>
        <color rgb="FF00B050"/>
        <rFont val="ＭＳ 明朝"/>
        <family val="1"/>
        <charset val="128"/>
      </rPr>
      <t>iqn.2016-09.com.example:initiator02</t>
    </r>
    <r>
      <rPr>
        <sz val="11"/>
        <color rgb="FF00B050"/>
        <rFont val="ＭＳ 明朝"/>
        <family val="1"/>
        <charset val="128"/>
      </rPr>
      <t>"</t>
    </r>
    <phoneticPr fontId="2"/>
  </si>
  <si>
    <r>
      <t xml:space="preserve">              "chap_password": "</t>
    </r>
    <r>
      <rPr>
        <b/>
        <sz val="11"/>
        <color rgb="FF00B050"/>
        <rFont val="ＭＳ 明朝"/>
        <family val="1"/>
        <charset val="128"/>
      </rPr>
      <t>password-user01</t>
    </r>
    <r>
      <rPr>
        <sz val="11"/>
        <color rgb="FF00B050"/>
        <rFont val="ＭＳ 明朝"/>
        <family val="1"/>
        <charset val="128"/>
      </rPr>
      <t>",</t>
    </r>
    <phoneticPr fontId="2"/>
  </si>
  <si>
    <r>
      <t xml:space="preserve">              "chap_userid": "</t>
    </r>
    <r>
      <rPr>
        <b/>
        <sz val="11"/>
        <color rgb="FF00B050"/>
        <rFont val="ＭＳ 明朝"/>
        <family val="1"/>
        <charset val="128"/>
      </rPr>
      <t>iscsiuser01</t>
    </r>
    <r>
      <rPr>
        <sz val="11"/>
        <color rgb="FF00B050"/>
        <rFont val="ＭＳ 明朝"/>
        <family val="1"/>
        <charset val="128"/>
      </rPr>
      <t>",</t>
    </r>
    <phoneticPr fontId="2"/>
  </si>
  <si>
    <r>
      <t xml:space="preserve">              "node_wwn": "</t>
    </r>
    <r>
      <rPr>
        <b/>
        <sz val="11"/>
        <color rgb="FF00B050"/>
        <rFont val="ＭＳ 明朝"/>
        <family val="1"/>
        <charset val="128"/>
      </rPr>
      <t>iqn.2016-09.com.example:initiator01</t>
    </r>
    <r>
      <rPr>
        <sz val="11"/>
        <color rgb="FF00B050"/>
        <rFont val="ＭＳ 明朝"/>
        <family val="1"/>
        <charset val="128"/>
      </rPr>
      <t>"</t>
    </r>
    <phoneticPr fontId="2"/>
  </si>
  <si>
    <r>
      <t xml:space="preserve">      "wwn": "</t>
    </r>
    <r>
      <rPr>
        <b/>
        <sz val="11"/>
        <color rgb="FF00B050"/>
        <rFont val="ＭＳ 明朝"/>
        <family val="1"/>
        <charset val="128"/>
      </rPr>
      <t>iqn.2016-09.com.example:iscsitgt01-0002</t>
    </r>
    <r>
      <rPr>
        <sz val="11"/>
        <color rgb="FF00B050"/>
        <rFont val="ＭＳ 明朝"/>
        <family val="1"/>
        <charset val="128"/>
      </rPr>
      <t>"</t>
    </r>
    <phoneticPr fontId="2"/>
  </si>
  <si>
    <r>
      <t xml:space="preserve">              "chap_password": "</t>
    </r>
    <r>
      <rPr>
        <b/>
        <sz val="11"/>
        <color rgb="FF00B050"/>
        <rFont val="ＭＳ 明朝"/>
        <family val="1"/>
        <charset val="128"/>
      </rPr>
      <t>password-user01</t>
    </r>
    <r>
      <rPr>
        <sz val="11"/>
        <color theme="1"/>
        <rFont val="ＭＳ 明朝"/>
        <family val="1"/>
        <charset val="128"/>
      </rPr>
      <t>",</t>
    </r>
    <phoneticPr fontId="2"/>
  </si>
  <si>
    <r>
      <t xml:space="preserve">              "chap_userid": "</t>
    </r>
    <r>
      <rPr>
        <b/>
        <sz val="11"/>
        <color rgb="FF00B050"/>
        <rFont val="ＭＳ 明朝"/>
        <family val="1"/>
        <charset val="128"/>
      </rPr>
      <t>iscsiuser01</t>
    </r>
    <r>
      <rPr>
        <sz val="11"/>
        <color theme="1"/>
        <rFont val="ＭＳ 明朝"/>
        <family val="1"/>
        <charset val="128"/>
      </rPr>
      <t>",</t>
    </r>
    <phoneticPr fontId="2"/>
  </si>
  <si>
    <r>
      <t xml:space="preserve">              "node_wwn": "</t>
    </r>
    <r>
      <rPr>
        <b/>
        <sz val="11"/>
        <color rgb="FF00B050"/>
        <rFont val="ＭＳ 明朝"/>
        <family val="1"/>
        <charset val="128"/>
      </rPr>
      <t>iqn.2016-09.com.example:initiator01</t>
    </r>
    <r>
      <rPr>
        <sz val="11"/>
        <color theme="1"/>
        <rFont val="ＭＳ 明朝"/>
        <family val="1"/>
        <charset val="128"/>
      </rPr>
      <t>"</t>
    </r>
    <phoneticPr fontId="2"/>
  </si>
  <si>
    <r>
      <t xml:space="preserve">              "ip_address": "</t>
    </r>
    <r>
      <rPr>
        <b/>
        <sz val="11"/>
        <color rgb="FF00B050"/>
        <rFont val="ＭＳ 明朝"/>
        <family val="1"/>
        <charset val="128"/>
      </rPr>
      <t>10.110.88.59</t>
    </r>
    <r>
      <rPr>
        <sz val="11"/>
        <color theme="1"/>
        <rFont val="ＭＳ 明朝"/>
        <family val="1"/>
        <charset val="128"/>
      </rPr>
      <t>",</t>
    </r>
    <phoneticPr fontId="2"/>
  </si>
  <si>
    <r>
      <t xml:space="preserve">      "wwn": "</t>
    </r>
    <r>
      <rPr>
        <b/>
        <sz val="11"/>
        <color rgb="FF00B050"/>
        <rFont val="ＭＳ 明朝"/>
        <family val="1"/>
        <charset val="128"/>
      </rPr>
      <t>iqn.2016-09.com.example:iscsitgt01-0000</t>
    </r>
    <r>
      <rPr>
        <sz val="11"/>
        <color theme="1"/>
        <rFont val="ＭＳ 明朝"/>
        <family val="1"/>
        <charset val="128"/>
      </rPr>
      <t>"</t>
    </r>
    <phoneticPr fontId="2"/>
  </si>
  <si>
    <t>Active 機で、LIO の設定をクリアします。</t>
  </si>
  <si>
    <t>a</t>
    <phoneticPr fontId="2"/>
  </si>
  <si>
    <t>sudo targetctl clear</t>
  </si>
  <si>
    <t>Active 機で、DRBD 上の LVM ボリュームグループを非活性化します。</t>
  </si>
  <si>
    <r>
      <t xml:space="preserve">  0 logical volume(s) in volume group "</t>
    </r>
    <r>
      <rPr>
        <b/>
        <sz val="11"/>
        <color rgb="FF00B050"/>
        <rFont val="ＭＳ 明朝"/>
        <family val="1"/>
        <charset val="128"/>
      </rPr>
      <t>vg1</t>
    </r>
    <r>
      <rPr>
        <sz val="11"/>
        <color theme="1"/>
        <rFont val="ＭＳ 明朝"/>
        <family val="1"/>
        <charset val="128"/>
      </rPr>
      <t>" now active</t>
    </r>
    <phoneticPr fontId="2"/>
  </si>
  <si>
    <r>
      <t xml:space="preserve">  LV      </t>
    </r>
    <r>
      <rPr>
        <b/>
        <sz val="11"/>
        <color theme="1"/>
        <rFont val="ＭＳ 明朝"/>
        <family val="1"/>
        <charset val="128"/>
      </rPr>
      <t xml:space="preserve"> </t>
    </r>
    <r>
      <rPr>
        <sz val="11"/>
        <color theme="1"/>
        <rFont val="ＭＳ 明朝"/>
        <family val="1"/>
        <charset val="128"/>
      </rPr>
      <t>VG</t>
    </r>
    <r>
      <rPr>
        <b/>
        <sz val="11"/>
        <color theme="1"/>
        <rFont val="ＭＳ 明朝"/>
        <family val="1"/>
        <charset val="128"/>
      </rPr>
      <t xml:space="preserve">  </t>
    </r>
    <r>
      <rPr>
        <sz val="11"/>
        <color theme="1"/>
        <rFont val="ＭＳ 明朝"/>
        <family val="1"/>
        <charset val="128"/>
      </rPr>
      <t xml:space="preserve"> Attr</t>
    </r>
    <r>
      <rPr>
        <b/>
        <sz val="11"/>
        <color theme="1"/>
        <rFont val="ＭＳ 明朝"/>
        <family val="1"/>
        <charset val="128"/>
      </rPr>
      <t xml:space="preserve">  </t>
    </r>
    <r>
      <rPr>
        <sz val="11"/>
        <color theme="1"/>
        <rFont val="ＭＳ 明朝"/>
        <family val="1"/>
        <charset val="128"/>
      </rPr>
      <t xml:space="preserve">     LSize   Pool Origin Data%  Meta%  Move Log Cpy%Sync Convert</t>
    </r>
    <phoneticPr fontId="2"/>
  </si>
  <si>
    <r>
      <t xml:space="preserve">  lv-drbd0</t>
    </r>
    <r>
      <rPr>
        <b/>
        <sz val="11"/>
        <color theme="1"/>
        <rFont val="ＭＳ 明朝"/>
        <family val="1"/>
        <charset val="128"/>
      </rPr>
      <t xml:space="preserve"> </t>
    </r>
    <r>
      <rPr>
        <sz val="11"/>
        <color theme="1"/>
        <rFont val="ＭＳ 明朝"/>
        <family val="1"/>
        <charset val="128"/>
      </rPr>
      <t>vg0</t>
    </r>
    <r>
      <rPr>
        <b/>
        <sz val="11"/>
        <color theme="1"/>
        <rFont val="ＭＳ 明朝"/>
        <family val="1"/>
        <charset val="128"/>
      </rPr>
      <t xml:space="preserve">  </t>
    </r>
    <r>
      <rPr>
        <sz val="11"/>
        <color theme="1"/>
        <rFont val="ＭＳ 明朝"/>
        <family val="1"/>
        <charset val="128"/>
      </rPr>
      <t>-wi-ao----</t>
    </r>
    <r>
      <rPr>
        <b/>
        <sz val="11"/>
        <color theme="1"/>
        <rFont val="ＭＳ 明朝"/>
        <family val="1"/>
        <charset val="128"/>
      </rPr>
      <t xml:space="preserve"> </t>
    </r>
    <r>
      <rPr>
        <sz val="11"/>
        <color theme="1"/>
        <rFont val="ＭＳ 明朝"/>
        <family val="1"/>
        <charset val="128"/>
      </rPr>
      <t>359.98g</t>
    </r>
    <phoneticPr fontId="2"/>
  </si>
  <si>
    <r>
      <t xml:space="preserve">  lv-lun0  </t>
    </r>
    <r>
      <rPr>
        <b/>
        <sz val="11"/>
        <color rgb="FF00B050"/>
        <rFont val="ＭＳ 明朝"/>
        <family val="1"/>
        <charset val="128"/>
      </rPr>
      <t>vg1</t>
    </r>
    <r>
      <rPr>
        <sz val="11"/>
        <color theme="1"/>
        <rFont val="ＭＳ 明朝"/>
        <family val="1"/>
        <charset val="128"/>
      </rPr>
      <t xml:space="preserve">  -wi-</t>
    </r>
    <r>
      <rPr>
        <b/>
        <sz val="11"/>
        <color rgb="FFFF0000"/>
        <rFont val="ＭＳ 明朝"/>
        <family val="1"/>
        <charset val="128"/>
      </rPr>
      <t>--</t>
    </r>
    <r>
      <rPr>
        <sz val="11"/>
        <color theme="1"/>
        <rFont val="ＭＳ 明朝"/>
        <family val="1"/>
        <charset val="128"/>
      </rPr>
      <t>---- 323.97g</t>
    </r>
    <phoneticPr fontId="2"/>
  </si>
  <si>
    <r>
      <t xml:space="preserve">  lv-lun1  </t>
    </r>
    <r>
      <rPr>
        <b/>
        <sz val="11"/>
        <color rgb="FF00B050"/>
        <rFont val="ＭＳ 明朝"/>
        <family val="1"/>
        <charset val="128"/>
      </rPr>
      <t>vg1</t>
    </r>
    <r>
      <rPr>
        <sz val="11"/>
        <color rgb="FF00B050"/>
        <rFont val="ＭＳ 明朝"/>
        <family val="1"/>
        <charset val="128"/>
      </rPr>
      <t xml:space="preserve">  -wi-</t>
    </r>
    <r>
      <rPr>
        <b/>
        <sz val="11"/>
        <color rgb="FF00B050"/>
        <rFont val="ＭＳ 明朝"/>
        <family val="1"/>
        <charset val="128"/>
      </rPr>
      <t>---</t>
    </r>
    <r>
      <rPr>
        <sz val="11"/>
        <color rgb="FF00B050"/>
        <rFont val="ＭＳ 明朝"/>
        <family val="1"/>
        <charset val="128"/>
      </rPr>
      <t>---   7.20g</t>
    </r>
    <phoneticPr fontId="2"/>
  </si>
  <si>
    <r>
      <t xml:space="preserve">  lv-lun2  </t>
    </r>
    <r>
      <rPr>
        <b/>
        <sz val="11"/>
        <color rgb="FF00B050"/>
        <rFont val="ＭＳ 明朝"/>
        <family val="1"/>
        <charset val="128"/>
      </rPr>
      <t>vg1</t>
    </r>
    <r>
      <rPr>
        <sz val="11"/>
        <color rgb="FF00B050"/>
        <rFont val="ＭＳ 明朝"/>
        <family val="1"/>
        <charset val="128"/>
      </rPr>
      <t xml:space="preserve">  -wi-</t>
    </r>
    <r>
      <rPr>
        <b/>
        <sz val="11"/>
        <color rgb="FF00B050"/>
        <rFont val="ＭＳ 明朝"/>
        <family val="1"/>
        <charset val="128"/>
      </rPr>
      <t>--</t>
    </r>
    <r>
      <rPr>
        <sz val="11"/>
        <color rgb="FF00B050"/>
        <rFont val="ＭＳ 明朝"/>
        <family val="1"/>
        <charset val="128"/>
      </rPr>
      <t>----   7.20g</t>
    </r>
    <phoneticPr fontId="2"/>
  </si>
  <si>
    <r>
      <t xml:space="preserve">  lv-lun3  </t>
    </r>
    <r>
      <rPr>
        <b/>
        <sz val="11"/>
        <color rgb="FF00B050"/>
        <rFont val="ＭＳ 明朝"/>
        <family val="1"/>
        <charset val="128"/>
      </rPr>
      <t>vg1</t>
    </r>
    <r>
      <rPr>
        <sz val="11"/>
        <color rgb="FF00B050"/>
        <rFont val="ＭＳ 明朝"/>
        <family val="1"/>
        <charset val="128"/>
      </rPr>
      <t xml:space="preserve">  -wi-</t>
    </r>
    <r>
      <rPr>
        <b/>
        <sz val="11"/>
        <color rgb="FF00B050"/>
        <rFont val="ＭＳ 明朝"/>
        <family val="1"/>
        <charset val="128"/>
      </rPr>
      <t>--</t>
    </r>
    <r>
      <rPr>
        <sz val="11"/>
        <color rgb="FF00B050"/>
        <rFont val="ＭＳ 明朝"/>
        <family val="1"/>
        <charset val="128"/>
      </rPr>
      <t>----   7.20g</t>
    </r>
    <phoneticPr fontId="2"/>
  </si>
  <si>
    <t>Active 機で、DRBD リソースを secondary 化（デモート）します。</t>
    <phoneticPr fontId="2"/>
  </si>
  <si>
    <t>sudo drbdadm secondary all</t>
  </si>
  <si>
    <t>Stand-by 機で、DRBD の状態を確認し、「Ctrl + C」を押下してワッチを停止します。</t>
    <rPh sb="18" eb="20">
      <t>ジョウタイ</t>
    </rPh>
    <rPh sb="21" eb="23">
      <t>カクニン</t>
    </rPh>
    <rPh sb="36" eb="38">
      <t>オウカ</t>
    </rPh>
    <rPh sb="44" eb="46">
      <t>テイシ</t>
    </rPh>
    <phoneticPr fontId="2"/>
  </si>
  <si>
    <t># [Ctrl + C]</t>
    <phoneticPr fontId="2"/>
  </si>
  <si>
    <t>Every 2.0s: cat /proc/drbd                                  Fri Nov 25 22:23:08 2016</t>
  </si>
  <si>
    <t>s</t>
    <phoneticPr fontId="2"/>
  </si>
  <si>
    <r>
      <t xml:space="preserve"> 0: cs:Connected ro:</t>
    </r>
    <r>
      <rPr>
        <b/>
        <sz val="11"/>
        <color rgb="FFFF0000"/>
        <rFont val="ＭＳ 明朝"/>
        <family val="1"/>
        <charset val="128"/>
      </rPr>
      <t>Secondar</t>
    </r>
    <r>
      <rPr>
        <sz val="11"/>
        <color theme="1"/>
        <rFont val="ＭＳ 明朝"/>
        <family val="1"/>
        <charset val="128"/>
      </rPr>
      <t>y/Secondary ds:UpToDate/UpToDate C r-----</t>
    </r>
    <phoneticPr fontId="2"/>
  </si>
  <si>
    <t xml:space="preserve">    ns:0 nr:228 dw:228 dr:377459420 al:0 bm:0 lo:0 pe:0 ua:0 ap:0 ep:1 wo:f oos:0</t>
  </si>
  <si>
    <t>Active 機と Stand-by 機で、drbd.service を停止します。</t>
    <phoneticPr fontId="2"/>
  </si>
  <si>
    <t>a,s</t>
    <phoneticPr fontId="2"/>
  </si>
  <si>
    <t>sudo systemctl stop drbd.service</t>
  </si>
  <si>
    <t>cat /proc/drbd</t>
  </si>
  <si>
    <t>cat: /proc/drbd: No such file or directory</t>
  </si>
  <si>
    <t>Active 機で、Corosync の認証を設定し、起動します。</t>
    <phoneticPr fontId="2"/>
  </si>
  <si>
    <r>
      <rPr>
        <b/>
        <sz val="11"/>
        <color rgb="FF00B050"/>
        <rFont val="ＭＳ 明朝"/>
        <family val="1"/>
        <charset val="128"/>
      </rPr>
      <t>iscsitgt01s.example.com</t>
    </r>
    <r>
      <rPr>
        <sz val="11"/>
        <color theme="1"/>
        <rFont val="ＭＳ 明朝"/>
        <family val="1"/>
        <charset val="128"/>
      </rPr>
      <t>: Authorized</t>
    </r>
    <phoneticPr fontId="2"/>
  </si>
  <si>
    <r>
      <rPr>
        <b/>
        <sz val="11"/>
        <color rgb="FF00B050"/>
        <rFont val="ＭＳ 明朝"/>
        <family val="1"/>
        <charset val="128"/>
      </rPr>
      <t>iscsitgt01a.example.com</t>
    </r>
    <r>
      <rPr>
        <sz val="11"/>
        <color theme="1"/>
        <rFont val="ＭＳ 明朝"/>
        <family val="1"/>
        <charset val="128"/>
      </rPr>
      <t>: Authorized</t>
    </r>
    <phoneticPr fontId="2"/>
  </si>
  <si>
    <r>
      <rPr>
        <b/>
        <sz val="11"/>
        <color rgb="FF00B050"/>
        <rFont val="ＭＳ 明朝"/>
        <family val="1"/>
        <charset val="128"/>
      </rPr>
      <t>10.110.88.58</t>
    </r>
    <r>
      <rPr>
        <sz val="11"/>
        <color theme="1"/>
        <rFont val="ＭＳ 明朝"/>
        <family val="1"/>
        <charset val="128"/>
      </rPr>
      <t>: Authorized</t>
    </r>
    <phoneticPr fontId="2"/>
  </si>
  <si>
    <r>
      <rPr>
        <b/>
        <sz val="11"/>
        <color rgb="FF00B050"/>
        <rFont val="ＭＳ 明朝"/>
        <family val="1"/>
        <charset val="128"/>
      </rPr>
      <t>192.168.1.2</t>
    </r>
    <r>
      <rPr>
        <sz val="11"/>
        <color theme="1"/>
        <rFont val="ＭＳ 明朝"/>
        <family val="1"/>
        <charset val="128"/>
      </rPr>
      <t>: Authorized</t>
    </r>
    <phoneticPr fontId="2"/>
  </si>
  <si>
    <r>
      <rPr>
        <b/>
        <sz val="11"/>
        <color rgb="FF00B050"/>
        <rFont val="ＭＳ 明朝"/>
        <family val="1"/>
        <charset val="128"/>
      </rPr>
      <t>192.168.1.3</t>
    </r>
    <r>
      <rPr>
        <sz val="11"/>
        <color theme="1"/>
        <rFont val="ＭＳ 明朝"/>
        <family val="1"/>
        <charset val="128"/>
      </rPr>
      <t>: Authorized</t>
    </r>
    <phoneticPr fontId="2"/>
  </si>
  <si>
    <r>
      <rPr>
        <b/>
        <sz val="11"/>
        <color rgb="FF00B050"/>
        <rFont val="ＭＳ 明朝"/>
        <family val="1"/>
        <charset val="128"/>
      </rPr>
      <t>10.110.88.57</t>
    </r>
    <r>
      <rPr>
        <sz val="11"/>
        <color theme="1"/>
        <rFont val="ＭＳ 明朝"/>
        <family val="1"/>
        <charset val="128"/>
      </rPr>
      <t>: Authorized</t>
    </r>
    <phoneticPr fontId="2"/>
  </si>
  <si>
    <t>sudo cat /var/lib/pcsd/tokens</t>
  </si>
  <si>
    <t xml:space="preserve">  "format_version": 2,</t>
  </si>
  <si>
    <t xml:space="preserve">  "data_version": 4,</t>
    <phoneticPr fontId="2"/>
  </si>
  <si>
    <t xml:space="preserve">  "tokens": {</t>
  </si>
  <si>
    <r>
      <t xml:space="preserve">    "</t>
    </r>
    <r>
      <rPr>
        <b/>
        <sz val="11"/>
        <color rgb="FF00B050"/>
        <rFont val="ＭＳ 明朝"/>
        <family val="1"/>
        <charset val="128"/>
      </rPr>
      <t>10.110.88.57</t>
    </r>
    <r>
      <rPr>
        <sz val="11"/>
        <color theme="1"/>
        <rFont val="ＭＳ 明朝"/>
        <family val="1"/>
        <charset val="128"/>
      </rPr>
      <t>": "77189e9e-3be0-40ce-b81e-3e5e6525e885",</t>
    </r>
    <phoneticPr fontId="2"/>
  </si>
  <si>
    <r>
      <t xml:space="preserve">    "</t>
    </r>
    <r>
      <rPr>
        <b/>
        <sz val="11"/>
        <color rgb="FF00B050"/>
        <rFont val="ＭＳ 明朝"/>
        <family val="1"/>
        <charset val="128"/>
      </rPr>
      <t>10.110.88.58</t>
    </r>
    <r>
      <rPr>
        <sz val="11"/>
        <color theme="1"/>
        <rFont val="ＭＳ 明朝"/>
        <family val="1"/>
        <charset val="128"/>
      </rPr>
      <t>": "9e3f4ae9-b15e-49c9-b6ee-eb8c1b91783a",</t>
    </r>
    <phoneticPr fontId="2"/>
  </si>
  <si>
    <r>
      <t xml:space="preserve">    "</t>
    </r>
    <r>
      <rPr>
        <b/>
        <sz val="11"/>
        <color rgb="FF00B050"/>
        <rFont val="ＭＳ 明朝"/>
        <family val="1"/>
        <charset val="128"/>
      </rPr>
      <t>192.168.1.2</t>
    </r>
    <r>
      <rPr>
        <sz val="11"/>
        <color theme="1"/>
        <rFont val="ＭＳ 明朝"/>
        <family val="1"/>
        <charset val="128"/>
      </rPr>
      <t>": "53da862f-ad22-445b-8887-add50d385736",</t>
    </r>
    <phoneticPr fontId="2"/>
  </si>
  <si>
    <r>
      <t xml:space="preserve">    "</t>
    </r>
    <r>
      <rPr>
        <b/>
        <sz val="11"/>
        <color rgb="FF00B050"/>
        <rFont val="ＭＳ 明朝"/>
        <family val="1"/>
        <charset val="128"/>
      </rPr>
      <t>192.168.1.3</t>
    </r>
    <r>
      <rPr>
        <sz val="11"/>
        <color theme="1"/>
        <rFont val="ＭＳ 明朝"/>
        <family val="1"/>
        <charset val="128"/>
      </rPr>
      <t>": "4f78d9c6-34a4-4486-8ba1-e69f0d4e1257",</t>
    </r>
    <phoneticPr fontId="2"/>
  </si>
  <si>
    <r>
      <t xml:space="preserve">    "</t>
    </r>
    <r>
      <rPr>
        <b/>
        <sz val="11"/>
        <color rgb="FF00B050"/>
        <rFont val="ＭＳ 明朝"/>
        <family val="1"/>
        <charset val="128"/>
      </rPr>
      <t>iscsitgt01a.example.com</t>
    </r>
    <r>
      <rPr>
        <sz val="11"/>
        <color theme="1"/>
        <rFont val="ＭＳ 明朝"/>
        <family val="1"/>
        <charset val="128"/>
      </rPr>
      <t>": "002cd1c0-2ab2-4a4c-a1a7-4bf14b61b822",</t>
    </r>
    <phoneticPr fontId="2"/>
  </si>
  <si>
    <r>
      <t xml:space="preserve">    "</t>
    </r>
    <r>
      <rPr>
        <b/>
        <sz val="11"/>
        <color rgb="FF00B050"/>
        <rFont val="ＭＳ 明朝"/>
        <family val="1"/>
        <charset val="128"/>
      </rPr>
      <t>iscsitgt01s.example.com</t>
    </r>
    <r>
      <rPr>
        <sz val="11"/>
        <color theme="1"/>
        <rFont val="ＭＳ 明朝"/>
        <family val="1"/>
        <charset val="128"/>
      </rPr>
      <t>": "1a9981a9-04e6-461b-b904-c5df8b4c9815"</t>
    </r>
    <phoneticPr fontId="2"/>
  </si>
  <si>
    <t>Shutting down pacemaker/corosync services...</t>
  </si>
  <si>
    <t>Redirecting to /bin/systemctl stop  pacemaker.service</t>
  </si>
  <si>
    <t>Redirecting to /bin/systemctl stop  corosync.service</t>
  </si>
  <si>
    <t>Killing any remaining services...</t>
  </si>
  <si>
    <t>Removing all cluster configuration files...</t>
  </si>
  <si>
    <r>
      <rPr>
        <b/>
        <sz val="11"/>
        <color rgb="FF00B050"/>
        <rFont val="ＭＳ 明朝"/>
        <family val="1"/>
        <charset val="128"/>
      </rPr>
      <t>10.110.88.57</t>
    </r>
    <r>
      <rPr>
        <sz val="11"/>
        <color theme="1"/>
        <rFont val="ＭＳ 明朝"/>
        <family val="1"/>
        <charset val="128"/>
      </rPr>
      <t>: Succeeded</t>
    </r>
    <phoneticPr fontId="2"/>
  </si>
  <si>
    <r>
      <rPr>
        <b/>
        <sz val="11"/>
        <color rgb="FF00B050"/>
        <rFont val="ＭＳ 明朝"/>
        <family val="1"/>
        <charset val="128"/>
      </rPr>
      <t>10.110.88.58</t>
    </r>
    <r>
      <rPr>
        <sz val="11"/>
        <color theme="1"/>
        <rFont val="ＭＳ 明朝"/>
        <family val="1"/>
        <charset val="128"/>
      </rPr>
      <t>: Succeeded</t>
    </r>
    <phoneticPr fontId="2"/>
  </si>
  <si>
    <r>
      <t xml:space="preserve">Synchronizing pcsd certificates on nodes </t>
    </r>
    <r>
      <rPr>
        <b/>
        <sz val="11"/>
        <color rgb="FF00B050"/>
        <rFont val="ＭＳ 明朝"/>
        <family val="1"/>
        <charset val="128"/>
      </rPr>
      <t>10.110.88.57</t>
    </r>
    <r>
      <rPr>
        <sz val="11"/>
        <color theme="1"/>
        <rFont val="ＭＳ 明朝"/>
        <family val="1"/>
        <charset val="128"/>
      </rPr>
      <t xml:space="preserve">, </t>
    </r>
    <r>
      <rPr>
        <b/>
        <sz val="11"/>
        <color rgb="FF00B050"/>
        <rFont val="ＭＳ 明朝"/>
        <family val="1"/>
        <charset val="128"/>
      </rPr>
      <t>10.110.88.58</t>
    </r>
    <r>
      <rPr>
        <sz val="11"/>
        <color theme="1"/>
        <rFont val="ＭＳ 明朝"/>
        <family val="1"/>
        <charset val="128"/>
      </rPr>
      <t>...</t>
    </r>
    <phoneticPr fontId="2"/>
  </si>
  <si>
    <r>
      <rPr>
        <b/>
        <sz val="11"/>
        <color rgb="FF00B050"/>
        <rFont val="ＭＳ 明朝"/>
        <family val="1"/>
        <charset val="128"/>
      </rPr>
      <t>10.110.88.57</t>
    </r>
    <r>
      <rPr>
        <sz val="11"/>
        <color theme="1"/>
        <rFont val="ＭＳ 明朝"/>
        <family val="1"/>
        <charset val="128"/>
      </rPr>
      <t>: Success</t>
    </r>
    <phoneticPr fontId="2"/>
  </si>
  <si>
    <r>
      <rPr>
        <b/>
        <sz val="11"/>
        <color rgb="FF00B050"/>
        <rFont val="ＭＳ 明朝"/>
        <family val="1"/>
        <charset val="128"/>
      </rPr>
      <t>10.110.88.58</t>
    </r>
    <r>
      <rPr>
        <sz val="11"/>
        <color theme="1"/>
        <rFont val="ＭＳ 明朝"/>
        <family val="1"/>
        <charset val="128"/>
      </rPr>
      <t>: Success</t>
    </r>
    <phoneticPr fontId="2"/>
  </si>
  <si>
    <t>Restaring pcsd on the nodes in order to reload the certificates...</t>
  </si>
  <si>
    <t>cat /etc/corosync/corosync.conf</t>
  </si>
  <si>
    <t>totem {</t>
  </si>
  <si>
    <t xml:space="preserve">    version: 2</t>
  </si>
  <si>
    <t xml:space="preserve">    secauth: off</t>
  </si>
  <si>
    <r>
      <t xml:space="preserve">    cluster_name: </t>
    </r>
    <r>
      <rPr>
        <b/>
        <sz val="11"/>
        <color rgb="FF00B050"/>
        <rFont val="ＭＳ 明朝"/>
        <family val="1"/>
        <charset val="128"/>
      </rPr>
      <t>iscsitgt01</t>
    </r>
    <phoneticPr fontId="2"/>
  </si>
  <si>
    <t xml:space="preserve">    transport: udp</t>
  </si>
  <si>
    <t xml:space="preserve">    rrp_mode: passive</t>
  </si>
  <si>
    <t>nodelist {</t>
  </si>
  <si>
    <t xml:space="preserve">    node {</t>
  </si>
  <si>
    <r>
      <t xml:space="preserve">        ring0_addr: </t>
    </r>
    <r>
      <rPr>
        <b/>
        <sz val="11"/>
        <color rgb="FF00B050"/>
        <rFont val="ＭＳ 明朝"/>
        <family val="1"/>
        <charset val="128"/>
      </rPr>
      <t>10.110.88.57</t>
    </r>
    <phoneticPr fontId="2"/>
  </si>
  <si>
    <r>
      <t xml:space="preserve">        ring1_addr: </t>
    </r>
    <r>
      <rPr>
        <b/>
        <sz val="11"/>
        <color rgb="FF00B050"/>
        <rFont val="ＭＳ 明朝"/>
        <family val="1"/>
        <charset val="128"/>
      </rPr>
      <t>192.168.1.2</t>
    </r>
    <phoneticPr fontId="2"/>
  </si>
  <si>
    <t xml:space="preserve">        nodeid: 1</t>
  </si>
  <si>
    <r>
      <t xml:space="preserve">        ring0_addr: </t>
    </r>
    <r>
      <rPr>
        <b/>
        <sz val="11"/>
        <color rgb="FF00B050"/>
        <rFont val="ＭＳ 明朝"/>
        <family val="1"/>
        <charset val="128"/>
      </rPr>
      <t>10.110.88.58</t>
    </r>
    <phoneticPr fontId="2"/>
  </si>
  <si>
    <r>
      <t xml:space="preserve">        ring1_addr: </t>
    </r>
    <r>
      <rPr>
        <b/>
        <sz val="11"/>
        <color rgb="FF00B050"/>
        <rFont val="ＭＳ 明朝"/>
        <family val="1"/>
        <charset val="128"/>
      </rPr>
      <t>192.168.1.3</t>
    </r>
    <phoneticPr fontId="2"/>
  </si>
  <si>
    <t xml:space="preserve">        nodeid: 2</t>
  </si>
  <si>
    <t>quorum {</t>
  </si>
  <si>
    <t xml:space="preserve">    provider: corosync_votequorum</t>
  </si>
  <si>
    <t xml:space="preserve">    two_node: 1</t>
  </si>
  <si>
    <t>logging {</t>
  </si>
  <si>
    <t xml:space="preserve">    to_logfile: yes</t>
  </si>
  <si>
    <t xml:space="preserve">    logfile: /var/log/cluster/corosync.log</t>
  </si>
  <si>
    <t xml:space="preserve">    to_syslog: yes</t>
  </si>
  <si>
    <t>sudo pcs cluster start --all</t>
  </si>
  <si>
    <r>
      <rPr>
        <b/>
        <sz val="11"/>
        <color rgb="FF00B050"/>
        <rFont val="ＭＳ 明朝"/>
        <family val="1"/>
        <charset val="128"/>
      </rPr>
      <t>10.110.88.57</t>
    </r>
    <r>
      <rPr>
        <sz val="11"/>
        <color theme="1"/>
        <rFont val="ＭＳ 明朝"/>
        <family val="1"/>
        <charset val="128"/>
      </rPr>
      <t>: Starting Cluster...</t>
    </r>
    <phoneticPr fontId="2"/>
  </si>
  <si>
    <r>
      <rPr>
        <b/>
        <sz val="11"/>
        <color rgb="FF00B050"/>
        <rFont val="ＭＳ 明朝"/>
        <family val="1"/>
        <charset val="128"/>
      </rPr>
      <t>10.110.88.58</t>
    </r>
    <r>
      <rPr>
        <sz val="11"/>
        <color theme="1"/>
        <rFont val="ＭＳ 明朝"/>
        <family val="1"/>
        <charset val="128"/>
      </rPr>
      <t>: Starting Cluster...</t>
    </r>
    <phoneticPr fontId="2"/>
  </si>
  <si>
    <t>sudo pcs status corosync</t>
  </si>
  <si>
    <t>Membership information</t>
  </si>
  <si>
    <t xml:space="preserve">    Nodeid      Votes Name</t>
  </si>
  <si>
    <r>
      <t xml:space="preserve">         1          1 </t>
    </r>
    <r>
      <rPr>
        <b/>
        <sz val="11"/>
        <color rgb="FF00B050"/>
        <rFont val="ＭＳ 明朝"/>
        <family val="1"/>
        <charset val="128"/>
      </rPr>
      <t>10.110.88.57</t>
    </r>
    <r>
      <rPr>
        <sz val="11"/>
        <color theme="1"/>
        <rFont val="ＭＳ 明朝"/>
        <family val="1"/>
        <charset val="128"/>
      </rPr>
      <t xml:space="preserve"> (local)</t>
    </r>
    <phoneticPr fontId="2"/>
  </si>
  <si>
    <r>
      <t xml:space="preserve">         2          1 </t>
    </r>
    <r>
      <rPr>
        <b/>
        <sz val="11"/>
        <color rgb="FF00B050"/>
        <rFont val="ＭＳ 明朝"/>
        <family val="1"/>
        <charset val="128"/>
      </rPr>
      <t>10.110.88.58</t>
    </r>
    <phoneticPr fontId="2"/>
  </si>
  <si>
    <t>sudo pcs status</t>
  </si>
  <si>
    <r>
      <t xml:space="preserve">Cluster name: </t>
    </r>
    <r>
      <rPr>
        <b/>
        <sz val="11"/>
        <color rgb="FF00B050"/>
        <rFont val="ＭＳ 明朝"/>
        <family val="1"/>
        <charset val="128"/>
      </rPr>
      <t>iscsitgt01</t>
    </r>
    <phoneticPr fontId="2"/>
  </si>
  <si>
    <t>WARNING: no stonith devices and stonith-enabled is not false</t>
  </si>
  <si>
    <t>WARNING: corosync and pacemaker node names do not match (IPs used in setup?)</t>
  </si>
  <si>
    <t>Stack: corosync</t>
  </si>
  <si>
    <r>
      <rPr>
        <sz val="11"/>
        <color rgb="FFFF0000"/>
        <rFont val="ＭＳ 明朝"/>
        <family val="1"/>
        <charset val="128"/>
      </rPr>
      <t>Current DC</t>
    </r>
    <r>
      <rPr>
        <sz val="11"/>
        <color theme="1"/>
        <rFont val="ＭＳ 明朝"/>
        <family val="1"/>
        <charset val="128"/>
      </rPr>
      <t xml:space="preserve">: </t>
    </r>
    <r>
      <rPr>
        <b/>
        <sz val="11"/>
        <color rgb="FF00B050"/>
        <rFont val="ＭＳ 明朝"/>
        <family val="1"/>
        <charset val="128"/>
      </rPr>
      <t>iscsitgt01a.example.com</t>
    </r>
    <r>
      <rPr>
        <sz val="11"/>
        <color theme="1"/>
        <rFont val="ＭＳ 明朝"/>
        <family val="1"/>
        <charset val="128"/>
      </rPr>
      <t xml:space="preserve"> (version 1.1.15-11.el7-e174ec8) - partition with quorum</t>
    </r>
    <phoneticPr fontId="2"/>
  </si>
  <si>
    <r>
      <t xml:space="preserve">Last updated: Fri Nov 25 22:26:31 2016          Last change: Fri Nov 25 22:26:26 2016 by hacluster via crmd on </t>
    </r>
    <r>
      <rPr>
        <b/>
        <sz val="10"/>
        <color rgb="FF00B050"/>
        <rFont val="ＭＳ 明朝"/>
        <family val="1"/>
        <charset val="128"/>
      </rPr>
      <t>iscsitgt01a.example.com</t>
    </r>
    <phoneticPr fontId="2"/>
  </si>
  <si>
    <t>2 nodes and 0 resources configured</t>
  </si>
  <si>
    <r>
      <t xml:space="preserve">Online: [ </t>
    </r>
    <r>
      <rPr>
        <b/>
        <sz val="11"/>
        <color rgb="FF00B050"/>
        <rFont val="ＭＳ 明朝"/>
        <family val="1"/>
        <charset val="128"/>
      </rPr>
      <t>iscsitgt01a.example.com</t>
    </r>
    <r>
      <rPr>
        <sz val="11"/>
        <color theme="1"/>
        <rFont val="ＭＳ 明朝"/>
        <family val="1"/>
        <charset val="128"/>
      </rPr>
      <t xml:space="preserve"> </t>
    </r>
    <r>
      <rPr>
        <b/>
        <sz val="11"/>
        <color rgb="FF00B050"/>
        <rFont val="ＭＳ 明朝"/>
        <family val="1"/>
        <charset val="128"/>
      </rPr>
      <t>iscsitgt01s.example.com</t>
    </r>
    <r>
      <rPr>
        <sz val="11"/>
        <color theme="1"/>
        <rFont val="ＭＳ 明朝"/>
        <family val="1"/>
        <charset val="128"/>
      </rPr>
      <t xml:space="preserve"> ]</t>
    </r>
    <phoneticPr fontId="2"/>
  </si>
  <si>
    <t>No resources</t>
  </si>
  <si>
    <t>Daemon Status:</t>
  </si>
  <si>
    <t xml:space="preserve">  corosync: active/disabled</t>
  </si>
  <si>
    <t xml:space="preserve">  pacemaker: active/disabled</t>
  </si>
  <si>
    <t xml:space="preserve">  pcsd: active/enabled</t>
  </si>
  <si>
    <t>※　「Current DC」が表示されるまで、何回か実行します。20秒以上かかるものと思われます。</t>
    <rPh sb="15" eb="17">
      <t>ヒョウジ</t>
    </rPh>
    <rPh sb="23" eb="25">
      <t>ナンカイ</t>
    </rPh>
    <rPh sb="26" eb="28">
      <t>ジッコウ</t>
    </rPh>
    <rPh sb="34" eb="35">
      <t>ビョウ</t>
    </rPh>
    <rPh sb="35" eb="37">
      <t>イジョウ</t>
    </rPh>
    <rPh sb="43" eb="44">
      <t>オモ</t>
    </rPh>
    <phoneticPr fontId="2"/>
  </si>
  <si>
    <t>※　「Current DC」については、どちらが選ばれていてもあまり意味のある情報ではないので気にしないでください。</t>
    <rPh sb="24" eb="25">
      <t>エラ</t>
    </rPh>
    <rPh sb="34" eb="36">
      <t>イミ</t>
    </rPh>
    <rPh sb="39" eb="41">
      <t>ジョウホウ</t>
    </rPh>
    <rPh sb="47" eb="48">
      <t>キ</t>
    </rPh>
    <phoneticPr fontId="2"/>
  </si>
  <si>
    <t>※　「WARNING」について、前者は後で対応します。後者は pcs のバグ（RRP mode 未対応）なので無視してください。</t>
    <rPh sb="16" eb="18">
      <t>ゼンシャ</t>
    </rPh>
    <rPh sb="19" eb="20">
      <t>アト</t>
    </rPh>
    <rPh sb="21" eb="23">
      <t>タイオウ</t>
    </rPh>
    <rPh sb="27" eb="29">
      <t>コウシャ</t>
    </rPh>
    <rPh sb="48" eb="49">
      <t>ミ</t>
    </rPh>
    <rPh sb="49" eb="51">
      <t>タイオウ</t>
    </rPh>
    <rPh sb="55" eb="57">
      <t>ムシ</t>
    </rPh>
    <phoneticPr fontId="2"/>
  </si>
  <si>
    <t>Active 機と Stand-by 機で、Corosync の状態とプロセスを確認します。</t>
    <rPh sb="7" eb="8">
      <t>キ</t>
    </rPh>
    <rPh sb="19" eb="20">
      <t>キ</t>
    </rPh>
    <rPh sb="32" eb="34">
      <t>ジョウタイ</t>
    </rPh>
    <rPh sb="40" eb="42">
      <t>カクニン</t>
    </rPh>
    <phoneticPr fontId="2"/>
  </si>
  <si>
    <t>sudo corosync-cfgtool -s</t>
  </si>
  <si>
    <t>Printing ring status.</t>
  </si>
  <si>
    <t>Local node ID 1</t>
  </si>
  <si>
    <t>RING ID 0</t>
  </si>
  <si>
    <r>
      <t xml:space="preserve">        id      = </t>
    </r>
    <r>
      <rPr>
        <b/>
        <sz val="11"/>
        <color rgb="FF00B050"/>
        <rFont val="ＭＳ 明朝"/>
        <family val="1"/>
        <charset val="128"/>
      </rPr>
      <t>10.110.88.57</t>
    </r>
    <phoneticPr fontId="2"/>
  </si>
  <si>
    <t xml:space="preserve">        status  = ring 0 active with no faults</t>
  </si>
  <si>
    <t>RING ID 1</t>
  </si>
  <si>
    <r>
      <t xml:space="preserve">        id      = </t>
    </r>
    <r>
      <rPr>
        <b/>
        <sz val="11"/>
        <color rgb="FF00B050"/>
        <rFont val="ＭＳ 明朝"/>
        <family val="1"/>
        <charset val="128"/>
      </rPr>
      <t>192.168.1.2</t>
    </r>
    <phoneticPr fontId="2"/>
  </si>
  <si>
    <t xml:space="preserve">        status  = ring 1 active with no faults</t>
  </si>
  <si>
    <t>Local node ID 2</t>
  </si>
  <si>
    <r>
      <t xml:space="preserve">        id      = </t>
    </r>
    <r>
      <rPr>
        <b/>
        <sz val="11"/>
        <color rgb="FF00B050"/>
        <rFont val="ＭＳ 明朝"/>
        <family val="1"/>
        <charset val="128"/>
      </rPr>
      <t>10.110.88.58</t>
    </r>
    <phoneticPr fontId="2"/>
  </si>
  <si>
    <r>
      <t xml:space="preserve">        id      = </t>
    </r>
    <r>
      <rPr>
        <b/>
        <sz val="11"/>
        <color rgb="FF00B050"/>
        <rFont val="ＭＳ 明朝"/>
        <family val="1"/>
        <charset val="128"/>
      </rPr>
      <t>192.168.1.3</t>
    </r>
    <phoneticPr fontId="2"/>
  </si>
  <si>
    <t>ps -ef | egrep '[c]orosync|[p]acemaker'</t>
  </si>
  <si>
    <r>
      <t xml:space="preserve">root      27483      1  0 22:26 ?        00:00:02 </t>
    </r>
    <r>
      <rPr>
        <b/>
        <sz val="11"/>
        <color rgb="FFFF0000"/>
        <rFont val="ＭＳ 明朝"/>
        <family val="1"/>
        <charset val="128"/>
      </rPr>
      <t>corosync</t>
    </r>
    <phoneticPr fontId="2"/>
  </si>
  <si>
    <r>
      <t xml:space="preserve">root      27499      1  0 22:26 ?        00:00:00 </t>
    </r>
    <r>
      <rPr>
        <b/>
        <sz val="11"/>
        <color rgb="FFFF0000"/>
        <rFont val="ＭＳ 明朝"/>
        <family val="1"/>
        <charset val="128"/>
      </rPr>
      <t>/usr/sbin/pacemakerd -f</t>
    </r>
    <phoneticPr fontId="2"/>
  </si>
  <si>
    <r>
      <t xml:space="preserve">haclust+  27500  27499  0 22:26 ?        00:00:00 </t>
    </r>
    <r>
      <rPr>
        <b/>
        <sz val="11"/>
        <color rgb="FFFF0000"/>
        <rFont val="ＭＳ 明朝"/>
        <family val="1"/>
        <charset val="128"/>
      </rPr>
      <t>/usr/libexec/pacemaker/cib</t>
    </r>
    <phoneticPr fontId="2"/>
  </si>
  <si>
    <r>
      <t xml:space="preserve">root      27501  27499  0 22:26 ?        00:00:00 </t>
    </r>
    <r>
      <rPr>
        <b/>
        <sz val="11"/>
        <color rgb="FFFF0000"/>
        <rFont val="ＭＳ 明朝"/>
        <family val="1"/>
        <charset val="128"/>
      </rPr>
      <t>/usr/libexec/pacemaker/stonithd</t>
    </r>
    <phoneticPr fontId="2"/>
  </si>
  <si>
    <r>
      <t xml:space="preserve">root      27502  27499  0 22:26 ?        00:00:00 </t>
    </r>
    <r>
      <rPr>
        <b/>
        <sz val="11"/>
        <color rgb="FFFF0000"/>
        <rFont val="ＭＳ 明朝"/>
        <family val="1"/>
        <charset val="128"/>
      </rPr>
      <t>/usr/libexec/pacemaker/lrmd</t>
    </r>
    <phoneticPr fontId="2"/>
  </si>
  <si>
    <r>
      <t xml:space="preserve">haclust+  27503  27499  0 22:26 ?        00:00:00 </t>
    </r>
    <r>
      <rPr>
        <b/>
        <sz val="11"/>
        <color rgb="FFFF0000"/>
        <rFont val="ＭＳ 明朝"/>
        <family val="1"/>
        <charset val="128"/>
      </rPr>
      <t>/usr/libexec/pacemaker/attrd</t>
    </r>
    <phoneticPr fontId="2"/>
  </si>
  <si>
    <r>
      <t xml:space="preserve">haclust+  27504  27499  0 22:26 ?        00:00:00 </t>
    </r>
    <r>
      <rPr>
        <b/>
        <sz val="11"/>
        <color rgb="FFFF0000"/>
        <rFont val="ＭＳ 明朝"/>
        <family val="1"/>
        <charset val="128"/>
      </rPr>
      <t>/usr/libexec/pacemaker/pengine</t>
    </r>
    <phoneticPr fontId="2"/>
  </si>
  <si>
    <r>
      <t xml:space="preserve">haclust+  27505  27499  0 22:26 ?        00:00:00 </t>
    </r>
    <r>
      <rPr>
        <b/>
        <sz val="11"/>
        <color rgb="FFFF0000"/>
        <rFont val="ＭＳ 明朝"/>
        <family val="1"/>
        <charset val="128"/>
      </rPr>
      <t>/usr/libexec/pacemaker/crmd</t>
    </r>
    <phoneticPr fontId="2"/>
  </si>
  <si>
    <t>Active 機で、クラスタにリソースを登録します。</t>
    <phoneticPr fontId="2"/>
  </si>
  <si>
    <t>sudo /etc/ha.d/crm.sh</t>
    <phoneticPr fontId="2"/>
  </si>
  <si>
    <t>Adding ms_drbd_r0 p_lvm (kind: Mandatory) (Options: first-action=promote then-action=start)</t>
  </si>
  <si>
    <t>Active 機で、状態を確認します。</t>
  </si>
  <si>
    <r>
      <t xml:space="preserve">Current DC: </t>
    </r>
    <r>
      <rPr>
        <b/>
        <sz val="11"/>
        <color rgb="FF00B050"/>
        <rFont val="ＭＳ 明朝"/>
        <family val="1"/>
        <charset val="128"/>
      </rPr>
      <t>iscsitgt01a.example.com</t>
    </r>
    <r>
      <rPr>
        <sz val="11"/>
        <color theme="1"/>
        <rFont val="ＭＳ 明朝"/>
        <family val="1"/>
        <charset val="128"/>
      </rPr>
      <t xml:space="preserve"> (version 1.1.15-11.el7-e174ec8) - partition with quorum</t>
    </r>
    <phoneticPr fontId="2"/>
  </si>
  <si>
    <r>
      <t xml:space="preserve">Last updated: Fri Nov 25 22:31:49 2016          Last change: Fri Nov 25 22:31:30 2016 by root via cibadmin on </t>
    </r>
    <r>
      <rPr>
        <b/>
        <sz val="10"/>
        <color rgb="FF00B050"/>
        <rFont val="ＭＳ 明朝"/>
        <family val="1"/>
        <charset val="128"/>
      </rPr>
      <t>iscsitgt01s.example.com</t>
    </r>
    <phoneticPr fontId="2"/>
  </si>
  <si>
    <t>2 nodes and 5 resources configured</t>
    <phoneticPr fontId="2"/>
  </si>
  <si>
    <r>
      <t xml:space="preserve">Online: [ </t>
    </r>
    <r>
      <rPr>
        <b/>
        <sz val="11"/>
        <color rgb="FF00B050"/>
        <rFont val="ＭＳ 明朝"/>
        <family val="1"/>
        <charset val="128"/>
      </rPr>
      <t>iscsitgt01a.example.com</t>
    </r>
    <r>
      <rPr>
        <sz val="11"/>
        <color rgb="FF00B050"/>
        <rFont val="ＭＳ 明朝"/>
        <family val="1"/>
        <charset val="128"/>
      </rPr>
      <t xml:space="preserve"> </t>
    </r>
    <r>
      <rPr>
        <b/>
        <sz val="11"/>
        <color rgb="FF00B050"/>
        <rFont val="ＭＳ 明朝"/>
        <family val="1"/>
        <charset val="128"/>
      </rPr>
      <t>iscsitgt01s.example.com</t>
    </r>
    <r>
      <rPr>
        <sz val="11"/>
        <color theme="1"/>
        <rFont val="ＭＳ 明朝"/>
        <family val="1"/>
        <charset val="128"/>
      </rPr>
      <t xml:space="preserve"> ]</t>
    </r>
    <phoneticPr fontId="2"/>
  </si>
  <si>
    <t>Full list of resources:</t>
  </si>
  <si>
    <t xml:space="preserve"> Master/Slave Set: ms_drbd_r0 [p_drbd_r0]</t>
  </si>
  <si>
    <t xml:space="preserve">     p_drbd_r0  (ocf::linbit:drbd):     FAILED iscsitgt01a.example.com (unmanaged)</t>
    <phoneticPr fontId="2"/>
  </si>
  <si>
    <t xml:space="preserve">     p_drbd_r0  (ocf::linbit:drbd):     FAILED iscsitgt01s.example.com (unmanaged)</t>
  </si>
  <si>
    <t xml:space="preserve"> Resource Group: g_tgt</t>
  </si>
  <si>
    <t xml:space="preserve">     p_lvm      (ocf::heartbeat:LVM):   Stopped</t>
  </si>
  <si>
    <t xml:space="preserve">     p_lio      (ocf::heartbeat:LIO):   Stopped</t>
  </si>
  <si>
    <t xml:space="preserve">     p_vip      (ocf::heartbeat:VIP):   Stopped</t>
  </si>
  <si>
    <t>Failed Actions:</t>
  </si>
  <si>
    <r>
      <t xml:space="preserve">* p_drbd_r0_stop_0 on </t>
    </r>
    <r>
      <rPr>
        <b/>
        <sz val="11"/>
        <color rgb="FF00B050"/>
        <rFont val="ＭＳ 明朝"/>
        <family val="1"/>
        <charset val="128"/>
      </rPr>
      <t>iscsitgt01a.example.com</t>
    </r>
    <r>
      <rPr>
        <b/>
        <sz val="11"/>
        <color rgb="FFFF0000"/>
        <rFont val="ＭＳ 明朝"/>
        <family val="1"/>
        <charset val="128"/>
      </rPr>
      <t xml:space="preserve"> 'not configured' (6): call=6, status=complete, exitreason='none',</t>
    </r>
    <phoneticPr fontId="2"/>
  </si>
  <si>
    <t xml:space="preserve">    last-rc-change='Sat Oct 29 18:33:24 2016', queued=0ms, exec=24ms</t>
    <phoneticPr fontId="2"/>
  </si>
  <si>
    <r>
      <t xml:space="preserve">* p_lvm_start_0 on </t>
    </r>
    <r>
      <rPr>
        <b/>
        <sz val="11"/>
        <color rgb="FF00B050"/>
        <rFont val="ＭＳ 明朝"/>
        <family val="1"/>
        <charset val="128"/>
      </rPr>
      <t>iscsitgt01a.example.com</t>
    </r>
    <r>
      <rPr>
        <b/>
        <sz val="11"/>
        <color rgb="FFFF0000"/>
        <rFont val="ＭＳ 明朝"/>
        <family val="1"/>
        <charset val="128"/>
      </rPr>
      <t xml:space="preserve"> 'unknown error' (1): call=11, status=complete, exitreason='Volume group</t>
    </r>
    <phoneticPr fontId="2"/>
  </si>
  <si>
    <r>
      <t xml:space="preserve"> [</t>
    </r>
    <r>
      <rPr>
        <b/>
        <sz val="11"/>
        <color rgb="FF00B050"/>
        <rFont val="ＭＳ 明朝"/>
        <family val="1"/>
        <charset val="128"/>
      </rPr>
      <t>vg1</t>
    </r>
    <r>
      <rPr>
        <b/>
        <sz val="11"/>
        <color rgb="FFFF0000"/>
        <rFont val="ＭＳ 明朝"/>
        <family val="1"/>
        <charset val="128"/>
      </rPr>
      <t>] does not exist or contains error!   Volume group "</t>
    </r>
    <r>
      <rPr>
        <b/>
        <sz val="11"/>
        <color rgb="FF00B050"/>
        <rFont val="ＭＳ 明朝"/>
        <family val="1"/>
        <charset val="128"/>
      </rPr>
      <t>vg1</t>
    </r>
    <r>
      <rPr>
        <b/>
        <sz val="11"/>
        <color rgb="FFFF0000"/>
        <rFont val="ＭＳ 明朝"/>
        <family val="1"/>
        <charset val="128"/>
      </rPr>
      <t>" not found',</t>
    </r>
    <phoneticPr fontId="2"/>
  </si>
  <si>
    <t xml:space="preserve">    last-rc-change='Sat Oct 29 18:33:24 2016', queued=0ms, exec=101ms</t>
    <phoneticPr fontId="2"/>
  </si>
  <si>
    <r>
      <t xml:space="preserve">* p_drbd_r0_stop_0 on </t>
    </r>
    <r>
      <rPr>
        <b/>
        <sz val="11"/>
        <color rgb="FF00B050"/>
        <rFont val="ＭＳ 明朝"/>
        <family val="1"/>
        <charset val="128"/>
      </rPr>
      <t>iscsitgt01s.example.com</t>
    </r>
    <r>
      <rPr>
        <b/>
        <sz val="11"/>
        <color rgb="FFFF0000"/>
        <rFont val="ＭＳ 明朝"/>
        <family val="1"/>
        <charset val="128"/>
      </rPr>
      <t xml:space="preserve"> 'not configured' (6): call=6, status=complete, exitreason='none',</t>
    </r>
    <phoneticPr fontId="2"/>
  </si>
  <si>
    <t xml:space="preserve">    last-rc-change='Sat Oct 29 18:33:24 2016', queued=0ms, exec=23ms</t>
    <phoneticPr fontId="2"/>
  </si>
  <si>
    <r>
      <t xml:space="preserve">* p_lvm_start_0 on </t>
    </r>
    <r>
      <rPr>
        <b/>
        <sz val="11"/>
        <color rgb="FF00B050"/>
        <rFont val="ＭＳ 明朝"/>
        <family val="1"/>
        <charset val="128"/>
      </rPr>
      <t>iscsitgt01s.example.com</t>
    </r>
    <r>
      <rPr>
        <b/>
        <sz val="11"/>
        <color rgb="FFFF0000"/>
        <rFont val="ＭＳ 明朝"/>
        <family val="1"/>
        <charset val="128"/>
      </rPr>
      <t xml:space="preserve"> 'unknown error' (1): call=15, status=complete, exitreason='Volume group</t>
    </r>
    <phoneticPr fontId="2"/>
  </si>
  <si>
    <t xml:space="preserve">    last-rc-change='Tue Oct 29 18:33:24 2016', queued=0ms, exec=190ms</t>
    <phoneticPr fontId="2"/>
  </si>
  <si>
    <t>Active 機で、リソースのエラー情報をクリアします。</t>
    <rPh sb="18" eb="20">
      <t>ジョウホウ</t>
    </rPh>
    <phoneticPr fontId="2"/>
  </si>
  <si>
    <t>sudo pcs resource cleanup</t>
    <phoneticPr fontId="2"/>
  </si>
  <si>
    <t>Waiting for 1 replies from the CRMd. OK</t>
    <phoneticPr fontId="2"/>
  </si>
  <si>
    <r>
      <t xml:space="preserve">Cluster name: </t>
    </r>
    <r>
      <rPr>
        <b/>
        <sz val="11"/>
        <color rgb="FF00B050"/>
        <rFont val="ＭＳ 明朝"/>
        <family val="1"/>
        <charset val="128"/>
      </rPr>
      <t>iscsitgt01</t>
    </r>
    <phoneticPr fontId="2"/>
  </si>
  <si>
    <r>
      <t xml:space="preserve">Current DC: </t>
    </r>
    <r>
      <rPr>
        <b/>
        <sz val="11"/>
        <color rgb="FF00B050"/>
        <rFont val="ＭＳ 明朝"/>
        <family val="1"/>
        <charset val="128"/>
      </rPr>
      <t>iscsitgt01a.example.com</t>
    </r>
    <r>
      <rPr>
        <sz val="11"/>
        <color theme="1"/>
        <rFont val="ＭＳ 明朝"/>
        <family val="1"/>
        <charset val="128"/>
      </rPr>
      <t xml:space="preserve"> (version 1.1.15-11.el7-e174ec8) - partition with quorum</t>
    </r>
    <phoneticPr fontId="2"/>
  </si>
  <si>
    <r>
      <t xml:space="preserve">Last updated: Fri Nov 25 22:35:07 2016          Last change: Fri Nov 25 22:31:30 2016 by hacluster via crmd on </t>
    </r>
    <r>
      <rPr>
        <b/>
        <sz val="10"/>
        <color rgb="FF00B050"/>
        <rFont val="ＭＳ 明朝"/>
        <family val="1"/>
        <charset val="128"/>
      </rPr>
      <t>iscsitgt01s.example.com</t>
    </r>
    <phoneticPr fontId="2"/>
  </si>
  <si>
    <t>2 nodes and 5 resources configured</t>
  </si>
  <si>
    <r>
      <t xml:space="preserve">Online: [ </t>
    </r>
    <r>
      <rPr>
        <b/>
        <sz val="11"/>
        <color rgb="FF00B050"/>
        <rFont val="ＭＳ 明朝"/>
        <family val="1"/>
        <charset val="128"/>
      </rPr>
      <t>iscsitgt01a.example.com</t>
    </r>
    <r>
      <rPr>
        <sz val="11"/>
        <color rgb="FF00B050"/>
        <rFont val="ＭＳ 明朝"/>
        <family val="1"/>
        <charset val="128"/>
      </rPr>
      <t xml:space="preserve"> </t>
    </r>
    <r>
      <rPr>
        <b/>
        <sz val="11"/>
        <color rgb="FF00B050"/>
        <rFont val="ＭＳ 明朝"/>
        <family val="1"/>
        <charset val="128"/>
      </rPr>
      <t>iscsitgt01s.example.com</t>
    </r>
    <r>
      <rPr>
        <sz val="11"/>
        <color theme="1"/>
        <rFont val="ＭＳ 明朝"/>
        <family val="1"/>
        <charset val="128"/>
      </rPr>
      <t xml:space="preserve"> ]</t>
    </r>
    <phoneticPr fontId="2"/>
  </si>
  <si>
    <r>
      <t xml:space="preserve">     Masters: [ </t>
    </r>
    <r>
      <rPr>
        <b/>
        <sz val="11"/>
        <color rgb="FF00B050"/>
        <rFont val="ＭＳ 明朝"/>
        <family val="1"/>
        <charset val="128"/>
      </rPr>
      <t>iscsitgt01a.example.com</t>
    </r>
    <r>
      <rPr>
        <sz val="11"/>
        <color theme="1"/>
        <rFont val="ＭＳ 明朝"/>
        <family val="1"/>
        <charset val="128"/>
      </rPr>
      <t xml:space="preserve"> ]</t>
    </r>
    <phoneticPr fontId="2"/>
  </si>
  <si>
    <r>
      <t xml:space="preserve">     Slaves: [ </t>
    </r>
    <r>
      <rPr>
        <b/>
        <sz val="11"/>
        <color rgb="FF00B050"/>
        <rFont val="ＭＳ 明朝"/>
        <family val="1"/>
        <charset val="128"/>
      </rPr>
      <t>iscsitgt01s.example.com</t>
    </r>
    <r>
      <rPr>
        <sz val="11"/>
        <color theme="1"/>
        <rFont val="ＭＳ 明朝"/>
        <family val="1"/>
        <charset val="128"/>
      </rPr>
      <t xml:space="preserve"> ]</t>
    </r>
    <phoneticPr fontId="2"/>
  </si>
  <si>
    <r>
      <t xml:space="preserve">     p_lvm      (ocf::heartbeat:LVM):   Started </t>
    </r>
    <r>
      <rPr>
        <b/>
        <sz val="11"/>
        <color rgb="FF00B050"/>
        <rFont val="ＭＳ 明朝"/>
        <family val="1"/>
        <charset val="128"/>
      </rPr>
      <t>iscsitgt01a.example.com</t>
    </r>
    <phoneticPr fontId="2"/>
  </si>
  <si>
    <r>
      <t xml:space="preserve">     p_lio      (ocf::heartbeat:LIO):   Started </t>
    </r>
    <r>
      <rPr>
        <b/>
        <sz val="11"/>
        <color rgb="FF00B050"/>
        <rFont val="ＭＳ 明朝"/>
        <family val="1"/>
        <charset val="128"/>
      </rPr>
      <t>iscsitgt01a.example.com</t>
    </r>
    <phoneticPr fontId="2"/>
  </si>
  <si>
    <r>
      <t xml:space="preserve">     p_vip      (ocf::heartbeat:VIP):   Started </t>
    </r>
    <r>
      <rPr>
        <b/>
        <sz val="11"/>
        <color rgb="FF00B050"/>
        <rFont val="ＭＳ 明朝"/>
        <family val="1"/>
        <charset val="128"/>
      </rPr>
      <t>iscsitgt01a.example.com</t>
    </r>
    <phoneticPr fontId="2"/>
  </si>
  <si>
    <t>Active 機と Stand-by 機で、設定情報を保存します。</t>
    <rPh sb="24" eb="26">
      <t>ジョウホウ</t>
    </rPh>
    <phoneticPr fontId="2"/>
  </si>
  <si>
    <t>sudo pcs config | sudo tee /etc/ha.d/crm.conf</t>
    <phoneticPr fontId="2"/>
  </si>
  <si>
    <r>
      <t xml:space="preserve">Cluster Name: </t>
    </r>
    <r>
      <rPr>
        <b/>
        <sz val="11"/>
        <color rgb="FF00B050"/>
        <rFont val="ＭＳ 明朝"/>
        <family val="1"/>
        <charset val="128"/>
      </rPr>
      <t>iscsitgt01</t>
    </r>
    <phoneticPr fontId="2"/>
  </si>
  <si>
    <t>Corosync Nodes:</t>
  </si>
  <si>
    <r>
      <t xml:space="preserve"> </t>
    </r>
    <r>
      <rPr>
        <b/>
        <sz val="11"/>
        <color rgb="FF00B050"/>
        <rFont val="ＭＳ 明朝"/>
        <family val="1"/>
        <charset val="128"/>
      </rPr>
      <t>10.110.88.57</t>
    </r>
    <r>
      <rPr>
        <sz val="11"/>
        <color rgb="FF00B050"/>
        <rFont val="ＭＳ 明朝"/>
        <family val="1"/>
        <charset val="128"/>
      </rPr>
      <t xml:space="preserve"> </t>
    </r>
    <r>
      <rPr>
        <b/>
        <sz val="11"/>
        <color rgb="FF00B050"/>
        <rFont val="ＭＳ 明朝"/>
        <family val="1"/>
        <charset val="128"/>
      </rPr>
      <t>10.110.88.58</t>
    </r>
    <phoneticPr fontId="2"/>
  </si>
  <si>
    <t>Pacemaker Nodes:</t>
  </si>
  <si>
    <r>
      <t xml:space="preserve"> </t>
    </r>
    <r>
      <rPr>
        <b/>
        <sz val="11"/>
        <color rgb="FF00B050"/>
        <rFont val="ＭＳ 明朝"/>
        <family val="1"/>
        <charset val="128"/>
      </rPr>
      <t>iscsitgt01a.example.com</t>
    </r>
    <r>
      <rPr>
        <sz val="11"/>
        <color rgb="FF00B050"/>
        <rFont val="ＭＳ 明朝"/>
        <family val="1"/>
        <charset val="128"/>
      </rPr>
      <t xml:space="preserve"> </t>
    </r>
    <r>
      <rPr>
        <b/>
        <sz val="11"/>
        <color rgb="FF00B050"/>
        <rFont val="ＭＳ 明朝"/>
        <family val="1"/>
        <charset val="128"/>
      </rPr>
      <t>iscsitgt01s.example.com</t>
    </r>
    <phoneticPr fontId="2"/>
  </si>
  <si>
    <t>Resources:</t>
  </si>
  <si>
    <t xml:space="preserve"> Master: ms_drbd_r0</t>
  </si>
  <si>
    <t xml:space="preserve">  Meta Attrs: master-node-max=1 clone-max=2 clone-node-max=1 master-max=1 notify=true target-role=Started is-managed=true</t>
  </si>
  <si>
    <t xml:space="preserve">  Resource: p_drbd_r0 (class=ocf provider=linbit type=drbd)</t>
  </si>
  <si>
    <t xml:space="preserve">   Attributes: drbd_resource=r0</t>
  </si>
  <si>
    <t xml:space="preserve">   Operations: start interval=0s timeout=240 (p_drbd_r0-start-interval-0s)</t>
  </si>
  <si>
    <t xml:space="preserve">               monitor interval=10 role=Master timeout=20 (p_drbd_r0-monitor-interval-10)</t>
  </si>
  <si>
    <t xml:space="preserve">               monitor interval=20 role=Slave timeout=20 (p_drbd_r0-monitor-interval-20)</t>
  </si>
  <si>
    <t xml:space="preserve">               notify interval=0s timeout=90 (p_drbd_r0-notify-interval-0s)</t>
  </si>
  <si>
    <t xml:space="preserve">               stop interval=0s timeout=100 (p_drbd_r0-stop-interval-0s)</t>
  </si>
  <si>
    <t xml:space="preserve">               promote interval=0s timeout=90 (p_drbd_r0-promote-interval-0s)</t>
  </si>
  <si>
    <t xml:space="preserve">               demote interval=0s timeout=90 (p_drbd_r0-demote-interval-0s)</t>
  </si>
  <si>
    <t xml:space="preserve"> Group: g_tgt</t>
  </si>
  <si>
    <t xml:space="preserve">  Resource: p_lvm (class=ocf provider=heartbeat type=LVM)</t>
  </si>
  <si>
    <r>
      <t xml:space="preserve">   Attributes: volgrpname=</t>
    </r>
    <r>
      <rPr>
        <b/>
        <sz val="11"/>
        <color rgb="FF00B050"/>
        <rFont val="ＭＳ 明朝"/>
        <family val="1"/>
        <charset val="128"/>
      </rPr>
      <t>vg1</t>
    </r>
    <phoneticPr fontId="2"/>
  </si>
  <si>
    <t xml:space="preserve">   Operations: start interval=0s timeout=30 (p_lvm-start-interval-0s)</t>
  </si>
  <si>
    <t xml:space="preserve">               monitor interval=5 timeout=10 (p_lvm-monitor-interval-5)</t>
  </si>
  <si>
    <t xml:space="preserve">               stop interval=0s timeout=30 (p_lvm-stop-interval-0s)</t>
  </si>
  <si>
    <t xml:space="preserve">  Resource: p_lio (class=ocf provider=heartbeat type=LIO)</t>
  </si>
  <si>
    <t xml:space="preserve">   Operations: start interval=0s timeout=10 (p_lio-start-interval-0s)</t>
  </si>
  <si>
    <t xml:space="preserve">               monitor interval=5 timeout=5 (p_lio-monitor-interval-5)</t>
  </si>
  <si>
    <t xml:space="preserve">               stop interval=0s timeout=10 (p_lio-stop-interval-0s)</t>
  </si>
  <si>
    <t xml:space="preserve">  Resource: p_vip (class=ocf provider=heartbeat type=VIP)</t>
  </si>
  <si>
    <r>
      <t xml:space="preserve">   Attributes: ip=</t>
    </r>
    <r>
      <rPr>
        <b/>
        <sz val="11"/>
        <color rgb="FF00B050"/>
        <rFont val="ＭＳ 明朝"/>
        <family val="1"/>
        <charset val="128"/>
      </rPr>
      <t>10.110.88.59</t>
    </r>
    <r>
      <rPr>
        <sz val="11"/>
        <color theme="1"/>
        <rFont val="ＭＳ 明朝"/>
        <family val="1"/>
        <charset val="128"/>
      </rPr>
      <t xml:space="preserve"> cidr_netmask=</t>
    </r>
    <r>
      <rPr>
        <b/>
        <sz val="11"/>
        <color rgb="FF00B050"/>
        <rFont val="ＭＳ 明朝"/>
        <family val="1"/>
        <charset val="128"/>
      </rPr>
      <t>26</t>
    </r>
    <r>
      <rPr>
        <sz val="11"/>
        <color theme="1"/>
        <rFont val="ＭＳ 明朝"/>
        <family val="1"/>
        <charset val="128"/>
      </rPr>
      <t xml:space="preserve"> nic=</t>
    </r>
    <r>
      <rPr>
        <b/>
        <sz val="11"/>
        <color rgb="FF00B050"/>
        <rFont val="ＭＳ 明朝"/>
        <family val="1"/>
        <charset val="128"/>
      </rPr>
      <t>bond0</t>
    </r>
    <r>
      <rPr>
        <sz val="11"/>
        <color theme="1"/>
        <rFont val="ＭＳ 明朝"/>
        <family val="1"/>
        <charset val="128"/>
      </rPr>
      <t xml:space="preserve"> iflabel=1 arp_interval=200 arp_count=5</t>
    </r>
    <phoneticPr fontId="2"/>
  </si>
  <si>
    <t xml:space="preserve">   Operations: start interval=0s timeout=20 (p_vip-start-interval-0s)</t>
  </si>
  <si>
    <t xml:space="preserve">               monitor interval=5 timeout=10 (p_vip-monitor-interval-5)</t>
  </si>
  <si>
    <t xml:space="preserve">               stop interval=0s timeout=20 (p_vip-stop-interval-0s)</t>
  </si>
  <si>
    <t>Stonith Devices:</t>
  </si>
  <si>
    <t>Fencing Levels:</t>
  </si>
  <si>
    <t>Location Constraints:</t>
  </si>
  <si>
    <t xml:space="preserve">  Resource: g_tgt</t>
  </si>
  <si>
    <t xml:space="preserve">    Enabled on: iscsitgt01a.example.com (score:100) (id:lc_tgt)</t>
  </si>
  <si>
    <t>Ordering Constraints:</t>
  </si>
  <si>
    <t xml:space="preserve">  promote ms_drbd_r0 then start p_lvm (kind:Mandatory) (id:order-ms_drbd_r0-p_lvm-mandatory)</t>
  </si>
  <si>
    <t>Colocation Constraints:</t>
  </si>
  <si>
    <t xml:space="preserve">  g_tgt with ms_drbd_r0 (score:INFINITY) (with-rsc-role:Master) (id:colocation-g_tgt-ms_drbd_r0-INFINITY)</t>
  </si>
  <si>
    <t>Ticket Constraints:</t>
  </si>
  <si>
    <t>Alerts:</t>
  </si>
  <si>
    <t xml:space="preserve"> No alerts defined</t>
  </si>
  <si>
    <t>Resources Defaults:</t>
  </si>
  <si>
    <t xml:space="preserve"> resource-stickiness: 200</t>
  </si>
  <si>
    <t xml:space="preserve"> migration-threshold: 2</t>
  </si>
  <si>
    <t>Operations Defaults:</t>
  </si>
  <si>
    <t xml:space="preserve"> No defaults set</t>
  </si>
  <si>
    <t>Cluster Properties:</t>
  </si>
  <si>
    <t xml:space="preserve"> batch-limit: 30</t>
  </si>
  <si>
    <t xml:space="preserve"> cluster-delay: 60</t>
  </si>
  <si>
    <t xml:space="preserve"> cluster-infrastructure: corosync</t>
  </si>
  <si>
    <r>
      <t xml:space="preserve"> cluster-name: </t>
    </r>
    <r>
      <rPr>
        <b/>
        <sz val="11"/>
        <color rgb="FF00B050"/>
        <rFont val="ＭＳ 明朝"/>
        <family val="1"/>
        <charset val="128"/>
      </rPr>
      <t>iscsitgt01</t>
    </r>
    <phoneticPr fontId="2"/>
  </si>
  <si>
    <t xml:space="preserve"> cluster-recheck-interval: 15min</t>
  </si>
  <si>
    <t xml:space="preserve"> crmd-finalization-timeout: 30min</t>
  </si>
  <si>
    <t xml:space="preserve"> crmd-integration-timeout: 3min</t>
  </si>
  <si>
    <t xml:space="preserve"> crmd-transition-delay: 0s</t>
  </si>
  <si>
    <t xml:space="preserve"> dc-deadtime: 20s</t>
  </si>
  <si>
    <t xml:space="preserve"> dc-version: 1.1.15-11.el7-e174ec8</t>
  </si>
  <si>
    <t xml:space="preserve"> default-action-timeout: 20</t>
  </si>
  <si>
    <t xml:space="preserve"> election-timeout: 2min</t>
  </si>
  <si>
    <t xml:space="preserve"> enable-acl: true</t>
  </si>
  <si>
    <t xml:space="preserve"> enable-startup-probes: true</t>
  </si>
  <si>
    <t xml:space="preserve"> have-watchdog: false</t>
  </si>
  <si>
    <t xml:space="preserve"> is-managed-default: true</t>
  </si>
  <si>
    <t xml:space="preserve"> load-threshold: 80%</t>
  </si>
  <si>
    <t xml:space="preserve"> maintenance-mode: false</t>
  </si>
  <si>
    <t xml:space="preserve"> migration-limit: -1</t>
  </si>
  <si>
    <t xml:space="preserve"> no-quorum-policy: ignore</t>
  </si>
  <si>
    <t xml:space="preserve"> node-action-limit: 0</t>
  </si>
  <si>
    <t xml:space="preserve"> node-health-green: 0</t>
  </si>
  <si>
    <t xml:space="preserve"> node-health-red: -INFINITY</t>
  </si>
  <si>
    <t xml:space="preserve"> node-health-strategy: none</t>
  </si>
  <si>
    <t xml:space="preserve"> node-health-yellow: 0</t>
  </si>
  <si>
    <t xml:space="preserve"> notification-agent: /dev/null</t>
  </si>
  <si>
    <t xml:space="preserve"> pe-error-series-max: 100</t>
  </si>
  <si>
    <t xml:space="preserve"> pe-input-series-max: 100</t>
  </si>
  <si>
    <t xml:space="preserve"> pe-warn-series-max: 100</t>
  </si>
  <si>
    <t xml:space="preserve"> placement-strategy: default</t>
  </si>
  <si>
    <t xml:space="preserve"> remove-after-stop: false</t>
  </si>
  <si>
    <t xml:space="preserve"> shutdown-escalation: 20min</t>
  </si>
  <si>
    <t xml:space="preserve"> start-failure-is-fatal: true</t>
  </si>
  <si>
    <t xml:space="preserve"> startup-fencing: true</t>
  </si>
  <si>
    <t xml:space="preserve"> stonith-action: reboot</t>
  </si>
  <si>
    <t xml:space="preserve"> stonith-enabled: false</t>
  </si>
  <si>
    <t xml:space="preserve"> stonith-timeout: 60</t>
  </si>
  <si>
    <t xml:space="preserve"> stop-all-resources: false</t>
  </si>
  <si>
    <t xml:space="preserve"> stop-orphan-actions: true</t>
  </si>
  <si>
    <t xml:space="preserve"> stop-orphan-resources: true</t>
  </si>
  <si>
    <t xml:space="preserve"> symmetric-cluster: true</t>
  </si>
  <si>
    <t>Quorum:</t>
  </si>
  <si>
    <t xml:space="preserve">  Options:</t>
  </si>
  <si>
    <t>sudo cp -a /etc{,~}/ha.d/crm.conf</t>
    <phoneticPr fontId="2"/>
  </si>
  <si>
    <t>Active 機で、スイッチオーバ（手動フェイルオーバ）させます。</t>
    <rPh sb="18" eb="20">
      <t>シュドウ</t>
    </rPh>
    <phoneticPr fontId="2"/>
  </si>
  <si>
    <t>sudo pcs resource move g_tgt</t>
    <phoneticPr fontId="2"/>
  </si>
  <si>
    <r>
      <t>Warning: Creating location constraint cli-ban-g_tgt-on-</t>
    </r>
    <r>
      <rPr>
        <b/>
        <sz val="11"/>
        <color rgb="FF00B050"/>
        <rFont val="ＭＳ 明朝"/>
        <family val="1"/>
        <charset val="128"/>
      </rPr>
      <t>iscsitgt01a.example.com</t>
    </r>
    <r>
      <rPr>
        <sz val="11"/>
        <color theme="1"/>
        <rFont val="ＭＳ 明朝"/>
        <family val="1"/>
        <charset val="128"/>
      </rPr>
      <t xml:space="preserve"> with a score of -INFINITY for resource g_tgt on</t>
    </r>
    <phoneticPr fontId="2"/>
  </si>
  <si>
    <r>
      <t xml:space="preserve"> node </t>
    </r>
    <r>
      <rPr>
        <b/>
        <sz val="11"/>
        <color rgb="FF00B050"/>
        <rFont val="ＭＳ 明朝"/>
        <family val="1"/>
        <charset val="128"/>
      </rPr>
      <t>iscsitgt01a.example.com</t>
    </r>
    <r>
      <rPr>
        <sz val="11"/>
        <color theme="1"/>
        <rFont val="ＭＳ 明朝"/>
        <family val="1"/>
        <charset val="128"/>
      </rPr>
      <t>.</t>
    </r>
    <phoneticPr fontId="2"/>
  </si>
  <si>
    <r>
      <t xml:space="preserve">This will prevent g_tgt from running on </t>
    </r>
    <r>
      <rPr>
        <b/>
        <sz val="11"/>
        <color rgb="FF00B050"/>
        <rFont val="ＭＳ 明朝"/>
        <family val="1"/>
        <charset val="128"/>
      </rPr>
      <t>iscsitgt01a.example.com</t>
    </r>
    <r>
      <rPr>
        <sz val="11"/>
        <color theme="1"/>
        <rFont val="ＭＳ 明朝"/>
        <family val="1"/>
        <charset val="128"/>
      </rPr>
      <t xml:space="preserve"> until the constraint is removed. This will be the case even if</t>
    </r>
    <phoneticPr fontId="2"/>
  </si>
  <si>
    <r>
      <t xml:space="preserve"> </t>
    </r>
    <r>
      <rPr>
        <b/>
        <sz val="11"/>
        <color rgb="FF00B050"/>
        <rFont val="ＭＳ 明朝"/>
        <family val="1"/>
        <charset val="128"/>
      </rPr>
      <t>iscsitgt01a.example.com</t>
    </r>
    <r>
      <rPr>
        <sz val="11"/>
        <color theme="1"/>
        <rFont val="ＭＳ 明朝"/>
        <family val="1"/>
        <charset val="128"/>
      </rPr>
      <t xml:space="preserve"> is the last node in the cluster.</t>
    </r>
    <phoneticPr fontId="2"/>
  </si>
  <si>
    <r>
      <t xml:space="preserve">Last updated: Fri Nov 25 22:45:12 2016          Last change: Fri Nov 25 22:44:04 2016 by root via crm_resource on </t>
    </r>
    <r>
      <rPr>
        <b/>
        <sz val="10"/>
        <color rgb="FF00B050"/>
        <rFont val="ＭＳ 明朝"/>
        <family val="1"/>
        <charset val="128"/>
      </rPr>
      <t>iscsitgt01a.example.com</t>
    </r>
    <phoneticPr fontId="2"/>
  </si>
  <si>
    <r>
      <t xml:space="preserve">     Masters: [ </t>
    </r>
    <r>
      <rPr>
        <b/>
        <sz val="11"/>
        <color rgb="FF00B050"/>
        <rFont val="ＭＳ 明朝"/>
        <family val="1"/>
        <charset val="128"/>
      </rPr>
      <t>iscsitgt01s.example.com</t>
    </r>
    <r>
      <rPr>
        <sz val="11"/>
        <color theme="1"/>
        <rFont val="ＭＳ 明朝"/>
        <family val="1"/>
        <charset val="128"/>
      </rPr>
      <t xml:space="preserve"> ]</t>
    </r>
    <phoneticPr fontId="2"/>
  </si>
  <si>
    <r>
      <t xml:space="preserve">     Slaves: [ </t>
    </r>
    <r>
      <rPr>
        <b/>
        <sz val="11"/>
        <color rgb="FF00B050"/>
        <rFont val="ＭＳ 明朝"/>
        <family val="1"/>
        <charset val="128"/>
      </rPr>
      <t>iscsitgt01a.example.com</t>
    </r>
    <r>
      <rPr>
        <sz val="11"/>
        <color theme="1"/>
        <rFont val="ＭＳ 明朝"/>
        <family val="1"/>
        <charset val="128"/>
      </rPr>
      <t xml:space="preserve"> ]</t>
    </r>
    <phoneticPr fontId="2"/>
  </si>
  <si>
    <r>
      <t xml:space="preserve">     p_lvm      (ocf::heartbeat:LVM):   Started </t>
    </r>
    <r>
      <rPr>
        <b/>
        <sz val="11"/>
        <color rgb="FF00B050"/>
        <rFont val="ＭＳ 明朝"/>
        <family val="1"/>
        <charset val="128"/>
      </rPr>
      <t>iscsitgt01s.example.com</t>
    </r>
    <phoneticPr fontId="2"/>
  </si>
  <si>
    <r>
      <t xml:space="preserve">     p_lio      (ocf::heartbeat:LIO):   Started </t>
    </r>
    <r>
      <rPr>
        <b/>
        <sz val="11"/>
        <color rgb="FF00B050"/>
        <rFont val="ＭＳ 明朝"/>
        <family val="1"/>
        <charset val="128"/>
      </rPr>
      <t>iscsitgt01s.example.com</t>
    </r>
    <phoneticPr fontId="2"/>
  </si>
  <si>
    <r>
      <t xml:space="preserve">     p_vip      (ocf::heartbeat:VIP):   Started </t>
    </r>
    <r>
      <rPr>
        <b/>
        <sz val="11"/>
        <color rgb="FF00B050"/>
        <rFont val="ＭＳ 明朝"/>
        <family val="1"/>
        <charset val="128"/>
      </rPr>
      <t>iscsitgt01s.example.com</t>
    </r>
    <phoneticPr fontId="2"/>
  </si>
  <si>
    <t>※　「p_vip」のノードが変わるまで、何回か実行します。</t>
    <rPh sb="14" eb="15">
      <t>カ</t>
    </rPh>
    <rPh sb="20" eb="22">
      <t>ナンカイ</t>
    </rPh>
    <rPh sb="23" eb="25">
      <t>ジッコウ</t>
    </rPh>
    <phoneticPr fontId="2"/>
  </si>
  <si>
    <t>Active 機で、設定変更を確認します。</t>
    <phoneticPr fontId="2"/>
  </si>
  <si>
    <t>diff &lt;(grep -v last-lrm-refresh /etc/ha.d/crm.conf) &lt;(sudo pcs config | grep -v last-lrm-refresh)</t>
  </si>
  <si>
    <t>40a41</t>
  </si>
  <si>
    <r>
      <t xml:space="preserve">&gt;     Disabled on: </t>
    </r>
    <r>
      <rPr>
        <b/>
        <sz val="11"/>
        <color rgb="FF00B050"/>
        <rFont val="ＭＳ 明朝"/>
        <family val="1"/>
        <charset val="128"/>
      </rPr>
      <t>iscsitgt01a.example.com</t>
    </r>
    <r>
      <rPr>
        <sz val="11"/>
        <color theme="1"/>
        <rFont val="ＭＳ 明朝"/>
        <family val="1"/>
        <charset val="128"/>
      </rPr>
      <t xml:space="preserve"> (score:-INFINITY) (role: Started) (id:cli-ban-g_tgt-on-</t>
    </r>
    <r>
      <rPr>
        <b/>
        <sz val="11"/>
        <color rgb="FF00B050"/>
        <rFont val="ＭＳ 明朝"/>
        <family val="1"/>
        <charset val="128"/>
      </rPr>
      <t>iscsitgt01a.example.com</t>
    </r>
    <r>
      <rPr>
        <sz val="11"/>
        <color theme="1"/>
        <rFont val="ＭＳ 明朝"/>
        <family val="1"/>
        <charset val="128"/>
      </rPr>
      <t>)</t>
    </r>
    <phoneticPr fontId="2"/>
  </si>
  <si>
    <t>Active 機で、設定変更を元に戻します。</t>
    <phoneticPr fontId="2"/>
  </si>
  <si>
    <t>sudo pcs resource clear g_tgt</t>
    <phoneticPr fontId="2"/>
  </si>
  <si>
    <t>Active 機でリソースが起動した状態でない場合のみ、スイッチバック（フェイルバック）させます。</t>
    <rPh sb="14" eb="16">
      <t>キドウ</t>
    </rPh>
    <rPh sb="18" eb="20">
      <t>ジョウタイ</t>
    </rPh>
    <rPh sb="23" eb="25">
      <t>バアイ</t>
    </rPh>
    <phoneticPr fontId="2"/>
  </si>
  <si>
    <t>sudo pcs resource move g_tgt; sleep 5; sudo pcs resource clear g_tgt</t>
    <phoneticPr fontId="2"/>
  </si>
  <si>
    <r>
      <t>Warning: Creating location constraint cli-ban-g_tgt-on-</t>
    </r>
    <r>
      <rPr>
        <b/>
        <sz val="11"/>
        <color rgb="FF00B050"/>
        <rFont val="ＭＳ 明朝"/>
        <family val="1"/>
        <charset val="128"/>
      </rPr>
      <t>iscsitgt01s.example.com</t>
    </r>
    <r>
      <rPr>
        <sz val="11"/>
        <color theme="1"/>
        <rFont val="ＭＳ 明朝"/>
        <family val="1"/>
        <charset val="128"/>
      </rPr>
      <t xml:space="preserve"> with a score of -INFINITY for resource g_tgt on</t>
    </r>
    <phoneticPr fontId="2"/>
  </si>
  <si>
    <r>
      <t xml:space="preserve"> node </t>
    </r>
    <r>
      <rPr>
        <b/>
        <sz val="11"/>
        <color rgb="FF00B050"/>
        <rFont val="ＭＳ 明朝"/>
        <family val="1"/>
        <charset val="128"/>
      </rPr>
      <t>iscsitgt01s.example.com</t>
    </r>
    <r>
      <rPr>
        <sz val="11"/>
        <color theme="1"/>
        <rFont val="ＭＳ 明朝"/>
        <family val="1"/>
        <charset val="128"/>
      </rPr>
      <t>.</t>
    </r>
    <phoneticPr fontId="2"/>
  </si>
  <si>
    <r>
      <t xml:space="preserve">This will prevent g_tgt from running on </t>
    </r>
    <r>
      <rPr>
        <b/>
        <sz val="11"/>
        <color rgb="FF00B050"/>
        <rFont val="ＭＳ 明朝"/>
        <family val="1"/>
        <charset val="128"/>
      </rPr>
      <t>iscsitgt01s.example.com</t>
    </r>
    <r>
      <rPr>
        <sz val="11"/>
        <color theme="1"/>
        <rFont val="ＭＳ 明朝"/>
        <family val="1"/>
        <charset val="128"/>
      </rPr>
      <t xml:space="preserve"> until the constraint is removed. This will be the case even if</t>
    </r>
    <phoneticPr fontId="2"/>
  </si>
  <si>
    <r>
      <t xml:space="preserve"> </t>
    </r>
    <r>
      <rPr>
        <b/>
        <sz val="11"/>
        <color rgb="FF00B050"/>
        <rFont val="ＭＳ 明朝"/>
        <family val="1"/>
        <charset val="128"/>
      </rPr>
      <t>iscsitgt01s.example.com</t>
    </r>
    <r>
      <rPr>
        <sz val="11"/>
        <color theme="1"/>
        <rFont val="ＭＳ 明朝"/>
        <family val="1"/>
        <charset val="128"/>
      </rPr>
      <t xml:space="preserve"> is the last node in the cluster.</t>
    </r>
    <phoneticPr fontId="2"/>
  </si>
  <si>
    <r>
      <t xml:space="preserve">Last updated: Fri Nov 25 22:48:03 2016          Last change: Fri Nov 25 22:47:34 2016 by root via crm_resource on </t>
    </r>
    <r>
      <rPr>
        <b/>
        <sz val="10"/>
        <color rgb="FF00B050"/>
        <rFont val="ＭＳ 明朝"/>
        <family val="1"/>
        <charset val="128"/>
      </rPr>
      <t>iscsitgt01a.example.com</t>
    </r>
    <phoneticPr fontId="2"/>
  </si>
  <si>
    <t>2 nodes and 5 resources configured</t>
    <phoneticPr fontId="2"/>
  </si>
  <si>
    <t>Active 機で、設定変更を確認します。</t>
    <phoneticPr fontId="2"/>
  </si>
  <si>
    <t>Active 機と Stand-by 機で、状態を記録します。</t>
    <rPh sb="22" eb="24">
      <t>ジョウタイ</t>
    </rPh>
    <rPh sb="25" eb="27">
      <t>キロク</t>
    </rPh>
    <phoneticPr fontId="2"/>
  </si>
  <si>
    <t>sudo pcs status | sudo tee /etc/ha.d/crm.status</t>
    <phoneticPr fontId="2"/>
  </si>
  <si>
    <r>
      <t xml:space="preserve">Last updated: Fri Nov 25 22:49:57 2016          Last change: Fri Nov 25 22:47:34 2016 by root via crm_resource on </t>
    </r>
    <r>
      <rPr>
        <b/>
        <sz val="10"/>
        <color rgb="FF00B050"/>
        <rFont val="ＭＳ 明朝"/>
        <family val="1"/>
        <charset val="128"/>
      </rPr>
      <t>iscsitgt01a.example.com</t>
    </r>
    <phoneticPr fontId="2"/>
  </si>
  <si>
    <t>sudo cp -a /etc{,~}/ha.d/crm.status</t>
    <phoneticPr fontId="2"/>
  </si>
  <si>
    <t>Active 機で、クラスタを停止します。</t>
    <rPh sb="15" eb="17">
      <t>テイシ</t>
    </rPh>
    <phoneticPr fontId="2"/>
  </si>
  <si>
    <t>sudo pcs cluster stop --all</t>
  </si>
  <si>
    <r>
      <rPr>
        <b/>
        <sz val="11"/>
        <color rgb="FF00B050"/>
        <rFont val="ＭＳ 明朝"/>
        <family val="1"/>
        <charset val="128"/>
      </rPr>
      <t>10.110.88.57</t>
    </r>
    <r>
      <rPr>
        <sz val="11"/>
        <color theme="1"/>
        <rFont val="ＭＳ 明朝"/>
        <family val="1"/>
        <charset val="128"/>
      </rPr>
      <t>: Stopping Cluster (pacemaker)...</t>
    </r>
    <phoneticPr fontId="2"/>
  </si>
  <si>
    <r>
      <rPr>
        <b/>
        <sz val="11"/>
        <color rgb="FF00B050"/>
        <rFont val="ＭＳ 明朝"/>
        <family val="1"/>
        <charset val="128"/>
      </rPr>
      <t>10.110.88.58</t>
    </r>
    <r>
      <rPr>
        <sz val="11"/>
        <color theme="1"/>
        <rFont val="ＭＳ 明朝"/>
        <family val="1"/>
        <charset val="128"/>
      </rPr>
      <t>: Stopping Cluster (pacemaker)...</t>
    </r>
    <phoneticPr fontId="2"/>
  </si>
  <si>
    <r>
      <rPr>
        <b/>
        <sz val="11"/>
        <color rgb="FF00B050"/>
        <rFont val="ＭＳ 明朝"/>
        <family val="1"/>
        <charset val="128"/>
      </rPr>
      <t>10.110.88.58</t>
    </r>
    <r>
      <rPr>
        <sz val="11"/>
        <color theme="1"/>
        <rFont val="ＭＳ 明朝"/>
        <family val="1"/>
        <charset val="128"/>
      </rPr>
      <t>: Stopping Cluster (corosync)...</t>
    </r>
    <phoneticPr fontId="2"/>
  </si>
  <si>
    <r>
      <rPr>
        <b/>
        <sz val="11"/>
        <color rgb="FF00B050"/>
        <rFont val="ＭＳ 明朝"/>
        <family val="1"/>
        <charset val="128"/>
      </rPr>
      <t>10.110.88.57</t>
    </r>
    <r>
      <rPr>
        <sz val="11"/>
        <color theme="1"/>
        <rFont val="ＭＳ 明朝"/>
        <family val="1"/>
        <charset val="128"/>
      </rPr>
      <t>: Stopping Cluster (corosync)...</t>
    </r>
    <phoneticPr fontId="2"/>
  </si>
  <si>
    <t>Active 機と Stand-by 機で、再起動します。</t>
    <rPh sb="22" eb="25">
      <t>サイキドウ</t>
    </rPh>
    <phoneticPr fontId="2"/>
  </si>
  <si>
    <t>sudo reboot</t>
    <phoneticPr fontId="2"/>
  </si>
  <si>
    <t>Active 機と Stand-by 機へ、管理者用一般ユーザにて、ssh でログインします。</t>
    <rPh sb="22" eb="26">
      <t>カンリシャヨウ</t>
    </rPh>
    <rPh sb="26" eb="28">
      <t>イッパン</t>
    </rPh>
    <phoneticPr fontId="2"/>
  </si>
  <si>
    <t># ********</t>
    <phoneticPr fontId="2"/>
  </si>
  <si>
    <r>
      <rPr>
        <sz val="11"/>
        <color rgb="FF00B050"/>
        <rFont val="ＭＳ 明朝"/>
        <family val="1"/>
        <charset val="128"/>
      </rPr>
      <t>admin</t>
    </r>
    <r>
      <rPr>
        <sz val="11"/>
        <color theme="1"/>
        <rFont val="ＭＳ 明朝"/>
        <family val="1"/>
        <charset val="128"/>
      </rPr>
      <t>@</t>
    </r>
    <r>
      <rPr>
        <sz val="11"/>
        <color rgb="FF00B050"/>
        <rFont val="ＭＳ 明朝"/>
        <family val="1"/>
        <charset val="128"/>
      </rPr>
      <t>10.110.88.57</t>
    </r>
    <r>
      <rPr>
        <sz val="11"/>
        <color theme="1"/>
        <rFont val="ＭＳ 明朝"/>
        <family val="1"/>
        <charset val="128"/>
      </rPr>
      <t xml:space="preserve">'s password: </t>
    </r>
    <r>
      <rPr>
        <b/>
        <sz val="11"/>
        <color rgb="FF00B050"/>
        <rFont val="ＭＳ 明朝"/>
        <family val="1"/>
        <charset val="128"/>
      </rPr>
      <t>********</t>
    </r>
    <phoneticPr fontId="2"/>
  </si>
  <si>
    <r>
      <rPr>
        <sz val="11"/>
        <color rgb="FF00B050"/>
        <rFont val="ＭＳ 明朝"/>
        <family val="1"/>
        <charset val="128"/>
      </rPr>
      <t>admin</t>
    </r>
    <r>
      <rPr>
        <sz val="11"/>
        <color theme="1"/>
        <rFont val="ＭＳ 明朝"/>
        <family val="1"/>
        <charset val="128"/>
      </rPr>
      <t>@</t>
    </r>
    <r>
      <rPr>
        <sz val="11"/>
        <color rgb="FF00B050"/>
        <rFont val="ＭＳ 明朝"/>
        <family val="1"/>
        <charset val="128"/>
      </rPr>
      <t>10.110.88.58</t>
    </r>
    <r>
      <rPr>
        <sz val="11"/>
        <color theme="1"/>
        <rFont val="ＭＳ 明朝"/>
        <family val="1"/>
        <charset val="128"/>
      </rPr>
      <t xml:space="preserve">'s password: </t>
    </r>
    <r>
      <rPr>
        <b/>
        <sz val="11"/>
        <color rgb="FF00B050"/>
        <rFont val="ＭＳ 明朝"/>
        <family val="1"/>
        <charset val="128"/>
      </rPr>
      <t>********</t>
    </r>
    <phoneticPr fontId="2"/>
  </si>
  <si>
    <t>Active 機で、クラスタを起動します。</t>
    <rPh sb="15" eb="17">
      <t>キドウ</t>
    </rPh>
    <phoneticPr fontId="2"/>
  </si>
  <si>
    <r>
      <rPr>
        <b/>
        <sz val="11"/>
        <color rgb="FF00B050"/>
        <rFont val="ＭＳ 明朝"/>
        <family val="1"/>
        <charset val="128"/>
      </rPr>
      <t>10.110.88.57</t>
    </r>
    <r>
      <rPr>
        <sz val="11"/>
        <color theme="1"/>
        <rFont val="ＭＳ 明朝"/>
        <family val="1"/>
        <charset val="128"/>
      </rPr>
      <t>: Starting Cluster...</t>
    </r>
    <phoneticPr fontId="2"/>
  </si>
  <si>
    <r>
      <rPr>
        <b/>
        <sz val="11"/>
        <color rgb="FF00B050"/>
        <rFont val="ＭＳ 明朝"/>
        <family val="1"/>
        <charset val="128"/>
      </rPr>
      <t>10.110.88.58</t>
    </r>
    <r>
      <rPr>
        <sz val="11"/>
        <color theme="1"/>
        <rFont val="ＭＳ 明朝"/>
        <family val="1"/>
        <charset val="128"/>
      </rPr>
      <t>: Starting Cluster...</t>
    </r>
    <phoneticPr fontId="2"/>
  </si>
  <si>
    <r>
      <t xml:space="preserve">Current DC: </t>
    </r>
    <r>
      <rPr>
        <b/>
        <sz val="11"/>
        <color rgb="FF00B050"/>
        <rFont val="ＭＳ 明朝"/>
        <family val="1"/>
        <charset val="128"/>
      </rPr>
      <t>iscsitgt01s.example.com</t>
    </r>
    <r>
      <rPr>
        <sz val="11"/>
        <color theme="1"/>
        <rFont val="ＭＳ 明朝"/>
        <family val="1"/>
        <charset val="128"/>
      </rPr>
      <t xml:space="preserve"> (version 1.1.15-11.el7-e174ec8) - partition with quorum</t>
    </r>
    <phoneticPr fontId="2"/>
  </si>
  <si>
    <r>
      <t xml:space="preserve">Last updated: Fri Nov 25 23:06:32 2016          Last change: Fri Nov 25 23:06:30 2016 by root via crm_resource on </t>
    </r>
    <r>
      <rPr>
        <b/>
        <sz val="10"/>
        <color rgb="FF00B050"/>
        <rFont val="ＭＳ 明朝"/>
        <family val="1"/>
        <charset val="128"/>
      </rPr>
      <t>iscsitgt01s.example.com</t>
    </r>
    <phoneticPr fontId="2"/>
  </si>
  <si>
    <t>【Munin のインストールと初期設定】</t>
    <rPh sb="15" eb="17">
      <t>ショキ</t>
    </rPh>
    <rPh sb="17" eb="19">
      <t>セッテイ</t>
    </rPh>
    <phoneticPr fontId="2"/>
  </si>
  <si>
    <t>インストーラをマウントします。</t>
    <phoneticPr fontId="2"/>
  </si>
  <si>
    <t>o</t>
    <phoneticPr fontId="2"/>
  </si>
  <si>
    <t>curl -O http://yum.oracle.com/repo/OracleLinux/OL7/optional/latest/x86_64/getPackage/perl-Crypt-DES-2.05-20.el7.x86_64.rpm</t>
    <phoneticPr fontId="2"/>
  </si>
  <si>
    <t>curl -O http://yum.oracle.com/repo/OracleLinux/OL7/optional/latest/x86_64/getPackage/perl-File-Copy-Recursive-0.38-14.el7.noarch.rpm</t>
  </si>
  <si>
    <t>curl -O http://yum.oracle.com/repo/OracleLinux/OL7/optional/latest/x86_64/getPackage/perl-Taint-Runtime-0.03-19.el7.x86_64.rpm</t>
  </si>
  <si>
    <t>curl -O http://yum.oracle.com/repo/OracleLinux/OL7/optional/latest/x86_64/getPackage/perl-XML-DOM-1.44-19.el7.noarch.rpm</t>
  </si>
  <si>
    <t>curl -O http://yum.oracle.com/repo/OracleLinux/OL7/optional/latest/x86_64/getPackage/perl-XML-RegExp-0.04-2.el7.noarch.rpm</t>
  </si>
  <si>
    <t>curl -O http://yum.oracle.com/repo/OracleLinux/OL7/optional/latest/x86_64/getPackage/rrdtool-perl-1.4.8-9.el7.x86_64.rpm</t>
  </si>
  <si>
    <t>curl -O https://dl.fedoraproject.org/pub/epel/7/x86_64/m/munin-2.0.25-11.el7.noarch.rpm</t>
  </si>
  <si>
    <t>curl -O https://dl.fedoraproject.org/pub/epel/7/x86_64/m/munin-common-2.0.25-11.el7.noarch.rpm</t>
  </si>
  <si>
    <t>curl -O https://dl.fedoraproject.org/pub/epel/7/x86_64/m/munin-node-2.0.25-11.el7.noarch.rpm</t>
  </si>
  <si>
    <t>curl -O https://dl.fedoraproject.org/pub/epel/7/x86_64/p/perl-Cache-Cache-1.06-12.el7.noarch.rpm</t>
    <phoneticPr fontId="2"/>
  </si>
  <si>
    <t>curl -O https://dl.fedoraproject.org/pub/epel/7/x86_64/p/perl-Email-Date-Format-1.002-15.el7.noarch.rpm</t>
  </si>
  <si>
    <t>curl -O https://dl.fedoraproject.org/pub/epel/7/x86_64/p/perl-HTML-Template-2.95-1.el7.noarch.rpm</t>
  </si>
  <si>
    <t>curl -O https://dl.fedoraproject.org/pub/epel/7/x86_64/p/perl-IO-Multiplex-1.13-6.el7.noarch.rpm</t>
  </si>
  <si>
    <t>curl -O https://dl.fedoraproject.org/pub/epel/7/x86_64/p/perl-IPC-ShareLite-0.17-12.el7.x86_64.rpm</t>
  </si>
  <si>
    <t>curl -O https://dl.fedoraproject.org/pub/epel/7/x86_64/p/perl-Log-Dispatch-2.41-1.el7.1.noarch.rpm</t>
  </si>
  <si>
    <t>curl -O https://dl.fedoraproject.org/pub/epel/7/x86_64/p/perl-Log-Dispatch-FileRotate-1.19-13.el7.noarch.rpm</t>
  </si>
  <si>
    <t>curl -O https://dl.fedoraproject.org/pub/epel/7/x86_64/p/perl-Log-Log4perl-1.42-2.el7.noarch.rpm</t>
  </si>
  <si>
    <t>curl -O https://dl.fedoraproject.org/pub/epel/7/x86_64/p/perl-MIME-Lite-3.030-1.el7.noarch.rpm</t>
  </si>
  <si>
    <t>curl -O https://dl.fedoraproject.org/pub/epel/7/x86_64/p/perl-MIME-Types-1.38-2.el7.noarch.rpm</t>
  </si>
  <si>
    <t>curl -O https://dl.fedoraproject.org/pub/epel/7/x86_64/p/perl-Mail-Sender-0.8.23-1.el7.noarch.rpm</t>
  </si>
  <si>
    <t>curl -O https://dl.fedoraproject.org/pub/epel/7/x86_64/p/perl-Mail-Sendmail-0.79-21.el7.noarch.rpm</t>
  </si>
  <si>
    <t>curl -O https://dl.fedoraproject.org/pub/epel/7/x86_64/p/perl-Net-CIDR-0.18-1.el7.noarch.rpm</t>
  </si>
  <si>
    <t>curl -O https://dl.fedoraproject.org/pub/epel/7/x86_64/p/perl-Net-SNMP-6.0.1-7.el7.noarch.rpm</t>
  </si>
  <si>
    <t>curl -O https://dl.fedoraproject.org/pub/epel/7/x86_64/p/perl-Net-Server-2.007-2.el7.noarch.rpm</t>
  </si>
  <si>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:perl-Crypt-DES-</t>
    </r>
    <r>
      <rPr>
        <b/>
        <sz val="11"/>
        <color rgb="FF00B050"/>
        <rFont val="ＭＳ 明朝"/>
        <family val="1"/>
        <charset val="128"/>
      </rPr>
      <t>2.05-20.el7</t>
    </r>
    <r>
      <rPr>
        <b/>
        <sz val="11"/>
        <color rgb="FF0000FF"/>
        <rFont val="ＭＳ 明朝"/>
        <family val="1"/>
        <charset val="128"/>
      </rPr>
      <t>.x86_64.rpm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</si>
  <si>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:perl-File-Copy-Recursive-</t>
    </r>
    <r>
      <rPr>
        <b/>
        <sz val="11"/>
        <color rgb="FF00B050"/>
        <rFont val="ＭＳ 明朝"/>
        <family val="1"/>
        <charset val="128"/>
      </rPr>
      <t>0.38-14.el7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</si>
  <si>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:perl-Taint-Runtime-</t>
    </r>
    <r>
      <rPr>
        <b/>
        <sz val="11"/>
        <color rgb="FF00B050"/>
        <rFont val="ＭＳ 明朝"/>
        <family val="1"/>
        <charset val="128"/>
      </rPr>
      <t>0.03-19.el7</t>
    </r>
    <r>
      <rPr>
        <b/>
        <sz val="11"/>
        <color rgb="FF0000FF"/>
        <rFont val="ＭＳ 明朝"/>
        <family val="1"/>
        <charset val="128"/>
      </rPr>
      <t>.x86_64.rpm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</si>
  <si>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:perl-XML-DOM-</t>
    </r>
    <r>
      <rPr>
        <b/>
        <sz val="11"/>
        <color rgb="FF00B050"/>
        <rFont val="ＭＳ 明朝"/>
        <family val="1"/>
        <charset val="128"/>
      </rPr>
      <t>1.44-19.el7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</si>
  <si>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:perl-XML-RegExp-</t>
    </r>
    <r>
      <rPr>
        <b/>
        <sz val="11"/>
        <color rgb="FF00B050"/>
        <rFont val="ＭＳ 明朝"/>
        <family val="1"/>
        <charset val="128"/>
      </rPr>
      <t>0.04-2.el7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</si>
  <si>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:rrdtool-perl-</t>
    </r>
    <r>
      <rPr>
        <b/>
        <sz val="11"/>
        <color rgb="FF00B050"/>
        <rFont val="ＭＳ 明朝"/>
        <family val="1"/>
        <charset val="128"/>
      </rPr>
      <t>1.4.8-9.el7</t>
    </r>
    <r>
      <rPr>
        <b/>
        <sz val="11"/>
        <color rgb="FF0000FF"/>
        <rFont val="ＭＳ 明朝"/>
        <family val="1"/>
        <charset val="128"/>
      </rPr>
      <t>.x86_64.rpm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</si>
  <si>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:munin-</t>
    </r>
    <r>
      <rPr>
        <b/>
        <sz val="11"/>
        <color rgb="FF00B050"/>
        <rFont val="ＭＳ 明朝"/>
        <family val="1"/>
        <charset val="128"/>
      </rPr>
      <t>2.0.25-11.el7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</si>
  <si>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:munin-common-</t>
    </r>
    <r>
      <rPr>
        <b/>
        <sz val="11"/>
        <color rgb="FF00B050"/>
        <rFont val="ＭＳ 明朝"/>
        <family val="1"/>
        <charset val="128"/>
      </rPr>
      <t>2.0.25-11.el7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</si>
  <si>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:munin-node-</t>
    </r>
    <r>
      <rPr>
        <b/>
        <sz val="11"/>
        <color rgb="FF00B050"/>
        <rFont val="ＭＳ 明朝"/>
        <family val="1"/>
        <charset val="128"/>
      </rPr>
      <t>2.0.25-11.el7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</si>
  <si>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:perl-Cache-Cache-</t>
    </r>
    <r>
      <rPr>
        <b/>
        <sz val="11"/>
        <color rgb="FF00B050"/>
        <rFont val="ＭＳ 明朝"/>
        <family val="1"/>
        <charset val="128"/>
      </rPr>
      <t>1.06-12.el7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</si>
  <si>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:perl-Email-Date-Format-</t>
    </r>
    <r>
      <rPr>
        <b/>
        <sz val="11"/>
        <color rgb="FF00B050"/>
        <rFont val="ＭＳ 明朝"/>
        <family val="1"/>
        <charset val="128"/>
      </rPr>
      <t>1.002-15.el7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</si>
  <si>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:perl-HTML-Template-</t>
    </r>
    <r>
      <rPr>
        <b/>
        <sz val="11"/>
        <color rgb="FF00B050"/>
        <rFont val="ＭＳ 明朝"/>
        <family val="1"/>
        <charset val="128"/>
      </rPr>
      <t>2.95-1.el7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</si>
  <si>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:perl-IO-Multiplex-</t>
    </r>
    <r>
      <rPr>
        <b/>
        <sz val="11"/>
        <color rgb="FF00B050"/>
        <rFont val="ＭＳ 明朝"/>
        <family val="1"/>
        <charset val="128"/>
      </rPr>
      <t>1.13-6.el7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</si>
  <si>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:perl-IPC-ShareLite-</t>
    </r>
    <r>
      <rPr>
        <b/>
        <sz val="11"/>
        <color rgb="FF00B050"/>
        <rFont val="ＭＳ 明朝"/>
        <family val="1"/>
        <charset val="128"/>
      </rPr>
      <t>0.17-12.el7</t>
    </r>
    <r>
      <rPr>
        <b/>
        <sz val="11"/>
        <color rgb="FF0000FF"/>
        <rFont val="ＭＳ 明朝"/>
        <family val="1"/>
        <charset val="128"/>
      </rPr>
      <t>.x86_64.rpm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</si>
  <si>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:perl-Log-Dispatch-</t>
    </r>
    <r>
      <rPr>
        <b/>
        <sz val="11"/>
        <color rgb="FF00B050"/>
        <rFont val="ＭＳ 明朝"/>
        <family val="1"/>
        <charset val="128"/>
      </rPr>
      <t>2.41-1.el7.1</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</si>
  <si>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:perl-Log-Dispatch-FileRotate-</t>
    </r>
    <r>
      <rPr>
        <b/>
        <sz val="11"/>
        <color rgb="FF00B050"/>
        <rFont val="ＭＳ 明朝"/>
        <family val="1"/>
        <charset val="128"/>
      </rPr>
      <t>1.19-13.el7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</si>
  <si>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:perl-Log-Log4perl-</t>
    </r>
    <r>
      <rPr>
        <b/>
        <sz val="11"/>
        <color rgb="FF00B050"/>
        <rFont val="ＭＳ 明朝"/>
        <family val="1"/>
        <charset val="128"/>
      </rPr>
      <t>1.42-2.el7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</si>
  <si>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:perl-MIME-Lite-</t>
    </r>
    <r>
      <rPr>
        <b/>
        <sz val="11"/>
        <color rgb="FF00B050"/>
        <rFont val="ＭＳ 明朝"/>
        <family val="1"/>
        <charset val="128"/>
      </rPr>
      <t>3.030-1.el7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</si>
  <si>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:perl-MIME-Types-</t>
    </r>
    <r>
      <rPr>
        <b/>
        <sz val="11"/>
        <color rgb="FF00B050"/>
        <rFont val="ＭＳ 明朝"/>
        <family val="1"/>
        <charset val="128"/>
      </rPr>
      <t>1.38-2.el7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</si>
  <si>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:perl-Mail-Sender-</t>
    </r>
    <r>
      <rPr>
        <b/>
        <sz val="11"/>
        <color rgb="FF00B050"/>
        <rFont val="ＭＳ 明朝"/>
        <family val="1"/>
        <charset val="128"/>
      </rPr>
      <t>0.8.23-1.el7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</si>
  <si>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:perl-Mail-Sendmail-</t>
    </r>
    <r>
      <rPr>
        <b/>
        <sz val="11"/>
        <color rgb="FF00B050"/>
        <rFont val="ＭＳ 明朝"/>
        <family val="1"/>
        <charset val="128"/>
      </rPr>
      <t>0.79-21.el7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</si>
  <si>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:perl-Net-CIDR-</t>
    </r>
    <r>
      <rPr>
        <b/>
        <sz val="11"/>
        <color rgb="FF00B050"/>
        <rFont val="ＭＳ 明朝"/>
        <family val="1"/>
        <charset val="128"/>
      </rPr>
      <t>0.18-1.el7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</si>
  <si>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:perl-Net-SNMP-</t>
    </r>
    <r>
      <rPr>
        <b/>
        <sz val="11"/>
        <color rgb="FF00B050"/>
        <rFont val="ＭＳ 明朝"/>
        <family val="1"/>
        <charset val="128"/>
      </rPr>
      <t>6.0.1-7.el7</t>
    </r>
    <r>
      <rPr>
        <b/>
        <sz val="11"/>
        <color rgb="FF0000FF"/>
        <rFont val="ＭＳ 明朝"/>
        <family val="1"/>
        <charset val="128"/>
      </rPr>
      <t>.noarch.rpm .</t>
    </r>
    <phoneticPr fontId="2"/>
  </si>
  <si>
    <r>
      <t xml:space="preserve">scp </t>
    </r>
    <r>
      <rPr>
        <b/>
        <sz val="11"/>
        <color rgb="FF00B050"/>
        <rFont val="ＭＳ 明朝"/>
        <family val="1"/>
        <charset val="128"/>
      </rPr>
      <t>xxxx</t>
    </r>
    <r>
      <rPr>
        <b/>
        <sz val="11"/>
        <color rgb="FF0000FF"/>
        <rFont val="ＭＳ 明朝"/>
        <family val="1"/>
        <charset val="128"/>
      </rPr>
      <t>@</t>
    </r>
    <r>
      <rPr>
        <b/>
        <sz val="11"/>
        <color rgb="FF00B050"/>
        <rFont val="ＭＳ 明朝"/>
        <family val="1"/>
        <charset val="128"/>
      </rPr>
      <t>yyy</t>
    </r>
    <r>
      <rPr>
        <b/>
        <sz val="11"/>
        <color rgb="FF0000FF"/>
        <rFont val="ＭＳ 明朝"/>
        <family val="1"/>
        <charset val="128"/>
      </rPr>
      <t>:perl-Net-Server-</t>
    </r>
    <r>
      <rPr>
        <b/>
        <sz val="11"/>
        <color rgb="FF00B050"/>
        <rFont val="ＭＳ 明朝"/>
        <family val="1"/>
        <charset val="128"/>
      </rPr>
      <t>2.007-2.el7</t>
    </r>
    <r>
      <rPr>
        <b/>
        <sz val="11"/>
        <color rgb="FF0000FF"/>
        <rFont val="ＭＳ 明朝"/>
        <family val="1"/>
        <charset val="128"/>
      </rPr>
      <t>.noarch.rpm .</t>
    </r>
    <phoneticPr fontId="2"/>
  </si>
  <si>
    <t>ls -l *.rpm</t>
    <phoneticPr fontId="2"/>
  </si>
  <si>
    <t>-rw-rw-r-- 1 admin admin 204328 Nov 25 23:11 munin-2.0.25-11.el7.noarch.rpm</t>
  </si>
  <si>
    <t>-rw-rw-r-- 1 admin admin  93672 Nov 25 23:12 munin-common-2.0.25-11.el7.noarch.rpm</t>
  </si>
  <si>
    <t>-rw-rw-r-- 1 admin admin 408204 Nov 25 23:12 munin-node-2.0.25-11.el7.noarch.rpm</t>
  </si>
  <si>
    <t>-rw-rw-r-- 1 admin admin  93340 Nov 25 23:12 perl-Cache-Cache-1.06-12.el7.noarch.rpm</t>
  </si>
  <si>
    <t>-rw-rw-r-- 1 admin admin  19920 Nov 25 23:11 perl-Crypt-DES-2.05-20.el7.x86_64.rpm</t>
  </si>
  <si>
    <t>-rw-rw-r-- 1 admin admin  17524 Nov 25 23:12 perl-Email-Date-Format-1.002-15.el7.noarch.rpm</t>
  </si>
  <si>
    <t>-rw-rw-r-- 1 admin admin  23164 Nov 25 23:11 perl-File-Copy-Recursive-0.38-14.el7.noarch.rpm</t>
  </si>
  <si>
    <t>-rw-rw-r-- 1 admin admin  77780 Nov 25 23:12 perl-HTML-Template-2.95-1.el7.noarch.rpm</t>
  </si>
  <si>
    <t>-rw-rw-r-- 1 admin admin  25616 Nov 25 23:12 perl-IO-Multiplex-1.13-6.el7.noarch.rpm</t>
  </si>
  <si>
    <t>-rw-rw-r-- 1 admin admin  31004 Nov 25 23:12 perl-IPC-ShareLite-0.17-12.el7.x86_64.rpm</t>
  </si>
  <si>
    <t>-rw-rw-r-- 1 admin admin  84300 Nov 25 23:12 perl-Log-Dispatch-2.41-1.el7.1.noarch.rpm</t>
  </si>
  <si>
    <t>-rw-rw-r-- 1 admin admin  25232 Nov 25 23:12 perl-Log-Dispatch-FileRotate-1.19-13.el7.noarch.rpm</t>
  </si>
  <si>
    <t>-rw-rw-r-- 1 admin admin 433560 Nov 25 23:12 perl-Log-Log4perl-1.42-2.el7.noarch.rpm</t>
  </si>
  <si>
    <t>-rw-rw-r-- 1 admin admin  60212 Nov 25 23:12 perl-Mail-Sender-0.8.23-1.el7.noarch.rpm</t>
  </si>
  <si>
    <t>-rw-rw-r-- 1 admin admin  29540 Nov 25 23:12 perl-Mail-Sendmail-0.79-21.el7.noarch.rpm</t>
  </si>
  <si>
    <t>-rw-rw-r-- 1 admin admin  98316 Nov 25 23:12 perl-MIME-Lite-3.030-1.el7.noarch.rpm</t>
  </si>
  <si>
    <t>-rw-rw-r-- 1 admin admin  39184 Nov 25 23:12 perl-MIME-Types-1.38-2.el7.noarch.rpm</t>
  </si>
  <si>
    <t>-rw-rw-r-- 1 admin admin  19640 Nov 25 23:12 perl-Net-CIDR-0.18-1.el7.noarch.rpm</t>
  </si>
  <si>
    <t>-rw-rw-r-- 1 admin admin 213136 Nov 25 23:12 perl-Net-Server-2.007-2.el7.noarch.rpm</t>
  </si>
  <si>
    <t>-rw-rw-r-- 1 admin admin 105348 Nov 25 23:12 perl-Net-SNMP-6.0.1-7.el7.noarch.rpm</t>
  </si>
  <si>
    <t>-rw-rw-r-- 1 admin admin  22496 Nov 25 23:11 perl-Taint-Runtime-0.03-19.el7.x86_64.rpm</t>
  </si>
  <si>
    <t>-rw-rw-r-- 1 admin admin 141504 Nov 25 23:11 perl-XML-DOM-1.44-19.el7.noarch.rpm</t>
  </si>
  <si>
    <t>-rw-rw-r-- 1 admin admin  10628 Nov 25 23:11 perl-XML-RegExp-0.04-2.el7.noarch.rpm</t>
  </si>
  <si>
    <t>-rw-rw-r-- 1 admin admin  42864 Nov 25 23:11 rrdtool-perl-1.4.8-9.el7.x86_64.rpm</t>
  </si>
  <si>
    <t>file *.rpm</t>
    <phoneticPr fontId="2"/>
  </si>
  <si>
    <r>
      <t xml:space="preserve">munin-2.0.25-11.el7.noarch.rpm:                      </t>
    </r>
    <r>
      <rPr>
        <b/>
        <sz val="11"/>
        <color rgb="FFFF0000"/>
        <rFont val="ＭＳ 明朝"/>
        <family val="1"/>
        <charset val="128"/>
      </rPr>
      <t>RPM v3.0 bin</t>
    </r>
    <r>
      <rPr>
        <sz val="11"/>
        <color theme="1"/>
        <rFont val="ＭＳ 明朝"/>
        <family val="1"/>
        <charset val="128"/>
      </rPr>
      <t xml:space="preserve"> noarch munin-2.0.25-11.el7</t>
    </r>
    <phoneticPr fontId="2"/>
  </si>
  <si>
    <r>
      <t xml:space="preserve">munin-common-2.0.25-11.el7.noarch.rpm:               </t>
    </r>
    <r>
      <rPr>
        <b/>
        <sz val="11"/>
        <color rgb="FFFF0000"/>
        <rFont val="ＭＳ 明朝"/>
        <family val="1"/>
        <charset val="128"/>
      </rPr>
      <t>RPM v3.0 bin</t>
    </r>
    <r>
      <rPr>
        <sz val="11"/>
        <color theme="1"/>
        <rFont val="ＭＳ 明朝"/>
        <family val="1"/>
        <charset val="128"/>
      </rPr>
      <t xml:space="preserve"> noarch munin-common-2.0.25-11.el7</t>
    </r>
    <phoneticPr fontId="2"/>
  </si>
  <si>
    <r>
      <t xml:space="preserve">munin-node-2.0.25-11.el7.noarch.rpm:                 </t>
    </r>
    <r>
      <rPr>
        <b/>
        <sz val="11"/>
        <color rgb="FFFF0000"/>
        <rFont val="ＭＳ 明朝"/>
        <family val="1"/>
        <charset val="128"/>
      </rPr>
      <t>RPM v3.0 bin</t>
    </r>
    <r>
      <rPr>
        <sz val="11"/>
        <color theme="1"/>
        <rFont val="ＭＳ 明朝"/>
        <family val="1"/>
        <charset val="128"/>
      </rPr>
      <t xml:space="preserve"> noarch munin-node-2.0.25-11.el7</t>
    </r>
    <phoneticPr fontId="2"/>
  </si>
  <si>
    <r>
      <t xml:space="preserve">perl-Cache-Cache-1.06-12.el7.noarch.rpm:             </t>
    </r>
    <r>
      <rPr>
        <b/>
        <sz val="11"/>
        <color rgb="FFFF0000"/>
        <rFont val="ＭＳ 明朝"/>
        <family val="1"/>
        <charset val="128"/>
      </rPr>
      <t>RPM v3.0 bin</t>
    </r>
    <r>
      <rPr>
        <sz val="11"/>
        <color theme="1"/>
        <rFont val="ＭＳ 明朝"/>
        <family val="1"/>
        <charset val="128"/>
      </rPr>
      <t xml:space="preserve"> noarch perl-Cache-Cache-1.06-12.el7</t>
    </r>
    <phoneticPr fontId="2"/>
  </si>
  <si>
    <r>
      <t xml:space="preserve">perl-Crypt-DES-2.05-20.el7.x86_64.rpm:               </t>
    </r>
    <r>
      <rPr>
        <b/>
        <sz val="11"/>
        <color rgb="FFFF0000"/>
        <rFont val="ＭＳ 明朝"/>
        <family val="1"/>
        <charset val="128"/>
      </rPr>
      <t>RPM v3.0 bin</t>
    </r>
    <r>
      <rPr>
        <sz val="11"/>
        <color theme="1"/>
        <rFont val="ＭＳ 明朝"/>
        <family val="1"/>
        <charset val="128"/>
      </rPr>
      <t xml:space="preserve"> i386/x86_64 perl-Crypt-DES-2.05-20.el7</t>
    </r>
    <phoneticPr fontId="2"/>
  </si>
  <si>
    <r>
      <t xml:space="preserve">perl-Email-Date-Format-1.002-15.el7.noarch.rpm:      </t>
    </r>
    <r>
      <rPr>
        <b/>
        <sz val="11"/>
        <color rgb="FFFF0000"/>
        <rFont val="ＭＳ 明朝"/>
        <family val="1"/>
        <charset val="128"/>
      </rPr>
      <t>RPM v3.0 bin</t>
    </r>
    <r>
      <rPr>
        <sz val="11"/>
        <color theme="1"/>
        <rFont val="ＭＳ 明朝"/>
        <family val="1"/>
        <charset val="128"/>
      </rPr>
      <t xml:space="preserve"> noarch perl-Email-Date-Format-1.002-15.el7</t>
    </r>
    <phoneticPr fontId="2"/>
  </si>
  <si>
    <r>
      <t xml:space="preserve">perl-File-Copy-Recursive-0.38-14.el7.noarch.rpm:     </t>
    </r>
    <r>
      <rPr>
        <b/>
        <sz val="11"/>
        <color rgb="FFFF0000"/>
        <rFont val="ＭＳ 明朝"/>
        <family val="1"/>
        <charset val="128"/>
      </rPr>
      <t>RPM v3.0 bin</t>
    </r>
    <r>
      <rPr>
        <sz val="11"/>
        <color theme="1"/>
        <rFont val="ＭＳ 明朝"/>
        <family val="1"/>
        <charset val="128"/>
      </rPr>
      <t xml:space="preserve"> noarch perl-File-Copy-Recursive-0.38-14.el7</t>
    </r>
    <phoneticPr fontId="2"/>
  </si>
  <si>
    <r>
      <t xml:space="preserve">perl-HTML-Template-2.95-1.el7.noarch.rpm:            </t>
    </r>
    <r>
      <rPr>
        <b/>
        <sz val="11"/>
        <color rgb="FFFF0000"/>
        <rFont val="ＭＳ 明朝"/>
        <family val="1"/>
        <charset val="128"/>
      </rPr>
      <t>RPM v3.0 bin</t>
    </r>
    <r>
      <rPr>
        <sz val="11"/>
        <color theme="1"/>
        <rFont val="ＭＳ 明朝"/>
        <family val="1"/>
        <charset val="128"/>
      </rPr>
      <t xml:space="preserve"> noarch perl-HTML-Template-2.95-1.el7</t>
    </r>
    <phoneticPr fontId="2"/>
  </si>
  <si>
    <r>
      <t xml:space="preserve">perl-IO-Multiplex-1.13-6.el7.noarch.rpm:             </t>
    </r>
    <r>
      <rPr>
        <b/>
        <sz val="11"/>
        <color rgb="FFFF0000"/>
        <rFont val="ＭＳ 明朝"/>
        <family val="1"/>
        <charset val="128"/>
      </rPr>
      <t>RPM v3.0 bin</t>
    </r>
    <r>
      <rPr>
        <sz val="11"/>
        <color theme="1"/>
        <rFont val="ＭＳ 明朝"/>
        <family val="1"/>
        <charset val="128"/>
      </rPr>
      <t xml:space="preserve"> noarch perl-IO-Multiplex-1.13-6.el7</t>
    </r>
    <phoneticPr fontId="2"/>
  </si>
  <si>
    <r>
      <t xml:space="preserve">perl-IPC-ShareLite-0.17-12.el7.x86_64.rpm:           </t>
    </r>
    <r>
      <rPr>
        <b/>
        <sz val="11"/>
        <color rgb="FFFF0000"/>
        <rFont val="ＭＳ 明朝"/>
        <family val="1"/>
        <charset val="128"/>
      </rPr>
      <t>RPM v3.0 bin</t>
    </r>
    <r>
      <rPr>
        <sz val="11"/>
        <color theme="1"/>
        <rFont val="ＭＳ 明朝"/>
        <family val="1"/>
        <charset val="128"/>
      </rPr>
      <t xml:space="preserve"> i386/x86_64 perl-IPC-ShareLite-0.17-12.el7</t>
    </r>
    <phoneticPr fontId="2"/>
  </si>
  <si>
    <r>
      <t xml:space="preserve">perl-Log-Dispatch-2.41-1.el7.1.noarch.rpm:           </t>
    </r>
    <r>
      <rPr>
        <b/>
        <sz val="11"/>
        <color rgb="FFFF0000"/>
        <rFont val="ＭＳ 明朝"/>
        <family val="1"/>
        <charset val="128"/>
      </rPr>
      <t>RPM v3.0 bin</t>
    </r>
    <r>
      <rPr>
        <sz val="11"/>
        <color theme="1"/>
        <rFont val="ＭＳ 明朝"/>
        <family val="1"/>
        <charset val="128"/>
      </rPr>
      <t xml:space="preserve"> noarch perl-Log-Dispatch-2.41-1.el7.1</t>
    </r>
    <phoneticPr fontId="2"/>
  </si>
  <si>
    <r>
      <t xml:space="preserve">perl-Log-Dispatch-FileRotate-1.19-13.el7.noarch.rpm: </t>
    </r>
    <r>
      <rPr>
        <b/>
        <sz val="11"/>
        <color rgb="FFFF0000"/>
        <rFont val="ＭＳ 明朝"/>
        <family val="1"/>
        <charset val="128"/>
      </rPr>
      <t>RPM v3.0 bin</t>
    </r>
    <r>
      <rPr>
        <sz val="11"/>
        <color theme="1"/>
        <rFont val="ＭＳ 明朝"/>
        <family val="1"/>
        <charset val="128"/>
      </rPr>
      <t xml:space="preserve"> noarch perl-Log-Dispatch-FileRotate-1.19-13.el7</t>
    </r>
    <phoneticPr fontId="2"/>
  </si>
  <si>
    <r>
      <t xml:space="preserve">perl-Log-Log4perl-1.42-2.el7.noarch.rpm:             </t>
    </r>
    <r>
      <rPr>
        <b/>
        <sz val="11"/>
        <color rgb="FFFF0000"/>
        <rFont val="ＭＳ 明朝"/>
        <family val="1"/>
        <charset val="128"/>
      </rPr>
      <t>RPM v3.0 bin</t>
    </r>
    <r>
      <rPr>
        <sz val="11"/>
        <color theme="1"/>
        <rFont val="ＭＳ 明朝"/>
        <family val="1"/>
        <charset val="128"/>
      </rPr>
      <t xml:space="preserve"> noarch perl-Log-Log4perl-1.42-2.el7</t>
    </r>
    <phoneticPr fontId="2"/>
  </si>
  <si>
    <r>
      <t xml:space="preserve">perl-Mail-Sender-0.8.23-1.el7.noarch.rpm:            </t>
    </r>
    <r>
      <rPr>
        <b/>
        <sz val="11"/>
        <color rgb="FFFF0000"/>
        <rFont val="ＭＳ 明朝"/>
        <family val="1"/>
        <charset val="128"/>
      </rPr>
      <t>RPM v3.0 bin</t>
    </r>
    <r>
      <rPr>
        <sz val="11"/>
        <color theme="1"/>
        <rFont val="ＭＳ 明朝"/>
        <family val="1"/>
        <charset val="128"/>
      </rPr>
      <t xml:space="preserve"> noarch perl-Mail-Sender-0.8.23-1.el7</t>
    </r>
    <phoneticPr fontId="2"/>
  </si>
  <si>
    <r>
      <t xml:space="preserve">perl-Mail-Sendmail-0.79-21.el7.noarch.rpm:           </t>
    </r>
    <r>
      <rPr>
        <b/>
        <sz val="11"/>
        <color rgb="FFFF0000"/>
        <rFont val="ＭＳ 明朝"/>
        <family val="1"/>
        <charset val="128"/>
      </rPr>
      <t>RPM v3.0 bin</t>
    </r>
    <r>
      <rPr>
        <sz val="11"/>
        <color theme="1"/>
        <rFont val="ＭＳ 明朝"/>
        <family val="1"/>
        <charset val="128"/>
      </rPr>
      <t xml:space="preserve"> noarch perl-Mail-Sendmail-0.79-21.el7</t>
    </r>
    <phoneticPr fontId="2"/>
  </si>
  <si>
    <r>
      <t xml:space="preserve">perl-MIME-Lite-3.030-1.el7.noarch.rpm:               </t>
    </r>
    <r>
      <rPr>
        <b/>
        <sz val="11"/>
        <color rgb="FFFF0000"/>
        <rFont val="ＭＳ 明朝"/>
        <family val="1"/>
        <charset val="128"/>
      </rPr>
      <t>RPM v3.0 bin</t>
    </r>
    <r>
      <rPr>
        <sz val="11"/>
        <color theme="1"/>
        <rFont val="ＭＳ 明朝"/>
        <family val="1"/>
        <charset val="128"/>
      </rPr>
      <t xml:space="preserve"> noarch perl-MIME-Lite-3.030-1.el7</t>
    </r>
    <phoneticPr fontId="2"/>
  </si>
  <si>
    <r>
      <t xml:space="preserve">perl-MIME-Types-1.38-2.el7.noarch.rpm:               </t>
    </r>
    <r>
      <rPr>
        <b/>
        <sz val="11"/>
        <color rgb="FFFF0000"/>
        <rFont val="ＭＳ 明朝"/>
        <family val="1"/>
        <charset val="128"/>
      </rPr>
      <t>RPM v3.0 bin</t>
    </r>
    <r>
      <rPr>
        <sz val="11"/>
        <color theme="1"/>
        <rFont val="ＭＳ 明朝"/>
        <family val="1"/>
        <charset val="128"/>
      </rPr>
      <t xml:space="preserve"> noarch perl-MIME-Types-1.38-2.el7</t>
    </r>
    <phoneticPr fontId="2"/>
  </si>
  <si>
    <r>
      <t xml:space="preserve">perl-Net-CIDR-0.18-1.el7.noarch.rpm:                 </t>
    </r>
    <r>
      <rPr>
        <b/>
        <sz val="11"/>
        <color rgb="FFFF0000"/>
        <rFont val="ＭＳ 明朝"/>
        <family val="1"/>
        <charset val="128"/>
      </rPr>
      <t>RPM v3.0 bin</t>
    </r>
    <r>
      <rPr>
        <sz val="11"/>
        <color theme="1"/>
        <rFont val="ＭＳ 明朝"/>
        <family val="1"/>
        <charset val="128"/>
      </rPr>
      <t xml:space="preserve"> noarch perl-Net-CIDR-0.18-1.el7</t>
    </r>
    <phoneticPr fontId="2"/>
  </si>
  <si>
    <r>
      <t xml:space="preserve">perl-Net-Server-2.007-2.el7.noarch.rpm:              </t>
    </r>
    <r>
      <rPr>
        <b/>
        <sz val="11"/>
        <color rgb="FFFF0000"/>
        <rFont val="ＭＳ 明朝"/>
        <family val="1"/>
        <charset val="128"/>
      </rPr>
      <t>RPM v3.0 bin</t>
    </r>
    <r>
      <rPr>
        <sz val="11"/>
        <color theme="1"/>
        <rFont val="ＭＳ 明朝"/>
        <family val="1"/>
        <charset val="128"/>
      </rPr>
      <t xml:space="preserve"> noarch perl-Net-Server-2.007-2.el7</t>
    </r>
    <phoneticPr fontId="2"/>
  </si>
  <si>
    <r>
      <t xml:space="preserve">perl-Net-SNMP-6.0.1-7.el7.noarch.rpm:                </t>
    </r>
    <r>
      <rPr>
        <b/>
        <sz val="11"/>
        <color rgb="FFFF0000"/>
        <rFont val="ＭＳ 明朝"/>
        <family val="1"/>
        <charset val="128"/>
      </rPr>
      <t>RPM v3.0 bin</t>
    </r>
    <r>
      <rPr>
        <sz val="11"/>
        <color theme="1"/>
        <rFont val="ＭＳ 明朝"/>
        <family val="1"/>
        <charset val="128"/>
      </rPr>
      <t xml:space="preserve"> noarch perl-Net-SNMP-6.0.1-7.el7</t>
    </r>
    <phoneticPr fontId="2"/>
  </si>
  <si>
    <r>
      <t xml:space="preserve">perl-Taint-Runtime-0.03-19.el7.x86_64.rpm:           </t>
    </r>
    <r>
      <rPr>
        <b/>
        <sz val="11"/>
        <color rgb="FFFF0000"/>
        <rFont val="ＭＳ 明朝"/>
        <family val="1"/>
        <charset val="128"/>
      </rPr>
      <t>RPM v3.0 bin</t>
    </r>
    <r>
      <rPr>
        <sz val="11"/>
        <color theme="1"/>
        <rFont val="ＭＳ 明朝"/>
        <family val="1"/>
        <charset val="128"/>
      </rPr>
      <t xml:space="preserve"> i386/x86_64 perl-Taint-Runtime-0.03-19.el7</t>
    </r>
    <phoneticPr fontId="2"/>
  </si>
  <si>
    <r>
      <t xml:space="preserve">perl-XML-DOM-1.44-19.el7.noarch.rpm:                 </t>
    </r>
    <r>
      <rPr>
        <b/>
        <sz val="11"/>
        <color rgb="FFFF0000"/>
        <rFont val="ＭＳ 明朝"/>
        <family val="1"/>
        <charset val="128"/>
      </rPr>
      <t>RPM v3.0 bin</t>
    </r>
    <r>
      <rPr>
        <sz val="11"/>
        <color theme="1"/>
        <rFont val="ＭＳ 明朝"/>
        <family val="1"/>
        <charset val="128"/>
      </rPr>
      <t xml:space="preserve"> noarch perl-XML-DOM-1.44-19.el7</t>
    </r>
    <phoneticPr fontId="2"/>
  </si>
  <si>
    <r>
      <t xml:space="preserve">perl-XML-RegExp-0.04-2.el7.noarch.rpm:               </t>
    </r>
    <r>
      <rPr>
        <b/>
        <sz val="11"/>
        <color rgb="FFFF0000"/>
        <rFont val="ＭＳ 明朝"/>
        <family val="1"/>
        <charset val="128"/>
      </rPr>
      <t>RPM v3.0 bin</t>
    </r>
    <r>
      <rPr>
        <sz val="11"/>
        <color theme="1"/>
        <rFont val="ＭＳ 明朝"/>
        <family val="1"/>
        <charset val="128"/>
      </rPr>
      <t xml:space="preserve"> noarch perl-XML-RegExp-0.04-2.el7</t>
    </r>
    <phoneticPr fontId="2"/>
  </si>
  <si>
    <r>
      <t xml:space="preserve">rrdtool-perl-1.4.8-9.el7.x86_64.rpm:                 </t>
    </r>
    <r>
      <rPr>
        <b/>
        <sz val="11"/>
        <color rgb="FFFF0000"/>
        <rFont val="ＭＳ 明朝"/>
        <family val="1"/>
        <charset val="128"/>
      </rPr>
      <t>RPM v3.0 bin</t>
    </r>
    <r>
      <rPr>
        <sz val="11"/>
        <color theme="1"/>
        <rFont val="ＭＳ 明朝"/>
        <family val="1"/>
        <charset val="128"/>
      </rPr>
      <t xml:space="preserve"> i386/x86_64 rrdtool-perl-1.4.8-9.el7</t>
    </r>
    <phoneticPr fontId="2"/>
  </si>
  <si>
    <t>Munin をインストールします。Oracle 社サポート外のパッケージです。</t>
    <phoneticPr fontId="2"/>
  </si>
  <si>
    <t>sudo yum -y --disablerepo=\* --enablerepo=media install httpd</t>
    <phoneticPr fontId="2"/>
  </si>
  <si>
    <t>sudo yum -y --disablerepo=\* --enablerepo=media localinstall munin-*.rpm perl-*.rpm rrdtool-perl-*.rpm</t>
    <phoneticPr fontId="2"/>
  </si>
  <si>
    <t>sudo mv munin-*.rpm perl-*.rpm rrdtool-perl-*.rpm /opt/packages/</t>
    <phoneticPr fontId="2"/>
  </si>
  <si>
    <t>インストーラをアンマウントします。</t>
    <phoneticPr fontId="2"/>
  </si>
  <si>
    <t># Eject DVD</t>
    <phoneticPr fontId="2"/>
  </si>
  <si>
    <t>sudo cp -a /etc{,~}/cron.d/munin</t>
    <phoneticPr fontId="2"/>
  </si>
  <si>
    <t>sudo cp -a /etc{,~}/fonts</t>
    <phoneticPr fontId="2"/>
  </si>
  <si>
    <t>sudo cp -a /etc{,~}/httpd</t>
    <phoneticPr fontId="2"/>
  </si>
  <si>
    <t>sudo cp -a /etc{,~}/logrotate.d/httpd</t>
    <phoneticPr fontId="2"/>
  </si>
  <si>
    <t>sudo cp -a /etc{,~}/logrotate.d/munin</t>
    <phoneticPr fontId="2"/>
  </si>
  <si>
    <t>sudo cp -a /etc{,~}/logrotate.d/munin-node</t>
    <phoneticPr fontId="2"/>
  </si>
  <si>
    <t>sudo cp -a /etc{,~}/munin</t>
    <phoneticPr fontId="2"/>
  </si>
  <si>
    <t>sudo cp -a /etc{,~}/sysconfig/htcacheclean</t>
    <phoneticPr fontId="2"/>
  </si>
  <si>
    <t>sudo cp -a /etc{,~}/sysconfig/httpd</t>
    <phoneticPr fontId="2"/>
  </si>
  <si>
    <t>sudo cp -a /etc/passwd   /etc~/passwd_$(date +%Y%m%d_%H%M%S)</t>
    <phoneticPr fontId="2"/>
  </si>
  <si>
    <t>DRBD, LIO に関するプラグインを作成します。</t>
    <rPh sb="11" eb="12">
      <t>カン</t>
    </rPh>
    <rPh sb="20" eb="22">
      <t>サクセイ</t>
    </rPh>
    <phoneticPr fontId="2"/>
  </si>
  <si>
    <t>cat &lt;&lt; 'EOF' | sudo tee /usr/share/munin/plugins/drbd</t>
    <phoneticPr fontId="2"/>
  </si>
  <si>
    <t>#!/usr/bin/perl</t>
  </si>
  <si>
    <t>#%# family=auto</t>
  </si>
  <si>
    <t>#%# capabilities=autoconf</t>
  </si>
  <si>
    <t># http://www.drbd.org/en/doc/users-guide-84/ch-admin#s-performance-indicators</t>
  </si>
  <si>
    <t>use strict;</t>
  </si>
  <si>
    <t>my $file="/proc/drbd";</t>
  </si>
  <si>
    <t>my $store = {};</t>
  </si>
  <si>
    <t>my $rid;</t>
  </si>
  <si>
    <t>&amp;crunch;</t>
  </si>
  <si>
    <t>&amp;display;</t>
  </si>
  <si>
    <t>sub display{</t>
  </si>
  <si>
    <t xml:space="preserve">  if ($ARGV[0] and $ARGV[0] eq "config"){</t>
  </si>
  <si>
    <t xml:space="preserve">    print "graph_title DRBD\n";</t>
  </si>
  <si>
    <t xml:space="preserve">    print "graph_category DRBD\n";</t>
  </si>
  <si>
    <t xml:space="preserve">    print "graph_info Graph DRBD\n";</t>
  </si>
  <si>
    <t xml:space="preserve">    print "graph_vlabel Graph DRBD (Bytes/sec)\n";</t>
  </si>
  <si>
    <t xml:space="preserve">    print "graph_scale yes\n";</t>
  </si>
  <si>
    <t xml:space="preserve">    print "graph_args --base 1024 --lower-limit 0\n";</t>
  </si>
  <si>
    <t xml:space="preserve">    print "graph_period second\n";</t>
  </si>
  <si>
    <t xml:space="preserve">    print "graph_height 200\n";</t>
  </si>
  <si>
    <t xml:space="preserve">    print "graph_width 400\n";</t>
  </si>
  <si>
    <t xml:space="preserve">    print "graph_printf %7.2lf\n";</t>
  </si>
  <si>
    <t xml:space="preserve">    foreach my $key ( keys %$store ){</t>
  </si>
  <si>
    <t xml:space="preserve">      my $drbdname = 'drbd'.$key;</t>
  </si>
  <si>
    <t xml:space="preserve">      print $drbdname."dr.label $drbdname Disk Read\n";</t>
  </si>
  <si>
    <t xml:space="preserve">      print $drbdname."dw.label $drbdname Disk Write\n";</t>
  </si>
  <si>
    <t xml:space="preserve">      print $drbdname."ns.label $drbdname Network Send\n";</t>
  </si>
  <si>
    <t xml:space="preserve">      print $drbdname."nr.label $drbdname Network Receive\n";</t>
  </si>
  <si>
    <t xml:space="preserve">      print $drbdname."os.label $drbdname Out of Sync\n";</t>
  </si>
  <si>
    <t xml:space="preserve">      print $drbdname."dr.cdef ".$drbdname."dr,1024,*\n";</t>
  </si>
  <si>
    <t xml:space="preserve">      print $drbdname."dw.cdef ".$drbdname."dw,1024,*\n";</t>
  </si>
  <si>
    <t xml:space="preserve">      print $drbdname."ns.cdef ".$drbdname."ns,1024,*\n";</t>
  </si>
  <si>
    <t xml:space="preserve">      print $drbdname."nr.cdef ".$drbdname."nr,1024,*\n";</t>
  </si>
  <si>
    <t xml:space="preserve">      print $drbdname."os.cdef ".$drbdname."os,1024,*\n";</t>
  </si>
  <si>
    <t xml:space="preserve">      print $drbdname."dr.min 0\n";</t>
  </si>
  <si>
    <t xml:space="preserve">      print $drbdname."dw.min 0\n";</t>
  </si>
  <si>
    <t xml:space="preserve">      print $drbdname."ns.min 0\n";</t>
  </si>
  <si>
    <t xml:space="preserve">      print $drbdname."nr.min 0\n";</t>
  </si>
  <si>
    <t xml:space="preserve">      print $drbdname."os.min 0\n";</t>
  </si>
  <si>
    <t xml:space="preserve">      print $drbdname."dr.type DERIVE\n";</t>
  </si>
  <si>
    <t xml:space="preserve">      print $drbdname."dw.type DERIVE\n";</t>
  </si>
  <si>
    <t xml:space="preserve">      print $drbdname."ns.type DERIVE\n";</t>
  </si>
  <si>
    <t xml:space="preserve">      print $drbdname."nr.type DERIVE\n";</t>
  </si>
  <si>
    <t xml:space="preserve">      print $drbdname."os.type DERIVE\n";</t>
  </si>
  <si>
    <t xml:space="preserve">    exit 0;</t>
  </si>
  <si>
    <t xml:space="preserve">  foreach my $key ( keys %$store ){</t>
  </si>
  <si>
    <t xml:space="preserve">    my $drbdname = 'drbd'.$key;</t>
  </si>
  <si>
    <t xml:space="preserve">    print $drbdname."dw.value ".$store-&gt;{$key}-&gt;{'dw'}."\n";</t>
  </si>
  <si>
    <t xml:space="preserve">    print $drbdname."dr.value ".$store-&gt;{$key}-&gt;{'dr'}."\n";</t>
  </si>
  <si>
    <t xml:space="preserve">    print $drbdname."ns.value ".$store-&gt;{$key}-&gt;{'ns'}."\n";</t>
  </si>
  <si>
    <t xml:space="preserve">    print $drbdname."nr.value ".$store-&gt;{$key}-&gt;{'nr'}."\n";</t>
  </si>
  <si>
    <t xml:space="preserve">    print $drbdname."os.value ".$store-&gt;{$key}-&gt;{'os'}."\n";</t>
  </si>
  <si>
    <t>sub crunch{</t>
  </si>
  <si>
    <t xml:space="preserve">  open (IN, $file) || die "Could not open $file for reading: $!";</t>
  </si>
  <si>
    <t xml:space="preserve">  if ($ARGV[0] and $ARGV[0] eq "autoconf"){</t>
  </si>
  <si>
    <t xml:space="preserve">    close (IN);</t>
  </si>
  <si>
    <t xml:space="preserve">    print "yes\n";</t>
  </si>
  <si>
    <t xml:space="preserve">  while (&lt;IN&gt;){</t>
  </si>
  <si>
    <t xml:space="preserve">    next if /version:|GIT-hash:/;</t>
  </si>
  <si>
    <t xml:space="preserve">    chomp;</t>
  </si>
  <si>
    <t xml:space="preserve">    my ($drbd) = $_ =~ /^\s+(\d):/;</t>
  </si>
  <si>
    <t xml:space="preserve">    $rid = $drbd if $drbd =~ /\d/;</t>
  </si>
  <si>
    <t xml:space="preserve">    my ($ns) = $_ =~ /ns:(\d*)/;  $store-&gt;{ $rid }-&gt;{'ns'} = $ns if $ns ne undef;</t>
  </si>
  <si>
    <t xml:space="preserve">    my ($nr) = $_ =~ /nr:(\d*)/;  $store-&gt;{ $rid }-&gt;{'nr'} = $nr if $ns ne undef;</t>
  </si>
  <si>
    <t xml:space="preserve">    my ($dw) = $_ =~ /dw:(\d*)/;  $store-&gt;{ $rid }-&gt;{'dw'} = $dw if $dw ne undef;</t>
  </si>
  <si>
    <t xml:space="preserve">    my ($dr) = $_ =~ /dr:(\d*)/;  $store-&gt;{ $rid }-&gt;{'dr'} = $dr if $dr ne undef;</t>
  </si>
  <si>
    <t xml:space="preserve">    my ($os) = $_ =~ /oos:(\d*)/; $store-&gt;{ $rid }-&gt;{'os'} = $os if $os ne undef;</t>
  </si>
  <si>
    <t xml:space="preserve">  close (IN);</t>
  </si>
  <si>
    <t>exit 0;</t>
  </si>
  <si>
    <t>sudo chmod 755 /usr/share/munin/plugins/drbd</t>
  </si>
  <si>
    <t>cat &lt;&lt; 'EOF' | sudo tee /usr/share/munin/plugins/drbd_al</t>
  </si>
  <si>
    <t xml:space="preserve">    print "graph_title DRBD (Activity Log)\n";</t>
  </si>
  <si>
    <t xml:space="preserve">    print "graph_info Graph DRBD (Activity Log)\n";</t>
  </si>
  <si>
    <t xml:space="preserve">    print "graph_vlabel Graph DRBD (Activity Log)\n";</t>
  </si>
  <si>
    <t xml:space="preserve">      print $drbdname."al.label $drbdname Activity log\n";</t>
  </si>
  <si>
    <t xml:space="preserve">      print $drbdname."al.min 0\n";</t>
  </si>
  <si>
    <t>#      print $drbdname."al.type DERIVE\n";</t>
  </si>
  <si>
    <t xml:space="preserve">    print $drbdname."al.value ".$store-&gt;{$key}-&gt;{'al'}."\n";</t>
  </si>
  <si>
    <t xml:space="preserve">  open (IN, $file ) || die "Could not open $file for reading: $!";</t>
  </si>
  <si>
    <t xml:space="preserve">    my ($al) = $_ =~ /al:(\d*)/; $store-&gt;{ $rid }-&gt;{'al'} = $al if $al ne undef;</t>
  </si>
  <si>
    <t>sudo chmod 755 /usr/share/munin/plugins/drbd_al</t>
  </si>
  <si>
    <t>cat &lt;&lt; 'EOF' | sudo tee /usr/share/munin/plugins/drbd_ext</t>
  </si>
  <si>
    <t xml:space="preserve">    print "graph_title DRBD (Ext)\n";</t>
  </si>
  <si>
    <t xml:space="preserve">    print "graph_info Graph DRBD (Ext)\n";</t>
  </si>
  <si>
    <t xml:space="preserve">    print "graph_vlabel Graph DRBD (Ext)\n";</t>
  </si>
  <si>
    <t xml:space="preserve">      print $drbdname."bm.label $drbdname Bit Map\n";</t>
  </si>
  <si>
    <t xml:space="preserve">      print $drbdname."lo.label $drbdname Local count\n";</t>
  </si>
  <si>
    <t xml:space="preserve">      print $drbdname."pe.label $drbdname Pending\n";</t>
  </si>
  <si>
    <t xml:space="preserve">      print $drbdname."ua.label $drbdname UnAcknowledged\n";</t>
  </si>
  <si>
    <t xml:space="preserve">      print $drbdname."ap.label $drbdname Application Pending\n";</t>
  </si>
  <si>
    <t xml:space="preserve">      print $drbdname."ep.label $drbdname Epochs\n";</t>
  </si>
  <si>
    <t xml:space="preserve">    print $drbdname."bm.value ".$store-&gt;{$key}-&gt;{'bm'}."\n";</t>
  </si>
  <si>
    <t xml:space="preserve">    print $drbdname."lo.value ".$store-&gt;{$key}-&gt;{'lo'}."\n";</t>
  </si>
  <si>
    <t xml:space="preserve">    print $drbdname."pe.value ".$store-&gt;{$key}-&gt;{'pe'}."\n";</t>
  </si>
  <si>
    <t xml:space="preserve">    print $drbdname."ua.value ".$store-&gt;{$key}-&gt;{'ua'}."\n";</t>
  </si>
  <si>
    <t xml:space="preserve">    print $drbdname."ap.value ".$store-&gt;{$key}-&gt;{'ap'}."\n";</t>
  </si>
  <si>
    <t xml:space="preserve">    print $drbdname."ep.value ".$store-&gt;{$key}-&gt;{'ep'}."\n";</t>
  </si>
  <si>
    <t xml:space="preserve">    my ($bm) = $_ =~ /bm:(\d*)/; $store-&gt;{ $rid }-&gt;{'bm'} = $bm if $bm ne undef;</t>
  </si>
  <si>
    <t xml:space="preserve">    my ($lo) = $_ =~ /lo:(\d*)/; $store-&gt;{ $rid }-&gt;{'lo'} = $lo if $lo ne undef;</t>
  </si>
  <si>
    <t xml:space="preserve">    my ($pe) = $_ =~ /pe:(\d*)/; $store-&gt;{ $rid }-&gt;{'pe'} = $pe if $pe ne undef;</t>
  </si>
  <si>
    <t xml:space="preserve">    my ($ua) = $_ =~ /ua:(\d*)/; $store-&gt;{ $rid }-&gt;{'ua'} = $ua if $ua ne undef;</t>
  </si>
  <si>
    <t xml:space="preserve">    my ($ap) = $_ =~ /ap:(\d*)/; $store-&gt;{ $rid }-&gt;{'ap'} = $ap if $ap ne undef;</t>
  </si>
  <si>
    <t xml:space="preserve">    my ($ep) = $_ =~ /ep:(\d*)/; $store-&gt;{ $rid }-&gt;{'ep'} = $ep if $ep ne undef;</t>
  </si>
  <si>
    <t>sudo chmod 755 /usr/share/munin/plugins/drbd_ext</t>
  </si>
  <si>
    <t>cat &lt;&lt; 'EOF' | sudo tee /usr/share/munin/plugins/lio_read</t>
  </si>
  <si>
    <t>if [ "$1" = "autoconf" ]; then</t>
  </si>
  <si>
    <t xml:space="preserve">  if [ -d /sys/kernel/config/target/iscsi/iqn.*/tpgt_1 ]; then</t>
  </si>
  <si>
    <t xml:space="preserve">    echo yes</t>
  </si>
  <si>
    <t xml:space="preserve">  else</t>
  </si>
  <si>
    <t xml:space="preserve">    echo 'no (no iscsi target)'</t>
  </si>
  <si>
    <t xml:space="preserve">  exit 0</t>
  </si>
  <si>
    <t>if [ "$1" = "config" ]; then</t>
  </si>
  <si>
    <t xml:space="preserve">  echo 'graph_title LIO (Read)'</t>
  </si>
  <si>
    <t xml:space="preserve">  echo 'graph_category LIO'</t>
  </si>
  <si>
    <t xml:space="preserve">  echo 'graph_info Graph LIO (Read)'</t>
  </si>
  <si>
    <t xml:space="preserve">  echo 'graph_vlabel Graph LIO (Bytes/sec)'</t>
  </si>
  <si>
    <t xml:space="preserve">  echo 'graph_scale yes'</t>
  </si>
  <si>
    <t xml:space="preserve">  echo 'graph_args --base 1024 --lower-limit 0'</t>
  </si>
  <si>
    <t xml:space="preserve">  echo 'graph_period second'</t>
  </si>
  <si>
    <t>#  echo 'graph_height 200'</t>
    <phoneticPr fontId="2"/>
  </si>
  <si>
    <t>#  echo 'graph_width 400'</t>
    <phoneticPr fontId="2"/>
  </si>
  <si>
    <t xml:space="preserve">  echo 'graph_printf %7.2lf'</t>
  </si>
  <si>
    <t xml:space="preserve">  TGT_=</t>
  </si>
  <si>
    <t xml:space="preserve">  INI_=</t>
  </si>
  <si>
    <r>
      <t xml:space="preserve">  </t>
    </r>
    <r>
      <rPr>
        <b/>
        <sz val="10"/>
        <color rgb="FF0000FF"/>
        <rFont val="ＭＳ 明朝"/>
        <family val="1"/>
        <charset val="128"/>
      </rPr>
      <t>for i in $(echo /sys/kernel/config/target/iscsi/iqn.*/tpgt_1/acls/iqn.*/*/statistics/scsi_auth_intr/read_mbytes | LANG=C sort)</t>
    </r>
    <phoneticPr fontId="2"/>
  </si>
  <si>
    <t xml:space="preserve">    TGT=$(echo $i | cut -d/ -f7)</t>
  </si>
  <si>
    <t xml:space="preserve">    INI=$(echo $i | cut -d/ -f10)</t>
  </si>
  <si>
    <t xml:space="preserve">    LUN=$(echo $i | cut -d/ -f11)</t>
  </si>
  <si>
    <t xml:space="preserve">    if [ "$TGT_" = "$TGT" ]; then</t>
  </si>
  <si>
    <t xml:space="preserve">      if [ "$INI_" = "$INI" ]; then</t>
  </si>
  <si>
    <t xml:space="preserve">        :</t>
  </si>
  <si>
    <t xml:space="preserve">      else</t>
  </si>
  <si>
    <t xml:space="preserve">        INI_=$INI</t>
  </si>
  <si>
    <t xml:space="preserve">        INI_F=$(echo $INI | tr "[:upper:]" "[:lower:]" | sed -e 's/-/_/g' -e 's![^a-z0-9_]!!g')</t>
  </si>
  <si>
    <t xml:space="preserve">      fi</t>
  </si>
  <si>
    <t xml:space="preserve">    else</t>
  </si>
  <si>
    <t xml:space="preserve">       TGT_=$TGT</t>
  </si>
  <si>
    <t xml:space="preserve">       TGT_F=$(echo $TGT | tr "[:upper:]" "[:lower:]" | sed -e 's/-/_/g' -e 's![^a-z0-9_]!!g')</t>
  </si>
  <si>
    <t xml:space="preserve">       INI_=$INI</t>
  </si>
  <si>
    <t xml:space="preserve">       INI_F=$(echo $INI | tr "[:upper:]" "[:lower:]" | sed -e 's/-/_/g' -e 's![^a-z0-9_]!!g')</t>
  </si>
  <si>
    <r>
      <t xml:space="preserve">       </t>
    </r>
    <r>
      <rPr>
        <b/>
        <sz val="10"/>
        <color rgb="FF0000FF"/>
        <rFont val="ＭＳ 明朝"/>
        <family val="1"/>
        <charset val="128"/>
      </rPr>
      <t>for j in $(echo /sys/kernel/config/target/iscsi/$TGT/tpgt_1/lun/*/statistics/scsi_tgt_port/read_mbytes | LANG=C sort)</t>
    </r>
    <phoneticPr fontId="2"/>
  </si>
  <si>
    <t xml:space="preserve">       do</t>
  </si>
  <si>
    <t xml:space="preserve">         LUN_=$(echo $j | cut -d/ -f10)</t>
  </si>
  <si>
    <t xml:space="preserve">         echo ${TGT_F}$LUN_.label $(echo $TGT | cut -d: -f2) \($LUN_\) Read</t>
  </si>
  <si>
    <t xml:space="preserve">         echo ${TGT_F}$LUN_.cdef ${TGT_F}$LUN_,1048576,\*</t>
  </si>
  <si>
    <t xml:space="preserve">         echo ${TGT_F}$LUN_.min 0</t>
  </si>
  <si>
    <t xml:space="preserve">         echo ${TGT_F}$LUN_.type DERIVE</t>
  </si>
  <si>
    <t xml:space="preserve">       done</t>
  </si>
  <si>
    <t xml:space="preserve">    fi</t>
  </si>
  <si>
    <t xml:space="preserve">    echo ${TGT_F}${INI_F}$LUN.label $(echo $TGT | cut -d: -f2) - $(echo $INI | cut -d: -f2) \($LUN\) Read</t>
  </si>
  <si>
    <t xml:space="preserve">    echo ${TGT_F}${INI_F}$LUN.cdef ${TGT_F}${INI_F}$LUN,1048576,\*</t>
  </si>
  <si>
    <t xml:space="preserve">    echo ${TGT_F}${INI_F}$LUN.min 0</t>
  </si>
  <si>
    <t xml:space="preserve">    echo ${TGT_F}${INI_F}$LUN.type DERIVE</t>
  </si>
  <si>
    <t>TGT_=</t>
  </si>
  <si>
    <t>INI_=</t>
  </si>
  <si>
    <t>for i in $(echo /sys/kernel/config/target/iscsi/iqn.*/tpgt_1/acls/iqn.*/*/statistics/scsi_auth_intr/read_mbytes | LANG=C sort)</t>
    <phoneticPr fontId="2"/>
  </si>
  <si>
    <t xml:space="preserve">  TGT=$(echo $i | cut -d/ -f7)</t>
  </si>
  <si>
    <t xml:space="preserve">  INI=$(echo $i | cut -d/ -f10)</t>
  </si>
  <si>
    <t xml:space="preserve">  LUN=$(echo $i | cut -d/ -f11)</t>
  </si>
  <si>
    <t xml:space="preserve">  if [ "$TGT_" = "$TGT" ]; then</t>
  </si>
  <si>
    <t xml:space="preserve">    if [ "$INI_" = "$INI" ]; then</t>
  </si>
  <si>
    <t xml:space="preserve">      :</t>
  </si>
  <si>
    <t xml:space="preserve">      INI_=$INI</t>
  </si>
  <si>
    <t xml:space="preserve">      INI_F=$(echo $INI | tr "[:upper:]" "[:lower:]" | sed -e 's/-/_/g' -e 's![^a-z0-9_]!!g')</t>
  </si>
  <si>
    <t xml:space="preserve">     TGT_=$TGT</t>
  </si>
  <si>
    <t xml:space="preserve">     TGT_F=$(echo $TGT | tr "[:upper:]" "[:lower:]" | sed -e 's/-/_/g' -e 's![^a-z0-9_]!!g')</t>
  </si>
  <si>
    <t xml:space="preserve">     INI_=$INI</t>
  </si>
  <si>
    <t xml:space="preserve">     INI_F=$(echo $INI | tr "[:upper:]" "[:lower:]" | sed -e 's/-/_/g' -e 's![^a-z0-9_]!!g')</t>
  </si>
  <si>
    <r>
      <t xml:space="preserve">     </t>
    </r>
    <r>
      <rPr>
        <b/>
        <sz val="10"/>
        <color rgb="FF0000FF"/>
        <rFont val="ＭＳ 明朝"/>
        <family val="1"/>
        <charset val="128"/>
      </rPr>
      <t>for j in $(echo /sys/kernel/config/target/iscsi/$TGT/tpgt_1/lun/*/statistics/scsi_tgt_port/read_mbytes | LANG=C sort)</t>
    </r>
    <phoneticPr fontId="2"/>
  </si>
  <si>
    <t xml:space="preserve">     do</t>
  </si>
  <si>
    <t xml:space="preserve">       LUN_=$(echo $j | cut -d/ -f10)</t>
  </si>
  <si>
    <t xml:space="preserve">       echo -n "${TGT_F}$LUN_.value "</t>
  </si>
  <si>
    <t xml:space="preserve">       cat $j</t>
  </si>
  <si>
    <t xml:space="preserve">     done</t>
  </si>
  <si>
    <t xml:space="preserve">  echo -n "${TGT_F}${INI_F}$LUN.value "</t>
  </si>
  <si>
    <t xml:space="preserve">  cat $i</t>
  </si>
  <si>
    <t>sudo chmod 755 /usr/share/munin/plugins/lio_read</t>
  </si>
  <si>
    <t>cat &lt;&lt; 'EOF' | sudo tee /usr/share/munin/plugins/lio_write</t>
  </si>
  <si>
    <t xml:space="preserve">  echo 'graph_title LIO (Write)'</t>
  </si>
  <si>
    <t xml:space="preserve">  echo 'graph_info Graph LIO (Write)'</t>
  </si>
  <si>
    <r>
      <t xml:space="preserve">  </t>
    </r>
    <r>
      <rPr>
        <b/>
        <sz val="10"/>
        <color rgb="FF0000FF"/>
        <rFont val="ＭＳ 明朝"/>
        <family val="1"/>
        <charset val="128"/>
      </rPr>
      <t>for i in $(echo /sys/kernel/config/target/iscsi/iqn.*/tpgt_1/acls/iqn.*/*/statistics/scsi_auth_intr/write_mbytes | LANG=C sort)</t>
    </r>
    <phoneticPr fontId="2"/>
  </si>
  <si>
    <r>
      <t xml:space="preserve">       </t>
    </r>
    <r>
      <rPr>
        <b/>
        <sz val="10"/>
        <color rgb="FF0000FF"/>
        <rFont val="ＭＳ 明朝"/>
        <family val="1"/>
        <charset val="128"/>
      </rPr>
      <t>for j in $(echo /sys/kernel/config/target/iscsi/$TGT/tpgt_1/lun/*/statistics/scsi_tgt_port/write_mbytes | LANG=C sort)</t>
    </r>
    <phoneticPr fontId="2"/>
  </si>
  <si>
    <t xml:space="preserve">         echo ${TGT_F}$LUN_.label $(echo $TGT | cut -d: -f2) \($LUN_\) Write</t>
  </si>
  <si>
    <t xml:space="preserve">    echo ${TGT_F}${INI_F}$LUN.label $(echo $TGT | cut -d: -f2) - $(echo $INI | cut -d: -f2) \($LUN\) Write</t>
  </si>
  <si>
    <t>for i in $(echo /sys/kernel/config/target/iscsi/iqn.*/tpgt_1/acls/iqn.*/*/statistics/scsi_auth_intr/write_mbytes | LANG=C sort)</t>
    <phoneticPr fontId="2"/>
  </si>
  <si>
    <r>
      <t xml:space="preserve">     </t>
    </r>
    <r>
      <rPr>
        <b/>
        <sz val="10"/>
        <color rgb="FF0000FF"/>
        <rFont val="ＭＳ 明朝"/>
        <family val="1"/>
        <charset val="128"/>
      </rPr>
      <t>for j in $(echo /sys/kernel/config/target/iscsi/$TGT/tpgt_1/lun/*/statistics/scsi_tgt_port/write_mbytes | LANG=C sort)</t>
    </r>
    <phoneticPr fontId="2"/>
  </si>
  <si>
    <t>sudo chmod 755 /usr/share/munin/plugins/lio_write</t>
  </si>
  <si>
    <t>有効化されている不要なプラグインを無効化します。</t>
    <rPh sb="0" eb="3">
      <t>ユウコウカ</t>
    </rPh>
    <rPh sb="8" eb="10">
      <t>フヨウ</t>
    </rPh>
    <rPh sb="17" eb="20">
      <t>ムコウカ</t>
    </rPh>
    <phoneticPr fontId="2"/>
  </si>
  <si>
    <t>sudo rm /etc/munin/plugins/postfix_mail*</t>
  </si>
  <si>
    <t>sudo rm /etc/munin/plugins/fw_packets</t>
  </si>
  <si>
    <t>Munin の稼働状況をグラフ化するプラグインを有効化します。</t>
    <rPh sb="7" eb="9">
      <t>カドウ</t>
    </rPh>
    <rPh sb="9" eb="11">
      <t>ジョウキョウ</t>
    </rPh>
    <rPh sb="15" eb="16">
      <t>カ</t>
    </rPh>
    <rPh sb="24" eb="27">
      <t>ユウコウカ</t>
    </rPh>
    <phoneticPr fontId="2"/>
  </si>
  <si>
    <t>cat &lt;&lt; 'EOF' | sudo tee /etc/munin/plugin-conf.d/munin-node</t>
    <phoneticPr fontId="2"/>
  </si>
  <si>
    <t>[diskstats]</t>
    <phoneticPr fontId="2"/>
  </si>
  <si>
    <t>user munin</t>
    <phoneticPr fontId="2"/>
  </si>
  <si>
    <t>[iostat_ios]</t>
    <phoneticPr fontId="2"/>
  </si>
  <si>
    <t>user root</t>
    <phoneticPr fontId="2"/>
  </si>
  <si>
    <t>[munin_*]</t>
    <phoneticPr fontId="2"/>
  </si>
  <si>
    <t>cat &lt;&lt; 'EOF' | sudo tee -a /etc/munin/plugin-conf.d/munin-node</t>
  </si>
  <si>
    <t>[http_loadtime]</t>
  </si>
  <si>
    <t>env.target http://127.0.0.1/server-status</t>
  </si>
  <si>
    <t>env.requisites true</t>
  </si>
  <si>
    <t>cat &lt;&lt; 'EOF' | sudo tee /etc/httpd/conf.d/status.conf</t>
  </si>
  <si>
    <t>&lt;IfModule mod_status.c&gt;</t>
  </si>
  <si>
    <t xml:space="preserve">    ExtendedStatus On</t>
  </si>
  <si>
    <t xml:space="preserve">    &lt;Location /server-status&gt;</t>
  </si>
  <si>
    <t xml:space="preserve">        SetHandler server-status</t>
  </si>
  <si>
    <t xml:space="preserve">        Order deny,allow</t>
  </si>
  <si>
    <t xml:space="preserve">        Deny from all</t>
  </si>
  <si>
    <t xml:space="preserve">        Allow from 127.0.0.1</t>
  </si>
  <si>
    <t xml:space="preserve">    &lt;/Location&gt;</t>
  </si>
  <si>
    <t>&lt;/IfModule&gt;</t>
  </si>
  <si>
    <t>sudo ln -s '/usr/share/munin/plugins/apache_accesses' '/etc/munin/plugins/apache_accesses'</t>
  </si>
  <si>
    <t>sudo ln -s '/usr/share/munin/plugins/apache_processes' '/etc/munin/plugins/apache_processes'</t>
  </si>
  <si>
    <t>sudo ln -s '/usr/share/munin/plugins/apache_volume' '/etc/munin/plugins/apache_volume'</t>
  </si>
  <si>
    <t>sudo ln -s '/usr/share/munin/plugins/http_loadtime' '/etc/munin/plugins/http_loadtime'</t>
  </si>
  <si>
    <t>sudo ln -s '/usr/share/munin/plugins/munin_stats' '/etc/munin/plugins/munin_stats'</t>
  </si>
  <si>
    <t>sudo ln -s '/usr/share/munin/plugins/munin_update' '/etc/munin/plugins/munin_update'</t>
  </si>
  <si>
    <t>sudo ln -s '/usr/share/munin/plugins/iostat' '/etc/munin/plugins/iostat'</t>
    <phoneticPr fontId="2"/>
  </si>
  <si>
    <t>sudo ln -s '/usr/share/munin/plugins/iostat_ios' '/etc/munin/plugins/iostat_ios'</t>
    <phoneticPr fontId="2"/>
  </si>
  <si>
    <t>ネットワーク統計の詳細情報をグラフ化するプラグインを有効化します。</t>
    <rPh sb="6" eb="8">
      <t>トウケイ</t>
    </rPh>
    <rPh sb="9" eb="11">
      <t>ショウサイ</t>
    </rPh>
    <rPh sb="11" eb="13">
      <t>ジョウホウ</t>
    </rPh>
    <phoneticPr fontId="2"/>
  </si>
  <si>
    <t>sudo ln -s '/usr/share/munin/plugins/netstat_multi' '/etc/munin/plugins/netstat_multi'</t>
    <phoneticPr fontId="2"/>
  </si>
  <si>
    <t>DRBD の稼働状況をグラフ化するプラグインを有効化します。</t>
    <phoneticPr fontId="2"/>
  </si>
  <si>
    <t>sudo ln -s '/usr/share/munin/plugins/drbd' '/etc/munin/plugins/drbd'</t>
    <phoneticPr fontId="2"/>
  </si>
  <si>
    <t>sudo ln -s '/usr/share/munin/plugins/drbd_al' '/etc/munin/plugins/drbd_al'</t>
    <phoneticPr fontId="2"/>
  </si>
  <si>
    <t>sudo ln -s '/usr/share/munin/plugins/drbd_ext' '/etc/munin/plugins/drbd_ext'</t>
    <phoneticPr fontId="2"/>
  </si>
  <si>
    <t>Munin にホスト名を登録します。</t>
    <phoneticPr fontId="2"/>
  </si>
  <si>
    <t>sudo sed -i -e "s/^host_name .*\$/host_name $(uname -n)/" /etc/munin/munin-node.conf</t>
  </si>
  <si>
    <t>sudo sed -i -e "s/^\\[localhost/[$(uname -n)/" /etc/munin/munin.conf</t>
  </si>
  <si>
    <t>PrivateTmp 機能を無効化します。</t>
    <phoneticPr fontId="2"/>
  </si>
  <si>
    <t>sudo sed -i -e 's/^PrivateTmp=.*$/PrivateTmp=false/' /usr/lib/systemd/system/munin-node.service</t>
  </si>
  <si>
    <t>sudo systemctl daemon-reload</t>
  </si>
  <si>
    <t>ベーシック認証設定を行います。</t>
    <phoneticPr fontId="2"/>
  </si>
  <si>
    <t>sudo htpasswd -c -b /etc/munin/munin-htpasswd munin 'password'</t>
  </si>
  <si>
    <t>sudo htpasswd -b /etc/munin/munin-htpasswd admin 'password'</t>
  </si>
  <si>
    <t>sudo htpasswd -b /etc/munin/munin-htpasswd monitor 'password'</t>
  </si>
  <si>
    <t>LIO の稼働状況をグラフ化するプラグインを有効化します。</t>
    <phoneticPr fontId="2"/>
  </si>
  <si>
    <t>sudo ln -s '/usr/share/munin/plugins/lio_read' '/etc/munin/plugins/lio_read'</t>
  </si>
  <si>
    <t>sudo ln -s '/usr/share/munin/plugins/lio_write' '/etc/munin/plugins/lio_write'</t>
  </si>
  <si>
    <t>Active 機で、Munin 関連サービスを自動起動するように変更し、起動します。</t>
    <phoneticPr fontId="2"/>
  </si>
  <si>
    <t>sudo systemctl enable munin-node.service</t>
  </si>
  <si>
    <t>sudo systemctl enable httpd.service</t>
  </si>
  <si>
    <t>sudo systemctl start munin-node.service</t>
  </si>
  <si>
    <t>sudo systemctl start httpd.service</t>
  </si>
  <si>
    <t>数十分待ってから、ブラウザでアクセスし、動作を確認します。</t>
    <rPh sb="0" eb="3">
      <t>スウジュップン</t>
    </rPh>
    <rPh sb="3" eb="4">
      <t>マ</t>
    </rPh>
    <rPh sb="20" eb="22">
      <t>ドウサ</t>
    </rPh>
    <rPh sb="23" eb="25">
      <t>カクニン</t>
    </rPh>
    <phoneticPr fontId="2"/>
  </si>
  <si>
    <t>リソースをスイッチオーバします。</t>
    <phoneticPr fontId="2"/>
  </si>
  <si>
    <t>sudo pcs resource move g_tgt; sleep 5; sudo pcs resource clear g_tgt</t>
  </si>
  <si>
    <t>Stand-by 機で、Munin 関連サービスを自動起動するように変更し、起動します。</t>
    <phoneticPr fontId="2"/>
  </si>
  <si>
    <t>リソースをスイッチバックします。</t>
    <phoneticPr fontId="2"/>
  </si>
  <si>
    <t>LIO の統計情報を定期保存する設定を行います。</t>
    <rPh sb="5" eb="7">
      <t>トウケイ</t>
    </rPh>
    <rPh sb="7" eb="9">
      <t>ジョウホウ</t>
    </rPh>
    <rPh sb="10" eb="12">
      <t>テイキ</t>
    </rPh>
    <rPh sb="12" eb="14">
      <t>ホゾン</t>
    </rPh>
    <rPh sb="16" eb="18">
      <t>セッテイ</t>
    </rPh>
    <rPh sb="19" eb="20">
      <t>オコナ</t>
    </rPh>
    <phoneticPr fontId="2"/>
  </si>
  <si>
    <t>sudo mkdir -p /etc/lio</t>
  </si>
  <si>
    <t>sudo mkdir -p /var/log/lio/</t>
  </si>
  <si>
    <t>cat &lt;&lt; 'EOF' | sudo tee /etc/lio/save</t>
  </si>
  <si>
    <t>FILE=/dev/shm/lio-$(date +%Y%m%d%H%M)</t>
  </si>
  <si>
    <t>for i in $(find /sys/kernel/config/target ! -type d | LANG=C sort)</t>
  </si>
  <si>
    <t xml:space="preserve"> do echo [$i]; cat $i; echo; done &gt; $FILE 2&gt; /dev/null</t>
  </si>
  <si>
    <t>gzip $FILE</t>
  </si>
  <si>
    <t>mv $FILE.gz /var/log/lio/</t>
  </si>
  <si>
    <t>sudo chmod 755 /etc/lio/save</t>
  </si>
  <si>
    <t>cat &lt;&lt; 'EOF' | sudo tee /etc/lio/statistics</t>
  </si>
  <si>
    <t>FILE=/dev/shm/lio-statistics-$(date +%Y%m%d%H%M)</t>
  </si>
  <si>
    <t>YYYYMMDD=$(echo $FILE | sed -e 's/^.*\([0-9][0-9][0-9][0-9][0-9][0-9][0-9][0-9]\)[0-9][0-9][0-9][0-9]$/\1/')</t>
    <phoneticPr fontId="2"/>
  </si>
  <si>
    <t>for i in $(for k in /sys/kernel/config/target/{core/*/*/,iscsi/*/{fabric_,tpgt_1/{acls/*/{fabric_,*/},lun/*/}}}statistics; do echo $k; done | LANG=C sort)</t>
    <phoneticPr fontId="2"/>
  </si>
  <si>
    <t xml:space="preserve"> do for j in $(find $i ! -type d | LANG=C sort); do echo [$j]; cat $j; echo; done; done &gt; $FILE 2&gt; /dev/null</t>
  </si>
  <si>
    <t>mkdir -p /var/log/lio/$YYYYMMDD/</t>
    <phoneticPr fontId="2"/>
  </si>
  <si>
    <t>mv $FILE.gz /var/log/lio/$YYYYMMDD/</t>
    <phoneticPr fontId="2"/>
  </si>
  <si>
    <t>sudo chmod 755 /etc/lio/statistics</t>
  </si>
  <si>
    <t>cat &lt;&lt; 'EOF' | sudo tee /etc/cron.d/lio</t>
  </si>
  <si>
    <t>59 * * * * root nice -n 19 /etc/lio/save</t>
    <phoneticPr fontId="2"/>
  </si>
  <si>
    <t>* * * * * root nice -n 19 /etc/lio/statistics</t>
    <phoneticPr fontId="2"/>
  </si>
  <si>
    <t>58 23 * * * root nice -n 19 /bin/find /var/log/lio -mtime +365 -print0 | xargs -0 rm -rfv 2&gt; /dev/null</t>
    <phoneticPr fontId="2"/>
  </si>
  <si>
    <t>当文書で紹介した構成で初期構築をご希望の方は、メール(mailto: si@pc-office.net)にてお問い合わせください。</t>
  </si>
  <si>
    <r>
      <t>リモートアクセスによる構築サービスを、弊社提示のヒアリング事項（当文書の</t>
    </r>
    <r>
      <rPr>
        <b/>
        <sz val="11"/>
        <color rgb="FF00B050"/>
        <rFont val="ＭＳ 明朝"/>
        <family val="1"/>
        <charset val="128"/>
      </rPr>
      <t>緑色</t>
    </r>
    <r>
      <rPr>
        <b/>
        <sz val="11"/>
        <color rgb="FF0000FF"/>
        <rFont val="ＭＳ 明朝"/>
        <family val="1"/>
        <charset val="128"/>
      </rPr>
      <t>で記載した部分）以外のカスタマイズはなしとの前提で、</t>
    </r>
    <phoneticPr fontId="2"/>
  </si>
  <si>
    <r>
      <t>サーバ1台あたり</t>
    </r>
    <r>
      <rPr>
        <b/>
        <sz val="11"/>
        <color rgb="FFFF0000"/>
        <rFont val="ＭＳ 明朝"/>
        <family val="1"/>
        <charset val="128"/>
      </rPr>
      <t>10万円</t>
    </r>
    <r>
      <rPr>
        <b/>
        <sz val="11"/>
        <color rgb="FF0000FF"/>
        <rFont val="ＭＳ 明朝"/>
        <family val="1"/>
        <charset val="128"/>
      </rPr>
      <t>（税別）という超特価にてご提供中です。</t>
    </r>
    <phoneticPr fontId="2"/>
  </si>
  <si>
    <t>1号機と2号機(Active 機と Stand-by 機)サーバの物理構成は同一構成との前提です。</t>
    <rPh sb="1" eb="3">
      <t>ゴウキ</t>
    </rPh>
    <rPh sb="5" eb="7">
      <t>ゴウキ</t>
    </rPh>
    <rPh sb="15" eb="16">
      <t>キ</t>
    </rPh>
    <rPh sb="27" eb="28">
      <t>キ</t>
    </rPh>
    <rPh sb="33" eb="35">
      <t>ブツリ</t>
    </rPh>
    <rPh sb="35" eb="37">
      <t>コウセイ</t>
    </rPh>
    <rPh sb="38" eb="40">
      <t>ドウイツ</t>
    </rPh>
    <rPh sb="40" eb="42">
      <t>コウセイ</t>
    </rPh>
    <rPh sb="44" eb="46">
      <t>ゼンテイ</t>
    </rPh>
    <phoneticPr fontId="2"/>
  </si>
  <si>
    <t>カスタマイズやドキュメントの提供、個別訪問等は、別途ご相談となります。</t>
  </si>
  <si>
    <t>クラスタの起動停止、スイッチオーバ(手動フェイルオーバ)以外の動作確認、結合試験、障害試験、性能試験等は、別途ご相談となります。</t>
  </si>
  <si>
    <t>インストールメディアからインストールできない環境やコンソールにリモートアクセスできない環境でのインストールも別途ご相談となります。</t>
  </si>
  <si>
    <t>監視設定（障害監視、リソース監視、セキュリティ監視等）については、別途ご相談となります。</t>
    <rPh sb="33" eb="35">
      <t>ベット</t>
    </rPh>
    <rPh sb="36" eb="38">
      <t>ソウダン</t>
    </rPh>
    <phoneticPr fontId="2"/>
  </si>
  <si>
    <t>UEFI 対応、ハードウェア固有のドライバや管理ソフト等のインストールについては、別途ご相談となります。</t>
    <rPh sb="5" eb="7">
      <t>タイオウ</t>
    </rPh>
    <rPh sb="14" eb="16">
      <t>コユウ</t>
    </rPh>
    <rPh sb="22" eb="24">
      <t>カンリ</t>
    </rPh>
    <rPh sb="27" eb="28">
      <t>ナド</t>
    </rPh>
    <rPh sb="41" eb="43">
      <t>ベット</t>
    </rPh>
    <rPh sb="44" eb="46">
      <t>ソウダン</t>
    </rPh>
    <phoneticPr fontId="2"/>
  </si>
  <si>
    <t>当該サーバには、消失したら困るデータは存在していない前提での作業となります。</t>
  </si>
  <si>
    <t>既に動いている CentOS を置き換えるインストールの場合、ヒアリング事項を弊社で調査して提示することも可能です。</t>
    <phoneticPr fontId="2"/>
  </si>
  <si>
    <t>例えば、IBM Bluemix(SoftLayer) のベアメタルサーバの場合、CentOS7をあらかじめインストールした状態で弊社へお引き渡し頂ければ、</t>
    <phoneticPr fontId="2"/>
  </si>
  <si>
    <t>お客様の手間を省くことができます。</t>
    <phoneticPr fontId="2"/>
  </si>
  <si>
    <t>弊社での正式サポートは、お客様が当該サーバ用の Oracle Linux サブスクリプションを契約中か NRI OpenStandia に相談窓口をお持ちで、</t>
    <phoneticPr fontId="2"/>
  </si>
  <si>
    <t>代理で問い合わせを行うという前提を取らさせていただくことになります。費用はご相談ください。</t>
    <phoneticPr fontId="2"/>
  </si>
  <si>
    <t>サーバの調達・CE作業費用、OS 等のライセンス費用、サブスクリプション費用等はすべて別料金となります。</t>
  </si>
  <si>
    <t>OS を Oracle Linux (UEK カーネル) に置き換えずに、RHEL・CentOS で構築することも可能ですが、制限事項についてご相談ください。</t>
  </si>
  <si>
    <t>MySQL や PostgreSQL、Oracle の冗長構成構築サービスも鋭意開発中です。商品開発に関するリクエストがあればお知らせください。</t>
    <phoneticPr fontId="2"/>
  </si>
  <si>
    <t>検討させていただきます。</t>
    <phoneticPr fontId="2"/>
  </si>
  <si>
    <t xml:space="preserve">貴社のアプリケーション、サービス等を冗長化する共同開発も承ります。 </t>
    <rPh sb="0" eb="2">
      <t>キシャ</t>
    </rPh>
    <rPh sb="16" eb="17">
      <t>ナド</t>
    </rPh>
    <rPh sb="18" eb="20">
      <t>ジョウチョウ</t>
    </rPh>
    <rPh sb="20" eb="21">
      <t>カ</t>
    </rPh>
    <phoneticPr fontId="2"/>
  </si>
  <si>
    <t>Ver.1.20  2016/12/17</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</si>
</sst>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ＭＳ Ｐゴシック"/>
      <family val="2"/>
      <scheme val="minor"/>
    </font>
    <font>
      <sz val="11"/>
      <color theme="1"/>
      <name val="ＭＳ 明朝"/>
      <family val="1"/>
      <charset val="128"/>
    </font>
    <font>
      <sz val="6"/>
      <name val="ＭＳ Ｐゴシック"/>
      <family val="3"/>
      <charset val="128"/>
      <scheme val="minor"/>
    </font>
    <font>
      <b/>
      <sz val="11"/>
      <color rgb="FF0000FF"/>
      <name val="ＭＳ 明朝"/>
      <family val="1"/>
      <charset val="128"/>
    </font>
    <font>
      <b/>
      <sz val="11"/>
      <color theme="1"/>
      <name val="ＭＳ 明朝"/>
      <family val="1"/>
      <charset val="128"/>
    </font>
    <font>
      <sz val="11"/>
      <color rgb="FFFF0000"/>
      <name val="ＭＳ 明朝"/>
      <family val="1"/>
      <charset val="128"/>
    </font>
    <font>
      <sz val="11"/>
      <color rgb="FF00B050"/>
      <name val="ＭＳ 明朝"/>
      <family val="1"/>
      <charset val="128"/>
    </font>
    <font>
      <sz val="11"/>
      <color rgb="FF00B050"/>
      <name val="HGS創英角ｺﾞｼｯｸUB"/>
      <family val="3"/>
      <charset val="128"/>
    </font>
    <font>
      <b/>
      <sz val="11"/>
      <color rgb="FF00B050"/>
      <name val="ＭＳ 明朝"/>
      <family val="1"/>
      <charset val="128"/>
    </font>
    <font>
      <b/>
      <sz val="11"/>
      <color rgb="FF00B050"/>
      <name val="HGS創英角ｺﾞｼｯｸUB"/>
      <family val="3"/>
      <charset val="128"/>
    </font>
    <font>
      <b/>
      <sz val="11"/>
      <color rgb="FFFF0000"/>
      <name val="ＭＳ 明朝"/>
      <family val="1"/>
      <charset val="128"/>
    </font>
    <font>
      <sz val="11"/>
      <name val="ＭＳ 明朝"/>
      <family val="1"/>
      <charset val="128"/>
    </font>
    <font>
      <b/>
      <sz val="10"/>
      <color rgb="FF00B050"/>
      <name val="HGS創英角ｺﾞｼｯｸUB"/>
      <family val="3"/>
      <charset val="128"/>
    </font>
    <font>
      <b/>
      <sz val="11"/>
      <color rgb="FF00B0F0"/>
      <name val="ＭＳ 明朝"/>
      <family val="1"/>
      <charset val="128"/>
    </font>
    <font>
      <sz val="11"/>
      <color rgb="FF0000FF"/>
      <name val="ＭＳ 明朝"/>
      <family val="1"/>
      <charset val="128"/>
    </font>
    <font>
      <sz val="10"/>
      <color theme="1"/>
      <name val="ＭＳ 明朝"/>
      <family val="1"/>
      <charset val="128"/>
    </font>
    <font>
      <b/>
      <sz val="10"/>
      <color rgb="FF0000FF"/>
      <name val="ＭＳ 明朝"/>
      <family val="1"/>
      <charset val="128"/>
    </font>
    <font>
      <b/>
      <sz val="5"/>
      <color rgb="FF0000FF"/>
      <name val="ＭＳ 明朝"/>
      <family val="1"/>
      <charset val="128"/>
    </font>
    <font>
      <b/>
      <sz val="9"/>
      <color rgb="FF0000FF"/>
      <name val="ＭＳ 明朝"/>
      <family val="1"/>
      <charset val="128"/>
    </font>
    <font>
      <b/>
      <sz val="9"/>
      <color rgb="FF00B050"/>
      <name val="ＭＳ 明朝"/>
      <family val="1"/>
      <charset val="128"/>
    </font>
    <font>
      <b/>
      <sz val="10"/>
      <color rgb="FFFF0000"/>
      <name val="ＭＳ 明朝"/>
      <family val="1"/>
      <charset val="128"/>
    </font>
    <font>
      <sz val="9"/>
      <color theme="1"/>
      <name val="ＭＳ 明朝"/>
      <family val="1"/>
      <charset val="128"/>
    </font>
    <font>
      <sz val="9"/>
      <color rgb="FF00B050"/>
      <name val="ＭＳ 明朝"/>
      <family val="1"/>
      <charset val="128"/>
    </font>
    <font>
      <b/>
      <sz val="9"/>
      <color rgb="FFFF0000"/>
      <name val="ＭＳ 明朝"/>
      <family val="1"/>
      <charset val="128"/>
    </font>
    <font>
      <b/>
      <sz val="11"/>
      <color rgb="FF7030A0"/>
      <name val="ＭＳ 明朝"/>
      <family val="1"/>
      <charset val="128"/>
    </font>
    <font>
      <b/>
      <sz val="11"/>
      <color rgb="FFFFC000"/>
      <name val="ＭＳ 明朝"/>
      <family val="1"/>
      <charset val="128"/>
    </font>
    <font>
      <b/>
      <sz val="9"/>
      <color rgb="FF00B0F0"/>
      <name val="ＭＳ 明朝"/>
      <family val="1"/>
      <charset val="128"/>
    </font>
    <font>
      <b/>
      <sz val="6"/>
      <color rgb="FF0000FF"/>
      <name val="ＭＳ 明朝"/>
      <family val="1"/>
      <charset val="128"/>
    </font>
    <font>
      <b/>
      <sz val="10"/>
      <color rgb="FF00B050"/>
      <name val="ＭＳ 明朝"/>
      <family val="1"/>
      <charset val="128"/>
    </font>
  </fonts>
  <fills count="2">
    <fill>
      <patternFill patternType="none"/>
    </fill>
    <fill>
      <patternFill patternType="gray125"/>
    </fill>
  </fills>
  <borders count="44">
    <border>
      <left/>
      <right/>
      <top/>
      <bottom/>
      <diagonal/>
    </border>
    <border>
      <left/>
      <right/>
      <top/>
      <bottom style="thick">
        <color auto="1"/>
      </bottom>
      <diagonal/>
    </border>
    <border>
      <left/>
      <right style="medium">
        <color auto="1"/>
      </right>
      <top style="thick">
        <color auto="1"/>
      </top>
      <bottom/>
      <diagonal/>
    </border>
    <border>
      <left style="medium">
        <color auto="1"/>
      </left>
      <right/>
      <top style="thick">
        <color auto="1"/>
      </top>
      <bottom/>
      <diagonal/>
    </border>
    <border>
      <left/>
      <right/>
      <top style="thick">
        <color auto="1"/>
      </top>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ashed">
        <color indexed="64"/>
      </left>
      <right/>
      <top style="dashed">
        <color indexed="64"/>
      </top>
      <bottom style="dashed">
        <color indexed="64"/>
      </bottom>
      <diagonal/>
    </border>
    <border>
      <left/>
      <right style="dashed">
        <color indexed="64"/>
      </right>
      <top style="dashed">
        <color indexed="64"/>
      </top>
      <bottom style="dashed">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hair">
        <color indexed="64"/>
      </bottom>
      <diagonal/>
    </border>
    <border>
      <left/>
      <right style="hair">
        <color indexed="64"/>
      </right>
      <top/>
      <bottom style="hair">
        <color indexed="64"/>
      </bottom>
      <diagonal/>
    </border>
    <border>
      <left/>
      <right style="thin">
        <color indexed="64"/>
      </right>
      <top/>
      <bottom/>
      <diagonal/>
    </border>
    <border>
      <left style="thin">
        <color indexed="64"/>
      </left>
      <right/>
      <top/>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thin">
        <color indexed="64"/>
      </right>
      <top/>
      <bottom style="thin">
        <color indexed="64"/>
      </bottom>
      <diagonal/>
    </border>
    <border>
      <left style="hair">
        <color indexed="64"/>
      </left>
      <right/>
      <top style="medium">
        <color indexed="64"/>
      </top>
      <bottom style="thin">
        <color indexed="64"/>
      </bottom>
      <diagonal/>
    </border>
    <border>
      <left/>
      <right/>
      <top style="medium">
        <color indexed="64"/>
      </top>
      <bottom style="thin">
        <color indexed="64"/>
      </bottom>
      <diagonal/>
    </border>
    <border>
      <left/>
      <right style="hair">
        <color indexed="64"/>
      </right>
      <top style="medium">
        <color indexed="64"/>
      </top>
      <bottom style="thin">
        <color indexed="64"/>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bottom/>
      <diagonal/>
    </border>
    <border>
      <left/>
      <right style="medium">
        <color indexed="64"/>
      </right>
      <top/>
      <bottom style="thick">
        <color auto="1"/>
      </bottom>
      <diagonal/>
    </border>
    <border>
      <left style="medium">
        <color indexed="64"/>
      </left>
      <right/>
      <top/>
      <bottom style="thick">
        <color auto="1"/>
      </bottom>
      <diagonal/>
    </border>
  </borders>
  <cellStyleXfs count="1">
    <xf numFmtId="0" fontId="0" fillId="0" borderId="0"/>
  </cellStyleXfs>
  <cellXfs count="118">
    <xf numFmtId="0" fontId="0" fillId="0" borderId="0" xfId="0"/>
    <xf numFmtId="0" fontId="1" fillId="0" borderId="0" xfId="0" applyFont="1" applyAlignment="1">
      <alignment vertical="top"/>
    </xf>
    <xf numFmtId="0" fontId="1" fillId="0" borderId="0" xfId="0" applyFont="1" applyAlignment="1">
      <alignment horizontal="center" vertical="top"/>
    </xf>
    <xf numFmtId="0" fontId="3" fillId="0" borderId="0" xfId="0" applyFont="1" applyAlignment="1">
      <alignment horizontal="left" vertical="top" indent="1"/>
    </xf>
    <xf numFmtId="0" fontId="4" fillId="0" borderId="0" xfId="0" applyFont="1" applyAlignment="1">
      <alignment horizontal="right" vertical="top"/>
    </xf>
    <xf numFmtId="0" fontId="5" fillId="0" borderId="0" xfId="0" applyFont="1" applyAlignment="1">
      <alignment horizontal="left" vertical="top"/>
    </xf>
    <xf numFmtId="0" fontId="1" fillId="0" borderId="0" xfId="0" applyFont="1" applyAlignment="1">
      <alignment vertical="top" shrinkToFit="1"/>
    </xf>
    <xf numFmtId="0" fontId="1" fillId="0" borderId="0" xfId="0" applyFont="1" applyAlignment="1">
      <alignment horizontal="right" vertical="top"/>
    </xf>
    <xf numFmtId="0" fontId="5" fillId="0" borderId="0" xfId="0" applyFont="1" applyAlignment="1">
      <alignment vertical="top"/>
    </xf>
    <xf numFmtId="0" fontId="6" fillId="0" borderId="0" xfId="0" applyFont="1" applyAlignment="1">
      <alignment vertical="top"/>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horizontal="right" vertical="top"/>
    </xf>
    <xf numFmtId="0" fontId="7" fillId="0" borderId="0" xfId="0" applyFont="1" applyAlignment="1">
      <alignment horizontal="left" vertical="top"/>
    </xf>
    <xf numFmtId="0" fontId="1" fillId="0" borderId="6" xfId="0" applyFont="1" applyBorder="1" applyAlignment="1">
      <alignment vertical="top"/>
    </xf>
    <xf numFmtId="0" fontId="1" fillId="0" borderId="0" xfId="0" applyFont="1" applyBorder="1" applyAlignment="1">
      <alignment vertical="top"/>
    </xf>
    <xf numFmtId="0" fontId="8" fillId="0" borderId="0" xfId="0" applyFont="1" applyAlignment="1">
      <alignment horizontal="right" vertical="top"/>
    </xf>
    <xf numFmtId="49" fontId="9" fillId="0" borderId="7" xfId="0" quotePrefix="1" applyNumberFormat="1" applyFont="1" applyBorder="1" applyAlignment="1">
      <alignment horizontal="right" vertical="top"/>
    </xf>
    <xf numFmtId="49" fontId="9" fillId="0" borderId="8" xfId="0" quotePrefix="1" applyNumberFormat="1" applyFont="1" applyBorder="1" applyAlignment="1">
      <alignment horizontal="left" vertical="top"/>
    </xf>
    <xf numFmtId="0" fontId="1" fillId="0" borderId="9" xfId="0" applyFont="1" applyBorder="1" applyAlignment="1">
      <alignment vertical="top"/>
    </xf>
    <xf numFmtId="0" fontId="8" fillId="0" borderId="0" xfId="0" quotePrefix="1" applyFont="1" applyAlignment="1">
      <alignment horizontal="righ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12" xfId="0" applyFont="1" applyBorder="1" applyAlignment="1">
      <alignment horizontal="left" vertical="top"/>
    </xf>
    <xf numFmtId="0" fontId="9" fillId="0" borderId="10" xfId="0" applyFont="1" applyBorder="1" applyAlignment="1">
      <alignment horizontal="right" vertical="top"/>
    </xf>
    <xf numFmtId="0" fontId="9" fillId="0" borderId="11" xfId="0" applyFont="1" applyBorder="1" applyAlignment="1">
      <alignment horizontal="right" vertical="top"/>
    </xf>
    <xf numFmtId="0" fontId="9" fillId="0" borderId="12" xfId="0" applyFont="1" applyBorder="1" applyAlignment="1">
      <alignment horizontal="right" vertical="top"/>
    </xf>
    <xf numFmtId="0" fontId="10" fillId="0" borderId="6" xfId="0" applyFont="1" applyBorder="1" applyAlignment="1">
      <alignment horizontal="left" vertical="top"/>
    </xf>
    <xf numFmtId="0" fontId="10" fillId="0" borderId="0" xfId="0" applyFont="1" applyBorder="1" applyAlignment="1">
      <alignment horizontal="left" vertical="top"/>
    </xf>
    <xf numFmtId="0" fontId="10" fillId="0" borderId="5" xfId="0" applyFont="1" applyBorder="1" applyAlignment="1">
      <alignment horizontal="left" vertical="top"/>
    </xf>
    <xf numFmtId="0" fontId="10" fillId="0" borderId="6" xfId="0" applyFont="1" applyBorder="1" applyAlignment="1">
      <alignment horizontal="right" vertical="top"/>
    </xf>
    <xf numFmtId="0" fontId="10" fillId="0" borderId="0" xfId="0" applyFont="1" applyBorder="1" applyAlignment="1">
      <alignment horizontal="right" vertical="top"/>
    </xf>
    <xf numFmtId="0" fontId="10" fillId="0" borderId="5" xfId="0" applyFont="1" applyBorder="1" applyAlignment="1">
      <alignment horizontal="right" vertical="top"/>
    </xf>
    <xf numFmtId="0" fontId="4" fillId="0" borderId="13" xfId="0" applyFont="1" applyBorder="1" applyAlignment="1">
      <alignment horizontal="center" vertical="top" shrinkToFit="1"/>
    </xf>
    <xf numFmtId="0" fontId="4" fillId="0" borderId="14" xfId="0" applyFont="1" applyBorder="1" applyAlignment="1">
      <alignment horizontal="center" vertical="top" shrinkToFit="1"/>
    </xf>
    <xf numFmtId="0" fontId="4" fillId="0" borderId="15" xfId="0" applyFont="1" applyBorder="1" applyAlignment="1">
      <alignment horizontal="center" vertical="top" shrinkToFit="1"/>
    </xf>
    <xf numFmtId="0" fontId="1" fillId="0" borderId="0" xfId="0" applyFont="1" applyBorder="1" applyAlignment="1">
      <alignment horizontal="center" vertical="top"/>
    </xf>
    <xf numFmtId="0" fontId="1" fillId="0" borderId="5" xfId="0" applyFont="1" applyBorder="1" applyAlignment="1">
      <alignment vertical="top"/>
    </xf>
    <xf numFmtId="0" fontId="8" fillId="0" borderId="0" xfId="0" applyFont="1" applyAlignment="1">
      <alignment vertical="top"/>
    </xf>
    <xf numFmtId="0" fontId="6" fillId="0" borderId="16" xfId="0" applyFont="1" applyBorder="1" applyAlignment="1">
      <alignment horizontal="center" vertical="top" shrinkToFit="1"/>
    </xf>
    <xf numFmtId="0" fontId="6" fillId="0" borderId="17" xfId="0" applyFont="1" applyBorder="1" applyAlignment="1">
      <alignment horizontal="center" vertical="top" shrinkToFit="1"/>
    </xf>
    <xf numFmtId="0" fontId="1" fillId="0" borderId="18" xfId="0" applyFont="1" applyBorder="1" applyAlignment="1">
      <alignment vertical="top"/>
    </xf>
    <xf numFmtId="0" fontId="1" fillId="0" borderId="18" xfId="0" applyFont="1" applyBorder="1" applyAlignment="1">
      <alignment horizontal="left" vertical="top"/>
    </xf>
    <xf numFmtId="0" fontId="1" fillId="0" borderId="19" xfId="0" applyFont="1" applyBorder="1" applyAlignment="1">
      <alignment vertical="top"/>
    </xf>
    <xf numFmtId="0" fontId="1" fillId="0" borderId="20" xfId="0" applyFont="1" applyBorder="1" applyAlignment="1">
      <alignment vertical="top"/>
    </xf>
    <xf numFmtId="0" fontId="1" fillId="0" borderId="18" xfId="0" applyFont="1" applyBorder="1" applyAlignment="1">
      <alignment horizontal="right" vertical="top"/>
    </xf>
    <xf numFmtId="0" fontId="6" fillId="0" borderId="21" xfId="0" applyFont="1" applyBorder="1" applyAlignment="1">
      <alignment horizontal="center" vertical="top" shrinkToFit="1"/>
    </xf>
    <xf numFmtId="0" fontId="6" fillId="0" borderId="22" xfId="0" applyFont="1" applyBorder="1" applyAlignment="1">
      <alignment horizontal="center" vertical="top" shrinkToFit="1"/>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1" fillId="0" borderId="23" xfId="0" applyFont="1" applyBorder="1" applyAlignment="1">
      <alignment vertical="top"/>
    </xf>
    <xf numFmtId="0" fontId="1" fillId="0" borderId="24" xfId="0" applyFont="1" applyBorder="1" applyAlignment="1">
      <alignment vertical="top"/>
    </xf>
    <xf numFmtId="0" fontId="6" fillId="0" borderId="25" xfId="0" applyFont="1" applyBorder="1" applyAlignment="1">
      <alignment horizontal="center" vertical="top" shrinkToFit="1"/>
    </xf>
    <xf numFmtId="0" fontId="6" fillId="0" borderId="26" xfId="0" applyFont="1" applyBorder="1" applyAlignment="1">
      <alignment horizontal="center" vertical="top" shrinkToFit="1"/>
    </xf>
    <xf numFmtId="0" fontId="6" fillId="0" borderId="27" xfId="0" applyFont="1" applyBorder="1" applyAlignment="1">
      <alignment horizontal="center" vertical="top" shrinkToFit="1"/>
    </xf>
    <xf numFmtId="0" fontId="6" fillId="0" borderId="28" xfId="0" applyFont="1" applyBorder="1" applyAlignment="1">
      <alignment horizontal="center" vertical="top" shrinkToFit="1"/>
    </xf>
    <xf numFmtId="0" fontId="1" fillId="0" borderId="6" xfId="0" applyFont="1" applyBorder="1" applyAlignment="1">
      <alignment horizontal="left" vertical="top"/>
    </xf>
    <xf numFmtId="0" fontId="1" fillId="0" borderId="0"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right" vertical="top"/>
    </xf>
    <xf numFmtId="0" fontId="1" fillId="0" borderId="0" xfId="0" applyFont="1" applyBorder="1" applyAlignment="1">
      <alignment horizontal="right" vertical="top"/>
    </xf>
    <xf numFmtId="0" fontId="1" fillId="0" borderId="5" xfId="0" applyFont="1" applyBorder="1" applyAlignment="1">
      <alignment horizontal="right" vertical="top"/>
    </xf>
    <xf numFmtId="0" fontId="6" fillId="0" borderId="29" xfId="0" applyFont="1" applyBorder="1" applyAlignment="1">
      <alignment horizontal="center" vertical="top" shrinkToFit="1"/>
    </xf>
    <xf numFmtId="0" fontId="6" fillId="0" borderId="30" xfId="0" applyFont="1" applyBorder="1" applyAlignment="1">
      <alignment horizontal="center" vertical="top" shrinkToFit="1"/>
    </xf>
    <xf numFmtId="0" fontId="4" fillId="0" borderId="6" xfId="0" applyFont="1" applyBorder="1" applyAlignment="1">
      <alignment horizontal="center" vertical="top"/>
    </xf>
    <xf numFmtId="0" fontId="4" fillId="0" borderId="0"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9" xfId="0" applyFont="1" applyBorder="1" applyAlignment="1">
      <alignment horizontal="center" vertical="top"/>
    </xf>
    <xf numFmtId="0" fontId="4" fillId="0" borderId="7" xfId="0" applyFont="1" applyBorder="1" applyAlignment="1">
      <alignment horizontal="center" vertical="top"/>
    </xf>
    <xf numFmtId="0" fontId="1" fillId="0" borderId="31" xfId="0" applyFont="1" applyBorder="1" applyAlignment="1">
      <alignment vertical="top"/>
    </xf>
    <xf numFmtId="0" fontId="1" fillId="0" borderId="32" xfId="0" applyFont="1" applyBorder="1" applyAlignment="1">
      <alignment vertical="top"/>
    </xf>
    <xf numFmtId="0" fontId="1" fillId="0" borderId="33" xfId="0" applyFont="1" applyBorder="1" applyAlignment="1">
      <alignment horizontal="center" vertical="top"/>
    </xf>
    <xf numFmtId="0" fontId="1" fillId="0" borderId="32" xfId="0" applyFont="1" applyBorder="1" applyAlignment="1">
      <alignment horizontal="center" vertical="top"/>
    </xf>
    <xf numFmtId="0" fontId="1" fillId="0" borderId="34" xfId="0" applyFont="1" applyBorder="1" applyAlignment="1">
      <alignment horizontal="center" vertical="top"/>
    </xf>
    <xf numFmtId="0" fontId="1" fillId="0" borderId="35" xfId="0" applyFont="1" applyBorder="1" applyAlignment="1">
      <alignment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0" fontId="1" fillId="0" borderId="38" xfId="0" applyFont="1" applyBorder="1" applyAlignment="1">
      <alignment horizontal="center" vertical="top"/>
    </xf>
    <xf numFmtId="0" fontId="1" fillId="0" borderId="13" xfId="0" applyFont="1" applyBorder="1" applyAlignment="1">
      <alignment horizontal="center" vertical="top"/>
    </xf>
    <xf numFmtId="0" fontId="1" fillId="0" borderId="15" xfId="0" applyFont="1" applyBorder="1" applyAlignment="1">
      <alignment horizontal="center" vertical="top"/>
    </xf>
    <xf numFmtId="0" fontId="1" fillId="0" borderId="8" xfId="0" applyFont="1" applyBorder="1" applyAlignment="1">
      <alignment vertical="top"/>
    </xf>
    <xf numFmtId="0" fontId="1" fillId="0" borderId="7" xfId="0" applyFont="1" applyBorder="1" applyAlignment="1">
      <alignment vertical="top"/>
    </xf>
    <xf numFmtId="49" fontId="9" fillId="0" borderId="6" xfId="0" quotePrefix="1" applyNumberFormat="1" applyFont="1" applyBorder="1" applyAlignment="1">
      <alignment vertical="top"/>
    </xf>
    <xf numFmtId="0" fontId="11" fillId="0" borderId="0" xfId="0" applyFont="1" applyAlignment="1">
      <alignment horizontal="left" vertical="top"/>
    </xf>
    <xf numFmtId="49" fontId="9" fillId="0" borderId="5" xfId="0" quotePrefix="1" applyNumberFormat="1" applyFont="1" applyBorder="1" applyAlignment="1">
      <alignment horizontal="right" vertical="top"/>
    </xf>
    <xf numFmtId="49" fontId="9" fillId="0" borderId="6" xfId="0" quotePrefix="1" applyNumberFormat="1" applyFont="1" applyBorder="1" applyAlignment="1">
      <alignment horizontal="left" vertical="top"/>
    </xf>
    <xf numFmtId="0" fontId="1" fillId="0" borderId="39" xfId="0" applyFont="1" applyBorder="1" applyAlignment="1">
      <alignment horizontal="center" vertical="top"/>
    </xf>
    <xf numFmtId="49" fontId="9" fillId="0" borderId="40" xfId="0" quotePrefix="1" applyNumberFormat="1" applyFont="1" applyBorder="1" applyAlignment="1">
      <alignment horizontal="center" vertical="top"/>
    </xf>
    <xf numFmtId="0" fontId="1" fillId="0" borderId="41" xfId="0" quotePrefix="1" applyFont="1" applyBorder="1" applyAlignment="1">
      <alignment horizontal="center" vertical="top"/>
    </xf>
    <xf numFmtId="0" fontId="1" fillId="0" borderId="0" xfId="0" quotePrefix="1" applyFont="1" applyBorder="1" applyAlignment="1">
      <alignment horizontal="center" vertical="top"/>
    </xf>
    <xf numFmtId="0" fontId="1" fillId="0" borderId="5" xfId="0" quotePrefix="1" applyFont="1" applyBorder="1" applyAlignment="1">
      <alignment horizontal="center" vertical="top"/>
    </xf>
    <xf numFmtId="0" fontId="1" fillId="0" borderId="42" xfId="0" applyFont="1" applyBorder="1" applyAlignment="1">
      <alignment vertical="top"/>
    </xf>
    <xf numFmtId="0" fontId="12" fillId="0" borderId="1" xfId="0" applyFont="1" applyBorder="1" applyAlignment="1">
      <alignment vertical="top"/>
    </xf>
    <xf numFmtId="0" fontId="1" fillId="0" borderId="43" xfId="0" applyFont="1" applyBorder="1" applyAlignment="1">
      <alignment vertical="top"/>
    </xf>
    <xf numFmtId="0" fontId="1" fillId="0" borderId="1" xfId="0" quotePrefix="1" applyFont="1" applyBorder="1" applyAlignment="1">
      <alignment horizontal="right" vertical="top"/>
    </xf>
    <xf numFmtId="0" fontId="10" fillId="0" borderId="0" xfId="0" applyFont="1" applyAlignment="1">
      <alignment vertical="top"/>
    </xf>
    <xf numFmtId="0" fontId="11" fillId="0" borderId="0" xfId="0" applyFont="1" applyAlignment="1">
      <alignment vertical="top"/>
    </xf>
    <xf numFmtId="0" fontId="4" fillId="0" borderId="0" xfId="0" applyFont="1" applyAlignment="1">
      <alignment vertical="top"/>
    </xf>
    <xf numFmtId="0" fontId="13" fillId="0" borderId="0" xfId="0" applyFont="1" applyAlignment="1">
      <alignment horizontal="left" vertical="top" indent="1"/>
    </xf>
    <xf numFmtId="0" fontId="3" fillId="0" borderId="0" xfId="0" applyFont="1" applyAlignment="1">
      <alignment vertical="top"/>
    </xf>
    <xf numFmtId="0" fontId="15" fillId="0" borderId="0" xfId="0" applyFont="1" applyAlignment="1">
      <alignment vertical="top"/>
    </xf>
    <xf numFmtId="0" fontId="16" fillId="0" borderId="0" xfId="0" applyFont="1" applyAlignment="1">
      <alignment horizontal="left" vertical="top" indent="1"/>
    </xf>
    <xf numFmtId="0" fontId="8" fillId="0" borderId="0" xfId="0" applyFont="1" applyAlignment="1">
      <alignment horizontal="left" vertical="top" indent="1"/>
    </xf>
    <xf numFmtId="0" fontId="17" fillId="0" borderId="0" xfId="0" applyFont="1" applyAlignment="1">
      <alignment horizontal="left" vertical="center" indent="1"/>
    </xf>
    <xf numFmtId="0" fontId="18" fillId="0" borderId="0" xfId="0" applyFont="1" applyAlignment="1">
      <alignment horizontal="left" vertical="top" indent="1"/>
    </xf>
    <xf numFmtId="0" fontId="1" fillId="0" borderId="0" xfId="0" applyFont="1" applyAlignment="1">
      <alignment vertical="top" shrinkToFit="1"/>
    </xf>
    <xf numFmtId="0" fontId="1" fillId="0" borderId="0" xfId="0" quotePrefix="1" applyFont="1" applyAlignment="1">
      <alignment vertical="top"/>
    </xf>
    <xf numFmtId="0" fontId="21" fillId="0" borderId="0" xfId="0" applyFont="1" applyAlignment="1">
      <alignment vertical="top"/>
    </xf>
    <xf numFmtId="0" fontId="13" fillId="0" borderId="0" xfId="0" applyFont="1" applyAlignment="1">
      <alignment vertical="top"/>
    </xf>
    <xf numFmtId="0" fontId="26" fillId="0" borderId="0" xfId="0" applyFont="1" applyAlignment="1">
      <alignment horizontal="left" vertical="top" indent="1"/>
    </xf>
    <xf numFmtId="0" fontId="3" fillId="0" borderId="0" xfId="0" quotePrefix="1" applyFont="1" applyAlignment="1">
      <alignment horizontal="left" vertical="top" indent="1"/>
    </xf>
    <xf numFmtId="0" fontId="27" fillId="0" borderId="0" xfId="0" applyFont="1" applyAlignment="1">
      <alignment horizontal="left" vertical="top" indent="1"/>
    </xf>
    <xf numFmtId="0" fontId="19" fillId="0" borderId="0" xfId="0" applyFont="1" applyAlignment="1">
      <alignment horizontal="left" vertical="top" indent="1"/>
    </xf>
    <xf numFmtId="0" fontId="1" fillId="0" borderId="0" xfId="0" applyFont="1" applyFill="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565"/>
  <sheetViews>
    <sheetView tabSelected="1" view="pageBreakPreview" zoomScaleNormal="100" zoomScaleSheetLayoutView="100" workbookViewId="0"/>
  </sheetViews>
  <sheetFormatPr defaultRowHeight="13.5" x14ac:dyDescent="0.15"/>
  <cols>
    <col min="1" max="1" width="5.5" style="1" bestFit="1" customWidth="1"/>
    <col min="2" max="2" width="4.5" style="1" bestFit="1" customWidth="1"/>
    <col min="3" max="3" width="2" style="3" customWidth="1"/>
    <col min="4" max="32" width="4.5" style="1" customWidth="1"/>
    <col min="33" max="33" width="9" style="1"/>
    <col min="34" max="34" width="43.875" style="5" bestFit="1" customWidth="1"/>
    <col min="35" max="16384" width="9" style="1"/>
  </cols>
  <sheetData>
    <row r="1" spans="1:35" x14ac:dyDescent="0.15">
      <c r="B1" s="2" t="s">
        <v>0</v>
      </c>
      <c r="AF1" s="4" t="s">
        <v>2676</v>
      </c>
      <c r="AH1" s="5" t="str">
        <f>$K$23</f>
        <v>Oracle Linux 7.3</v>
      </c>
      <c r="AI1" s="1" t="s">
        <v>1</v>
      </c>
    </row>
    <row r="2" spans="1:35" x14ac:dyDescent="0.15">
      <c r="A2" s="6">
        <f>ROW()*10</f>
        <v>20</v>
      </c>
      <c r="B2" s="7" t="s">
        <v>2</v>
      </c>
      <c r="D2" s="1" t="s">
        <v>3</v>
      </c>
      <c r="AH2" s="5" t="s">
        <v>4</v>
      </c>
      <c r="AI2" s="1" t="s">
        <v>5</v>
      </c>
    </row>
    <row r="3" spans="1:35" x14ac:dyDescent="0.15">
      <c r="A3" s="6">
        <f t="shared" ref="A3:A66" si="0">ROW()*10</f>
        <v>30</v>
      </c>
      <c r="B3" s="7" t="s">
        <v>2</v>
      </c>
      <c r="AH3" s="5" t="str">
        <f>LEFT($E$21,FIND(".",$E$21)-1)</f>
        <v>iscsitgt01a</v>
      </c>
      <c r="AI3" s="1" t="s">
        <v>6</v>
      </c>
    </row>
    <row r="4" spans="1:35" x14ac:dyDescent="0.15">
      <c r="A4" s="6">
        <f t="shared" si="0"/>
        <v>40</v>
      </c>
      <c r="B4" s="7" t="s">
        <v>2</v>
      </c>
      <c r="D4" s="1" t="s">
        <v>7</v>
      </c>
      <c r="AH4" s="5" t="str">
        <f>LEFT($O$21,FIND(".",$O$21)-1)</f>
        <v>iscsitgt01s</v>
      </c>
      <c r="AI4" s="1" t="s">
        <v>8</v>
      </c>
    </row>
    <row r="5" spans="1:35" x14ac:dyDescent="0.15">
      <c r="A5" s="6">
        <f t="shared" si="0"/>
        <v>50</v>
      </c>
      <c r="B5" s="7" t="s">
        <v>2</v>
      </c>
      <c r="D5" s="1" t="s">
        <v>9</v>
      </c>
      <c r="M5" s="8" t="s">
        <v>10</v>
      </c>
      <c r="AH5" s="5" t="str">
        <f>LEFT($L$38,FIND(".",$L$38)-1)</f>
        <v>iscsitgt01</v>
      </c>
      <c r="AI5" s="1" t="s">
        <v>11</v>
      </c>
    </row>
    <row r="6" spans="1:35" x14ac:dyDescent="0.15">
      <c r="A6" s="6">
        <f t="shared" si="0"/>
        <v>60</v>
      </c>
      <c r="B6" s="7" t="s">
        <v>2</v>
      </c>
      <c r="D6" s="1" t="s">
        <v>12</v>
      </c>
      <c r="AH6" s="5" t="str">
        <f>RIGHT($L$38,LEN($L$38)-FIND(".",$L$38))</f>
        <v>example.com</v>
      </c>
      <c r="AI6" s="1" t="s">
        <v>13</v>
      </c>
    </row>
    <row r="7" spans="1:35" x14ac:dyDescent="0.15">
      <c r="A7" s="6">
        <f t="shared" si="0"/>
        <v>70</v>
      </c>
      <c r="B7" s="7" t="s">
        <v>2</v>
      </c>
      <c r="D7" s="1" t="s">
        <v>14</v>
      </c>
      <c r="M7" s="8" t="s">
        <v>15</v>
      </c>
      <c r="AH7" s="5" t="str">
        <f>LEFT($AE$37,FIND("/",$AE$37)-1)</f>
        <v>10.110.88.0</v>
      </c>
      <c r="AI7" s="1" t="s">
        <v>16</v>
      </c>
    </row>
    <row r="8" spans="1:35" x14ac:dyDescent="0.15">
      <c r="A8" s="6">
        <f t="shared" si="0"/>
        <v>80</v>
      </c>
      <c r="B8" s="7" t="s">
        <v>2</v>
      </c>
      <c r="D8" s="9" t="s">
        <v>17</v>
      </c>
      <c r="M8" s="8" t="s">
        <v>18</v>
      </c>
      <c r="AH8" s="5" t="str">
        <f>RIGHT($AE$37,LEN($AE$37)-FIND("/",$AE$37))</f>
        <v>26</v>
      </c>
      <c r="AI8" s="1" t="s">
        <v>19</v>
      </c>
    </row>
    <row r="9" spans="1:35" x14ac:dyDescent="0.15">
      <c r="A9" s="6">
        <f t="shared" si="0"/>
        <v>90</v>
      </c>
      <c r="B9" s="7" t="s">
        <v>2</v>
      </c>
      <c r="D9" s="1" t="s">
        <v>20</v>
      </c>
      <c r="M9" s="8" t="s">
        <v>21</v>
      </c>
      <c r="AH9" s="5" t="str">
        <f>LEFT($AH$7,FIND(".",$AH$7,FIND(".",$AH$7,FIND(".",$AH$7)+1)+1)-1) &amp; $J$35</f>
        <v>10.110.88.57</v>
      </c>
      <c r="AI9" s="1" t="s">
        <v>22</v>
      </c>
    </row>
    <row r="10" spans="1:35" x14ac:dyDescent="0.15">
      <c r="A10" s="6">
        <f t="shared" si="0"/>
        <v>100</v>
      </c>
      <c r="B10" s="7" t="s">
        <v>2</v>
      </c>
      <c r="D10" s="9" t="s">
        <v>23</v>
      </c>
      <c r="M10" s="8" t="s">
        <v>21</v>
      </c>
      <c r="AH10" s="5" t="str">
        <f>LEFT($AH$7,FIND(".",$AH$7,FIND(".",$AH$7,FIND(".",$AH$7)+1)+1)-1) &amp; $R$35</f>
        <v>10.110.88.58</v>
      </c>
      <c r="AI10" s="1" t="s">
        <v>24</v>
      </c>
    </row>
    <row r="11" spans="1:35" x14ac:dyDescent="0.15">
      <c r="A11" s="6">
        <f t="shared" si="0"/>
        <v>110</v>
      </c>
      <c r="B11" s="7" t="s">
        <v>2</v>
      </c>
      <c r="D11" s="9" t="s">
        <v>25</v>
      </c>
      <c r="M11" s="8" t="s">
        <v>21</v>
      </c>
      <c r="AH11" s="5" t="str">
        <f>LEFT($AH$7,FIND(".",$AH$7,FIND(".",$AH$7,FIND(".",$AH$7)+1)+1)-1) &amp; $L$37</f>
        <v>10.110.88.59</v>
      </c>
      <c r="AI11" s="1" t="s">
        <v>26</v>
      </c>
    </row>
    <row r="12" spans="1:35" x14ac:dyDescent="0.15">
      <c r="A12" s="6">
        <f t="shared" si="0"/>
        <v>120</v>
      </c>
      <c r="B12" s="7" t="s">
        <v>2</v>
      </c>
      <c r="D12" s="9" t="s">
        <v>27</v>
      </c>
      <c r="M12" s="8" t="s">
        <v>21</v>
      </c>
      <c r="AH12" s="5" t="str">
        <f>LEFT($AH$7,FIND(".",$AH$7,FIND(".",$AH$7,FIND(".",$AH$7)+1)+1)-1) &amp; $Z$34</f>
        <v>10.110.88.1</v>
      </c>
      <c r="AI12" s="1" t="s">
        <v>28</v>
      </c>
    </row>
    <row r="13" spans="1:35" x14ac:dyDescent="0.15">
      <c r="A13" s="6">
        <f t="shared" si="0"/>
        <v>130</v>
      </c>
      <c r="B13" s="7" t="s">
        <v>2</v>
      </c>
      <c r="D13" s="1" t="s">
        <v>29</v>
      </c>
      <c r="AH13" s="5" t="str">
        <f>LEFT($AE$19,FIND("/",$AE$19)-1)</f>
        <v>192.168.1.0</v>
      </c>
      <c r="AI13" s="1" t="s">
        <v>30</v>
      </c>
    </row>
    <row r="14" spans="1:35" x14ac:dyDescent="0.15">
      <c r="A14" s="6">
        <f t="shared" si="0"/>
        <v>140</v>
      </c>
      <c r="B14" s="7" t="s">
        <v>2</v>
      </c>
      <c r="D14" s="1" t="s">
        <v>31</v>
      </c>
      <c r="AH14" s="5" t="str">
        <f>RIGHT($AE$19,LEN($AE$19)-FIND("/",$AE$19))</f>
        <v>24</v>
      </c>
      <c r="AI14" s="1" t="s">
        <v>32</v>
      </c>
    </row>
    <row r="15" spans="1:35" x14ac:dyDescent="0.15">
      <c r="A15" s="6">
        <f t="shared" si="0"/>
        <v>150</v>
      </c>
      <c r="B15" s="7" t="s">
        <v>2</v>
      </c>
      <c r="D15" s="9" t="s">
        <v>33</v>
      </c>
      <c r="AH15" s="5" t="str">
        <f>LEFT($AH$13,FIND(".",$AH$13,FIND(".",$AH$13,FIND(".",$AH$13)+1)+1)-1) &amp; $J$20</f>
        <v>192.168.1.2</v>
      </c>
      <c r="AI15" s="1" t="s">
        <v>34</v>
      </c>
    </row>
    <row r="16" spans="1:35" x14ac:dyDescent="0.15">
      <c r="A16" s="6">
        <f t="shared" si="0"/>
        <v>160</v>
      </c>
      <c r="B16" s="7" t="s">
        <v>2</v>
      </c>
      <c r="D16" s="9" t="s">
        <v>35</v>
      </c>
      <c r="AH16" s="5" t="str">
        <f>LEFT($AH$13,FIND(".",$AH$13,FIND(".",$AH$13,FIND(".",$AH$13)+1)+1)-1) &amp; $R$20</f>
        <v>192.168.1.3</v>
      </c>
      <c r="AI16" s="1" t="s">
        <v>36</v>
      </c>
    </row>
    <row r="17" spans="1:35" ht="14.25" thickBot="1" x14ac:dyDescent="0.2">
      <c r="A17" s="6">
        <f t="shared" si="0"/>
        <v>170</v>
      </c>
      <c r="B17" s="7" t="s">
        <v>2</v>
      </c>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H17" s="5" t="s">
        <v>37</v>
      </c>
      <c r="AI17" s="1" t="s">
        <v>38</v>
      </c>
    </row>
    <row r="18" spans="1:35" ht="14.25" thickTop="1" x14ac:dyDescent="0.15">
      <c r="A18" s="6">
        <f t="shared" si="0"/>
        <v>180</v>
      </c>
      <c r="B18" s="7" t="s">
        <v>2</v>
      </c>
      <c r="J18" s="11"/>
      <c r="R18" s="12"/>
      <c r="S18" s="13"/>
      <c r="T18" s="13"/>
      <c r="AE18" s="7" t="s">
        <v>39</v>
      </c>
      <c r="AH18" s="5" t="s">
        <v>40</v>
      </c>
      <c r="AI18" s="1" t="s">
        <v>41</v>
      </c>
    </row>
    <row r="19" spans="1:35" x14ac:dyDescent="0.15">
      <c r="A19" s="6">
        <f t="shared" si="0"/>
        <v>190</v>
      </c>
      <c r="B19" s="7" t="s">
        <v>42</v>
      </c>
      <c r="J19" s="14" t="s">
        <v>43</v>
      </c>
      <c r="N19" s="7" t="s">
        <v>44</v>
      </c>
      <c r="O19" s="15">
        <v>1</v>
      </c>
      <c r="R19" s="16" t="s">
        <v>45</v>
      </c>
      <c r="S19" s="17"/>
      <c r="AE19" s="18" t="s">
        <v>46</v>
      </c>
      <c r="AH19" s="5">
        <v>1000</v>
      </c>
      <c r="AI19" s="1" t="s">
        <v>47</v>
      </c>
    </row>
    <row r="20" spans="1:35" ht="14.25" thickBot="1" x14ac:dyDescent="0.2">
      <c r="A20" s="6">
        <f t="shared" si="0"/>
        <v>200</v>
      </c>
      <c r="B20" s="7" t="s">
        <v>42</v>
      </c>
      <c r="J20" s="19" t="s">
        <v>48</v>
      </c>
      <c r="R20" s="20" t="s">
        <v>49</v>
      </c>
      <c r="S20" s="21"/>
      <c r="AC20" s="1" t="s">
        <v>50</v>
      </c>
      <c r="AE20" s="22" t="s">
        <v>51</v>
      </c>
      <c r="AH20" s="5" t="s">
        <v>52</v>
      </c>
      <c r="AI20" s="1" t="s">
        <v>53</v>
      </c>
    </row>
    <row r="21" spans="1:35" x14ac:dyDescent="0.15">
      <c r="A21" s="6">
        <f t="shared" si="0"/>
        <v>210</v>
      </c>
      <c r="B21" s="7" t="s">
        <v>54</v>
      </c>
      <c r="E21" s="23" t="s">
        <v>55</v>
      </c>
      <c r="F21" s="24"/>
      <c r="G21" s="24"/>
      <c r="H21" s="24"/>
      <c r="I21" s="24"/>
      <c r="J21" s="24"/>
      <c r="K21" s="24"/>
      <c r="L21" s="24"/>
      <c r="M21" s="25"/>
      <c r="O21" s="26" t="s">
        <v>56</v>
      </c>
      <c r="P21" s="27"/>
      <c r="Q21" s="27"/>
      <c r="R21" s="27"/>
      <c r="S21" s="27"/>
      <c r="T21" s="27"/>
      <c r="U21" s="27"/>
      <c r="V21" s="27"/>
      <c r="W21" s="28"/>
      <c r="AH21" s="5">
        <v>1000</v>
      </c>
      <c r="AI21" s="1" t="s">
        <v>57</v>
      </c>
    </row>
    <row r="22" spans="1:35" x14ac:dyDescent="0.15">
      <c r="A22" s="6">
        <f t="shared" si="0"/>
        <v>220</v>
      </c>
      <c r="B22" s="7" t="s">
        <v>54</v>
      </c>
      <c r="E22" s="29"/>
      <c r="F22" s="30"/>
      <c r="G22" s="30"/>
      <c r="H22" s="30"/>
      <c r="I22" s="30"/>
      <c r="J22" s="30"/>
      <c r="K22" s="30"/>
      <c r="L22" s="30"/>
      <c r="M22" s="31"/>
      <c r="O22" s="32"/>
      <c r="P22" s="33"/>
      <c r="Q22" s="33"/>
      <c r="R22" s="33"/>
      <c r="S22" s="33"/>
      <c r="T22" s="33"/>
      <c r="U22" s="33"/>
      <c r="V22" s="33"/>
      <c r="W22" s="34"/>
      <c r="AB22" s="1" t="s">
        <v>58</v>
      </c>
      <c r="AH22" s="5" t="s">
        <v>59</v>
      </c>
      <c r="AI22" s="1" t="s">
        <v>60</v>
      </c>
    </row>
    <row r="23" spans="1:35" x14ac:dyDescent="0.15">
      <c r="A23" s="6">
        <f t="shared" si="0"/>
        <v>230</v>
      </c>
      <c r="B23" s="7" t="s">
        <v>54</v>
      </c>
      <c r="E23" s="16"/>
      <c r="F23" s="35" t="s">
        <v>61</v>
      </c>
      <c r="G23" s="36"/>
      <c r="H23" s="37"/>
      <c r="I23" s="17"/>
      <c r="J23" s="17"/>
      <c r="K23" s="38" t="s">
        <v>62</v>
      </c>
      <c r="L23" s="17"/>
      <c r="M23" s="39"/>
      <c r="O23" s="16"/>
      <c r="P23" s="17"/>
      <c r="Q23" s="38" t="str">
        <f>K23</f>
        <v>Oracle Linux 7.3</v>
      </c>
      <c r="R23" s="17"/>
      <c r="S23" s="17"/>
      <c r="T23" s="35" t="s">
        <v>61</v>
      </c>
      <c r="U23" s="36"/>
      <c r="V23" s="37"/>
      <c r="W23" s="39"/>
      <c r="Y23" s="1" t="s">
        <v>63</v>
      </c>
      <c r="AC23" s="40" t="s">
        <v>64</v>
      </c>
      <c r="AH23" s="5" t="s">
        <v>65</v>
      </c>
      <c r="AI23" s="1" t="s">
        <v>66</v>
      </c>
    </row>
    <row r="24" spans="1:35" x14ac:dyDescent="0.15">
      <c r="A24" s="6">
        <f t="shared" si="0"/>
        <v>240</v>
      </c>
      <c r="B24" s="7" t="s">
        <v>54</v>
      </c>
      <c r="E24" s="16"/>
      <c r="F24" s="17"/>
      <c r="G24" s="17"/>
      <c r="H24" s="17"/>
      <c r="I24" s="17"/>
      <c r="J24" s="17"/>
      <c r="K24" s="17"/>
      <c r="L24" s="17"/>
      <c r="M24" s="39"/>
      <c r="O24" s="16"/>
      <c r="P24" s="17"/>
      <c r="Q24" s="17"/>
      <c r="R24" s="17"/>
      <c r="S24" s="17"/>
      <c r="T24" s="17"/>
      <c r="U24" s="17"/>
      <c r="V24" s="17"/>
      <c r="W24" s="39"/>
      <c r="AC24" s="40" t="s">
        <v>67</v>
      </c>
      <c r="AH24" s="5">
        <v>1001</v>
      </c>
      <c r="AI24" s="1" t="s">
        <v>68</v>
      </c>
    </row>
    <row r="25" spans="1:35" x14ac:dyDescent="0.15">
      <c r="A25" s="6">
        <f t="shared" si="0"/>
        <v>250</v>
      </c>
      <c r="B25" s="7" t="s">
        <v>54</v>
      </c>
      <c r="E25" s="16"/>
      <c r="F25" s="41" t="s">
        <v>69</v>
      </c>
      <c r="G25" s="42"/>
      <c r="H25" s="17"/>
      <c r="I25" s="17"/>
      <c r="J25" s="17"/>
      <c r="K25" s="17"/>
      <c r="L25" s="17"/>
      <c r="M25" s="39"/>
      <c r="O25" s="16"/>
      <c r="P25" s="17"/>
      <c r="Q25" s="17"/>
      <c r="R25" s="17"/>
      <c r="S25" s="17"/>
      <c r="T25" s="17"/>
      <c r="U25" s="41" t="s">
        <v>69</v>
      </c>
      <c r="V25" s="42"/>
      <c r="W25" s="39"/>
      <c r="Y25" s="9" t="s">
        <v>70</v>
      </c>
      <c r="AC25" s="40" t="s">
        <v>71</v>
      </c>
      <c r="AH25" s="5" t="s">
        <v>65</v>
      </c>
      <c r="AI25" s="1" t="s">
        <v>72</v>
      </c>
    </row>
    <row r="26" spans="1:35" x14ac:dyDescent="0.15">
      <c r="A26" s="6">
        <f t="shared" si="0"/>
        <v>260</v>
      </c>
      <c r="B26" s="7" t="s">
        <v>54</v>
      </c>
      <c r="E26" s="16"/>
      <c r="F26" s="17"/>
      <c r="G26" s="17"/>
      <c r="H26" s="17"/>
      <c r="I26" s="17"/>
      <c r="J26" s="17"/>
      <c r="K26" s="17"/>
      <c r="L26" s="17"/>
      <c r="M26" s="39"/>
      <c r="O26" s="16"/>
      <c r="P26" s="17"/>
      <c r="Q26" s="17"/>
      <c r="R26" s="17"/>
      <c r="S26" s="17"/>
      <c r="T26" s="17"/>
      <c r="U26" s="17"/>
      <c r="V26" s="17"/>
      <c r="W26" s="39"/>
      <c r="AC26" s="40" t="s">
        <v>73</v>
      </c>
      <c r="AH26" s="5">
        <v>1001</v>
      </c>
      <c r="AI26" s="1" t="s">
        <v>74</v>
      </c>
    </row>
    <row r="27" spans="1:35" ht="14.25" thickBot="1" x14ac:dyDescent="0.2">
      <c r="A27" s="6">
        <f t="shared" si="0"/>
        <v>270</v>
      </c>
      <c r="B27" s="7" t="s">
        <v>54</v>
      </c>
      <c r="E27" s="16"/>
      <c r="F27" s="35" t="s">
        <v>75</v>
      </c>
      <c r="G27" s="37"/>
      <c r="H27" s="43"/>
      <c r="I27" s="44" t="s">
        <v>76</v>
      </c>
      <c r="J27" s="43"/>
      <c r="K27" s="43"/>
      <c r="L27" s="45"/>
      <c r="M27" s="39"/>
      <c r="O27" s="16"/>
      <c r="P27" s="46"/>
      <c r="Q27" s="43"/>
      <c r="R27" s="43"/>
      <c r="S27" s="47" t="s">
        <v>77</v>
      </c>
      <c r="T27" s="43"/>
      <c r="U27" s="35" t="s">
        <v>75</v>
      </c>
      <c r="V27" s="37"/>
      <c r="W27" s="39"/>
      <c r="Y27" s="1" t="s">
        <v>78</v>
      </c>
      <c r="AH27" s="5" t="s">
        <v>59</v>
      </c>
      <c r="AI27" s="1" t="s">
        <v>79</v>
      </c>
    </row>
    <row r="28" spans="1:35" x14ac:dyDescent="0.15">
      <c r="A28" s="6">
        <f t="shared" si="0"/>
        <v>280</v>
      </c>
      <c r="B28" s="7" t="s">
        <v>54</v>
      </c>
      <c r="E28" s="16"/>
      <c r="F28" s="48" t="s">
        <v>80</v>
      </c>
      <c r="G28" s="49"/>
      <c r="H28" s="17"/>
      <c r="I28" s="50" t="s">
        <v>81</v>
      </c>
      <c r="J28" s="51"/>
      <c r="K28" s="52"/>
      <c r="L28" s="53"/>
      <c r="M28" s="39"/>
      <c r="O28" s="16"/>
      <c r="P28" s="54"/>
      <c r="Q28" s="50" t="s">
        <v>82</v>
      </c>
      <c r="R28" s="51"/>
      <c r="S28" s="52"/>
      <c r="T28" s="17"/>
      <c r="U28" s="55" t="s">
        <v>80</v>
      </c>
      <c r="V28" s="56"/>
      <c r="W28" s="39"/>
      <c r="Y28" s="9" t="s">
        <v>83</v>
      </c>
      <c r="AB28" s="7" t="s">
        <v>84</v>
      </c>
      <c r="AC28" s="40" t="s">
        <v>85</v>
      </c>
      <c r="AH28" s="5" t="s">
        <v>86</v>
      </c>
      <c r="AI28" s="1" t="s">
        <v>87</v>
      </c>
    </row>
    <row r="29" spans="1:35" x14ac:dyDescent="0.15">
      <c r="A29" s="6">
        <f t="shared" si="0"/>
        <v>290</v>
      </c>
      <c r="B29" s="7" t="s">
        <v>88</v>
      </c>
      <c r="E29" s="16"/>
      <c r="F29" s="57" t="s">
        <v>89</v>
      </c>
      <c r="G29" s="58"/>
      <c r="H29" s="17"/>
      <c r="I29" s="59" t="str">
        <f>"LVM(vg"&amp;O19&amp;")"</f>
        <v>LVM(vg1)</v>
      </c>
      <c r="J29" s="60"/>
      <c r="K29" s="61"/>
      <c r="L29" s="53"/>
      <c r="M29" s="39"/>
      <c r="O29" s="16"/>
      <c r="P29" s="54"/>
      <c r="Q29" s="62" t="str">
        <f>"LVM(vg"&amp;O19&amp;")"</f>
        <v>LVM(vg1)</v>
      </c>
      <c r="R29" s="63"/>
      <c r="S29" s="64"/>
      <c r="T29" s="17"/>
      <c r="U29" s="65" t="s">
        <v>90</v>
      </c>
      <c r="V29" s="66"/>
      <c r="W29" s="39"/>
      <c r="Y29" s="9" t="s">
        <v>91</v>
      </c>
      <c r="AB29" s="7" t="s">
        <v>92</v>
      </c>
      <c r="AC29" s="40"/>
      <c r="AH29" s="5" t="s">
        <v>93</v>
      </c>
      <c r="AI29" s="1" t="s">
        <v>94</v>
      </c>
    </row>
    <row r="30" spans="1:35" x14ac:dyDescent="0.15">
      <c r="A30" s="6">
        <f t="shared" si="0"/>
        <v>300</v>
      </c>
      <c r="B30" s="7" t="s">
        <v>95</v>
      </c>
      <c r="E30" s="16"/>
      <c r="F30" s="57" t="s">
        <v>96</v>
      </c>
      <c r="G30" s="58"/>
      <c r="H30" s="17"/>
      <c r="I30" s="16"/>
      <c r="J30" s="17"/>
      <c r="K30" s="39"/>
      <c r="L30" s="53"/>
      <c r="M30" s="39"/>
      <c r="O30" s="16"/>
      <c r="P30" s="54"/>
      <c r="Q30" s="16"/>
      <c r="R30" s="17"/>
      <c r="S30" s="39"/>
      <c r="T30" s="17"/>
      <c r="U30" s="65" t="s">
        <v>96</v>
      </c>
      <c r="V30" s="66"/>
      <c r="W30" s="39"/>
      <c r="Y30" s="9" t="s">
        <v>97</v>
      </c>
      <c r="AB30" s="7" t="s">
        <v>98</v>
      </c>
      <c r="AC30" s="40"/>
      <c r="AH30" s="5" t="s">
        <v>93</v>
      </c>
      <c r="AI30" s="1" t="s">
        <v>99</v>
      </c>
    </row>
    <row r="31" spans="1:35" x14ac:dyDescent="0.15">
      <c r="A31" s="6">
        <f t="shared" si="0"/>
        <v>310</v>
      </c>
      <c r="B31" s="7" t="s">
        <v>95</v>
      </c>
      <c r="E31" s="16"/>
      <c r="F31" s="54"/>
      <c r="G31" s="17"/>
      <c r="H31" s="17"/>
      <c r="I31" s="67" t="s">
        <v>100</v>
      </c>
      <c r="J31" s="68"/>
      <c r="K31" s="69"/>
      <c r="L31" s="53"/>
      <c r="M31" s="39"/>
      <c r="O31" s="16"/>
      <c r="P31" s="54"/>
      <c r="Q31" s="67" t="s">
        <v>100</v>
      </c>
      <c r="R31" s="68"/>
      <c r="S31" s="69"/>
      <c r="T31" s="17"/>
      <c r="U31" s="17"/>
      <c r="V31" s="53"/>
      <c r="W31" s="39"/>
      <c r="AB31" s="7" t="s">
        <v>101</v>
      </c>
      <c r="AC31" s="40"/>
      <c r="AH31" s="5" t="str">
        <f>"vg" &amp; $O$19</f>
        <v>vg1</v>
      </c>
      <c r="AI31" s="1" t="s">
        <v>102</v>
      </c>
    </row>
    <row r="32" spans="1:35" ht="14.25" thickBot="1" x14ac:dyDescent="0.2">
      <c r="A32" s="6">
        <f t="shared" si="0"/>
        <v>320</v>
      </c>
      <c r="B32" s="7" t="s">
        <v>95</v>
      </c>
      <c r="E32" s="16"/>
      <c r="F32" s="54"/>
      <c r="G32" s="17"/>
      <c r="H32" s="17"/>
      <c r="I32" s="70" t="s">
        <v>103</v>
      </c>
      <c r="J32" s="71"/>
      <c r="K32" s="72"/>
      <c r="L32" s="53"/>
      <c r="M32" s="39"/>
      <c r="O32" s="16"/>
      <c r="P32" s="54"/>
      <c r="Q32" s="70" t="s">
        <v>103</v>
      </c>
      <c r="R32" s="71"/>
      <c r="S32" s="72"/>
      <c r="T32" s="17"/>
      <c r="U32" s="17"/>
      <c r="V32" s="53"/>
      <c r="W32" s="39"/>
      <c r="AB32" s="7"/>
      <c r="AH32" s="5" t="s">
        <v>104</v>
      </c>
      <c r="AI32" s="1" t="s">
        <v>105</v>
      </c>
    </row>
    <row r="33" spans="1:35" x14ac:dyDescent="0.15">
      <c r="A33" s="6">
        <f t="shared" si="0"/>
        <v>330</v>
      </c>
      <c r="B33" s="7" t="s">
        <v>95</v>
      </c>
      <c r="E33" s="16"/>
      <c r="F33" s="73"/>
      <c r="G33" s="74"/>
      <c r="H33" s="74"/>
      <c r="I33" s="75" t="s">
        <v>106</v>
      </c>
      <c r="J33" s="76"/>
      <c r="K33" s="77"/>
      <c r="L33" s="78"/>
      <c r="M33" s="39"/>
      <c r="O33" s="16"/>
      <c r="P33" s="73"/>
      <c r="Q33" s="79" t="s">
        <v>107</v>
      </c>
      <c r="R33" s="80"/>
      <c r="S33" s="81"/>
      <c r="T33" s="74"/>
      <c r="U33" s="74"/>
      <c r="V33" s="78"/>
      <c r="W33" s="39"/>
      <c r="Y33" s="82" t="s">
        <v>108</v>
      </c>
      <c r="Z33" s="83"/>
      <c r="AB33" s="7" t="s">
        <v>109</v>
      </c>
      <c r="AC33" s="40" t="s">
        <v>110</v>
      </c>
      <c r="AH33" s="5" t="s">
        <v>111</v>
      </c>
      <c r="AI33" s="1" t="s">
        <v>112</v>
      </c>
    </row>
    <row r="34" spans="1:35" ht="14.25" thickBot="1" x14ac:dyDescent="0.2">
      <c r="A34" s="6">
        <f t="shared" si="0"/>
        <v>340</v>
      </c>
      <c r="B34" s="7" t="s">
        <v>95</v>
      </c>
      <c r="E34" s="84"/>
      <c r="F34" s="21"/>
      <c r="G34" s="21"/>
      <c r="H34" s="21"/>
      <c r="I34" s="21"/>
      <c r="J34" s="21"/>
      <c r="K34" s="21"/>
      <c r="L34" s="21"/>
      <c r="M34" s="85"/>
      <c r="O34" s="84"/>
      <c r="P34" s="21"/>
      <c r="Q34" s="21"/>
      <c r="R34" s="21"/>
      <c r="S34" s="21"/>
      <c r="T34" s="21"/>
      <c r="U34" s="21"/>
      <c r="V34" s="21"/>
      <c r="W34" s="85"/>
      <c r="Z34" s="86" t="s">
        <v>113</v>
      </c>
      <c r="AB34" s="7" t="s">
        <v>114</v>
      </c>
      <c r="AC34" s="40" t="s">
        <v>115</v>
      </c>
      <c r="AH34" s="87" t="s">
        <v>116</v>
      </c>
      <c r="AI34" s="1" t="s">
        <v>117</v>
      </c>
    </row>
    <row r="35" spans="1:35" x14ac:dyDescent="0.15">
      <c r="A35" s="6">
        <f t="shared" si="0"/>
        <v>350</v>
      </c>
      <c r="B35" s="7" t="s">
        <v>95</v>
      </c>
      <c r="J35" s="88" t="s">
        <v>118</v>
      </c>
      <c r="R35" s="89" t="s">
        <v>119</v>
      </c>
      <c r="Z35" s="16"/>
      <c r="AB35" s="7"/>
      <c r="AH35" s="87" t="s">
        <v>116</v>
      </c>
      <c r="AI35" s="1" t="s">
        <v>120</v>
      </c>
    </row>
    <row r="36" spans="1:35" ht="13.5" customHeight="1" x14ac:dyDescent="0.15">
      <c r="A36" s="6">
        <f t="shared" si="0"/>
        <v>360</v>
      </c>
      <c r="B36" s="7" t="s">
        <v>95</v>
      </c>
      <c r="J36" s="14" t="s">
        <v>121</v>
      </c>
      <c r="L36" s="90" t="s">
        <v>122</v>
      </c>
      <c r="R36" s="16" t="s">
        <v>123</v>
      </c>
      <c r="Z36" s="16"/>
      <c r="AE36" s="7" t="s">
        <v>124</v>
      </c>
      <c r="AH36" s="87" t="s">
        <v>116</v>
      </c>
      <c r="AI36" s="1" t="s">
        <v>125</v>
      </c>
    </row>
    <row r="37" spans="1:35" x14ac:dyDescent="0.15">
      <c r="A37" s="6">
        <f t="shared" si="0"/>
        <v>370</v>
      </c>
      <c r="B37" s="7" t="s">
        <v>95</v>
      </c>
      <c r="J37" s="39"/>
      <c r="K37" s="16" t="s">
        <v>126</v>
      </c>
      <c r="L37" s="91" t="s">
        <v>127</v>
      </c>
      <c r="M37" s="92" t="s">
        <v>128</v>
      </c>
      <c r="N37" s="93"/>
      <c r="O37" s="93"/>
      <c r="P37" s="93"/>
      <c r="Q37" s="94"/>
      <c r="R37" s="16"/>
      <c r="Z37" s="16"/>
      <c r="AE37" s="18" t="s">
        <v>129</v>
      </c>
      <c r="AH37" s="5" t="str">
        <f>"iqn.2016-09.com.example:" &amp; $AH$5 &amp; "-0000"</f>
        <v>iqn.2016-09.com.example:iscsitgt01-0000</v>
      </c>
      <c r="AI37" s="1" t="s">
        <v>130</v>
      </c>
    </row>
    <row r="38" spans="1:35" ht="14.25" thickBot="1" x14ac:dyDescent="0.2">
      <c r="A38" s="6">
        <f t="shared" si="0"/>
        <v>380</v>
      </c>
      <c r="B38" s="7" t="s">
        <v>131</v>
      </c>
      <c r="E38" s="10"/>
      <c r="F38" s="10"/>
      <c r="G38" s="10"/>
      <c r="H38" s="10"/>
      <c r="I38" s="10"/>
      <c r="J38" s="95"/>
      <c r="K38" s="10"/>
      <c r="L38" s="96" t="s">
        <v>132</v>
      </c>
      <c r="M38" s="10"/>
      <c r="N38" s="10"/>
      <c r="O38" s="10"/>
      <c r="P38" s="10"/>
      <c r="Q38" s="10"/>
      <c r="R38" s="97"/>
      <c r="S38" s="10"/>
      <c r="T38" s="10"/>
      <c r="U38" s="10"/>
      <c r="V38" s="10"/>
      <c r="W38" s="10"/>
      <c r="X38" s="10"/>
      <c r="Y38" s="10"/>
      <c r="Z38" s="97"/>
      <c r="AA38" s="10"/>
      <c r="AB38" s="10"/>
      <c r="AC38" s="10" t="s">
        <v>133</v>
      </c>
      <c r="AD38" s="10"/>
      <c r="AE38" s="98" t="s">
        <v>134</v>
      </c>
      <c r="AH38" s="87" t="str">
        <f t="shared" ref="AH38" si="1">"iqn.2016-09.com.example:" &amp; $AH$5 &amp; "-0001"</f>
        <v>iqn.2016-09.com.example:iscsitgt01-0001</v>
      </c>
      <c r="AI38" s="1" t="s">
        <v>135</v>
      </c>
    </row>
    <row r="39" spans="1:35" ht="14.25" thickTop="1" x14ac:dyDescent="0.15">
      <c r="A39" s="6">
        <f t="shared" si="0"/>
        <v>390</v>
      </c>
      <c r="B39" s="7" t="s">
        <v>136</v>
      </c>
      <c r="AH39" s="87" t="str">
        <f>"iqn.2016-09.com.example:" &amp; $AH$5 &amp; "-0002"</f>
        <v>iqn.2016-09.com.example:iscsitgt01-0002</v>
      </c>
      <c r="AI39" s="1" t="s">
        <v>137</v>
      </c>
    </row>
    <row r="40" spans="1:35" x14ac:dyDescent="0.15">
      <c r="A40" s="6">
        <f t="shared" si="0"/>
        <v>400</v>
      </c>
      <c r="B40" s="7" t="s">
        <v>136</v>
      </c>
      <c r="AH40" s="87" t="str">
        <f>"iqn.2016-09.com.example:" &amp; $AH$5 &amp; "-0003"</f>
        <v>iqn.2016-09.com.example:iscsitgt01-0003</v>
      </c>
      <c r="AI40" s="1" t="s">
        <v>138</v>
      </c>
    </row>
    <row r="41" spans="1:35" x14ac:dyDescent="0.15">
      <c r="A41" s="6">
        <f t="shared" si="0"/>
        <v>410</v>
      </c>
      <c r="B41" s="7" t="s">
        <v>136</v>
      </c>
      <c r="E41" s="99" t="s">
        <v>139</v>
      </c>
      <c r="AH41" s="87">
        <v>1</v>
      </c>
      <c r="AI41" s="1" t="s">
        <v>140</v>
      </c>
    </row>
    <row r="42" spans="1:35" x14ac:dyDescent="0.15">
      <c r="A42" s="6">
        <f t="shared" si="0"/>
        <v>420</v>
      </c>
      <c r="B42" s="7" t="s">
        <v>136</v>
      </c>
      <c r="E42" s="99" t="s">
        <v>141</v>
      </c>
      <c r="AH42" s="87" t="str">
        <f>"iqn.2016-09.com.example:" &amp; $AC$23</f>
        <v>iqn.2016-09.com.example:initiator01</v>
      </c>
      <c r="AI42" s="1" t="s">
        <v>142</v>
      </c>
    </row>
    <row r="43" spans="1:35" x14ac:dyDescent="0.15">
      <c r="A43" s="6">
        <f t="shared" si="0"/>
        <v>430</v>
      </c>
      <c r="B43" s="7"/>
      <c r="AH43" s="87" t="s">
        <v>143</v>
      </c>
      <c r="AI43" s="1" t="s">
        <v>144</v>
      </c>
    </row>
    <row r="44" spans="1:35" x14ac:dyDescent="0.15">
      <c r="A44" s="6">
        <f t="shared" si="0"/>
        <v>440</v>
      </c>
      <c r="E44" s="1" t="s">
        <v>145</v>
      </c>
      <c r="AH44" s="87" t="s">
        <v>146</v>
      </c>
      <c r="AI44" s="1" t="s">
        <v>147</v>
      </c>
    </row>
    <row r="45" spans="1:35" x14ac:dyDescent="0.15">
      <c r="A45" s="6">
        <f t="shared" si="0"/>
        <v>450</v>
      </c>
      <c r="E45" s="1" t="s">
        <v>148</v>
      </c>
      <c r="AH45" s="87" t="str">
        <f>"iqn.2016-09.com.example:" &amp; $AC$24</f>
        <v>iqn.2016-09.com.example:initiator02</v>
      </c>
      <c r="AI45" s="1" t="s">
        <v>142</v>
      </c>
    </row>
    <row r="46" spans="1:35" x14ac:dyDescent="0.15">
      <c r="A46" s="6">
        <f t="shared" si="0"/>
        <v>460</v>
      </c>
      <c r="E46" s="1" t="s">
        <v>149</v>
      </c>
      <c r="AH46" s="87" t="s">
        <v>150</v>
      </c>
      <c r="AI46" s="1" t="s">
        <v>144</v>
      </c>
    </row>
    <row r="47" spans="1:35" x14ac:dyDescent="0.15">
      <c r="A47" s="6">
        <f t="shared" si="0"/>
        <v>470</v>
      </c>
      <c r="E47" s="1" t="s">
        <v>151</v>
      </c>
      <c r="AH47" s="87" t="s">
        <v>152</v>
      </c>
      <c r="AI47" s="1" t="s">
        <v>147</v>
      </c>
    </row>
    <row r="48" spans="1:35" x14ac:dyDescent="0.15">
      <c r="A48" s="6">
        <f t="shared" si="0"/>
        <v>480</v>
      </c>
      <c r="F48" s="1" t="s">
        <v>153</v>
      </c>
      <c r="AH48" s="87" t="str">
        <f>"iqn.2016-09.com.example:" &amp; $AC$25</f>
        <v>iqn.2016-09.com.example:initiator03</v>
      </c>
      <c r="AI48" s="1" t="s">
        <v>142</v>
      </c>
    </row>
    <row r="49" spans="1:35" x14ac:dyDescent="0.15">
      <c r="A49" s="6">
        <f t="shared" si="0"/>
        <v>490</v>
      </c>
      <c r="F49" s="1" t="s">
        <v>154</v>
      </c>
      <c r="AH49" s="87" t="s">
        <v>155</v>
      </c>
      <c r="AI49" s="1" t="s">
        <v>144</v>
      </c>
    </row>
    <row r="50" spans="1:35" x14ac:dyDescent="0.15">
      <c r="A50" s="6">
        <f t="shared" si="0"/>
        <v>500</v>
      </c>
      <c r="F50" s="1" t="s">
        <v>156</v>
      </c>
      <c r="AH50" s="87" t="s">
        <v>157</v>
      </c>
      <c r="AI50" s="1" t="s">
        <v>147</v>
      </c>
    </row>
    <row r="51" spans="1:35" x14ac:dyDescent="0.15">
      <c r="A51" s="6">
        <f t="shared" si="0"/>
        <v>510</v>
      </c>
      <c r="AH51" s="87" t="str">
        <f>"iqn.2016-09.com.example:" &amp; $AC$26</f>
        <v>iqn.2016-09.com.example:initiator04</v>
      </c>
      <c r="AI51" s="1" t="s">
        <v>142</v>
      </c>
    </row>
    <row r="52" spans="1:35" x14ac:dyDescent="0.15">
      <c r="A52" s="6">
        <f t="shared" si="0"/>
        <v>520</v>
      </c>
      <c r="B52" s="7" t="s">
        <v>136</v>
      </c>
      <c r="D52" s="1" t="s">
        <v>158</v>
      </c>
      <c r="AH52" s="87" t="s">
        <v>159</v>
      </c>
      <c r="AI52" s="1" t="s">
        <v>144</v>
      </c>
    </row>
    <row r="53" spans="1:35" x14ac:dyDescent="0.15">
      <c r="A53" s="6">
        <f t="shared" si="0"/>
        <v>530</v>
      </c>
      <c r="AH53" s="87" t="s">
        <v>160</v>
      </c>
      <c r="AI53" s="1" t="s">
        <v>147</v>
      </c>
    </row>
    <row r="54" spans="1:35" x14ac:dyDescent="0.15">
      <c r="A54" s="6">
        <f t="shared" si="0"/>
        <v>540</v>
      </c>
      <c r="B54" s="7" t="s">
        <v>136</v>
      </c>
      <c r="D54" s="1" t="s">
        <v>161</v>
      </c>
      <c r="I54" s="1" t="s">
        <v>162</v>
      </c>
      <c r="AH54" s="87" t="s">
        <v>163</v>
      </c>
      <c r="AI54" s="1" t="s">
        <v>142</v>
      </c>
    </row>
    <row r="55" spans="1:35" x14ac:dyDescent="0.15">
      <c r="A55" s="6">
        <f t="shared" si="0"/>
        <v>550</v>
      </c>
      <c r="B55" s="7" t="s">
        <v>136</v>
      </c>
      <c r="D55" s="9" t="s">
        <v>164</v>
      </c>
      <c r="I55" s="9" t="s">
        <v>162</v>
      </c>
      <c r="AH55" s="87" t="s">
        <v>165</v>
      </c>
      <c r="AI55" s="1" t="s">
        <v>144</v>
      </c>
    </row>
    <row r="56" spans="1:35" x14ac:dyDescent="0.15">
      <c r="A56" s="6">
        <f t="shared" si="0"/>
        <v>560</v>
      </c>
      <c r="B56" s="7" t="s">
        <v>136</v>
      </c>
      <c r="D56" s="9" t="s">
        <v>166</v>
      </c>
      <c r="I56" s="9" t="s">
        <v>162</v>
      </c>
      <c r="AH56" s="87" t="s">
        <v>167</v>
      </c>
      <c r="AI56" s="1" t="s">
        <v>147</v>
      </c>
    </row>
    <row r="57" spans="1:35" x14ac:dyDescent="0.15">
      <c r="A57" s="6">
        <f t="shared" si="0"/>
        <v>570</v>
      </c>
      <c r="B57" s="7" t="s">
        <v>136</v>
      </c>
      <c r="D57" s="9" t="s">
        <v>168</v>
      </c>
      <c r="I57" s="9" t="s">
        <v>162</v>
      </c>
      <c r="AH57" s="87" t="s">
        <v>169</v>
      </c>
      <c r="AI57" s="1" t="s">
        <v>142</v>
      </c>
    </row>
    <row r="58" spans="1:35" x14ac:dyDescent="0.15">
      <c r="A58" s="6">
        <f t="shared" si="0"/>
        <v>580</v>
      </c>
      <c r="B58" s="7" t="s">
        <v>136</v>
      </c>
      <c r="D58" s="100" t="s">
        <v>170</v>
      </c>
      <c r="I58" s="1" t="s">
        <v>171</v>
      </c>
      <c r="AH58" s="87" t="s">
        <v>172</v>
      </c>
      <c r="AI58" s="1" t="s">
        <v>144</v>
      </c>
    </row>
    <row r="59" spans="1:35" x14ac:dyDescent="0.15">
      <c r="A59" s="6">
        <f t="shared" si="0"/>
        <v>590</v>
      </c>
      <c r="B59" s="7" t="s">
        <v>136</v>
      </c>
      <c r="D59" s="100" t="s">
        <v>173</v>
      </c>
      <c r="I59" s="1" t="s">
        <v>174</v>
      </c>
      <c r="AH59" s="87" t="s">
        <v>175</v>
      </c>
      <c r="AI59" s="1" t="s">
        <v>147</v>
      </c>
    </row>
    <row r="60" spans="1:35" x14ac:dyDescent="0.15">
      <c r="A60" s="6">
        <f t="shared" si="0"/>
        <v>600</v>
      </c>
      <c r="B60" s="7" t="s">
        <v>136</v>
      </c>
      <c r="D60" s="1" t="s">
        <v>176</v>
      </c>
      <c r="I60" s="1" t="s">
        <v>177</v>
      </c>
      <c r="AH60" s="87" t="s">
        <v>178</v>
      </c>
      <c r="AI60" s="1" t="s">
        <v>142</v>
      </c>
    </row>
    <row r="61" spans="1:35" x14ac:dyDescent="0.15">
      <c r="A61" s="6">
        <f t="shared" si="0"/>
        <v>610</v>
      </c>
      <c r="B61" s="7" t="s">
        <v>136</v>
      </c>
      <c r="D61" s="40" t="s">
        <v>179</v>
      </c>
      <c r="I61" s="1" t="s">
        <v>180</v>
      </c>
      <c r="AH61" s="87" t="s">
        <v>181</v>
      </c>
      <c r="AI61" s="1" t="s">
        <v>144</v>
      </c>
    </row>
    <row r="62" spans="1:35" x14ac:dyDescent="0.15">
      <c r="A62" s="6">
        <f t="shared" si="0"/>
        <v>620</v>
      </c>
      <c r="B62" s="7" t="s">
        <v>136</v>
      </c>
      <c r="D62" s="1" t="s">
        <v>182</v>
      </c>
      <c r="I62" s="1" t="s">
        <v>183</v>
      </c>
      <c r="AH62" s="87" t="s">
        <v>184</v>
      </c>
      <c r="AI62" s="1" t="s">
        <v>147</v>
      </c>
    </row>
    <row r="63" spans="1:35" x14ac:dyDescent="0.15">
      <c r="A63" s="6">
        <f t="shared" si="0"/>
        <v>630</v>
      </c>
      <c r="B63" s="7" t="s">
        <v>136</v>
      </c>
      <c r="D63" s="9" t="s">
        <v>185</v>
      </c>
      <c r="I63" s="9" t="s">
        <v>183</v>
      </c>
      <c r="AH63" s="87" t="s">
        <v>186</v>
      </c>
      <c r="AI63" s="1" t="s">
        <v>142</v>
      </c>
    </row>
    <row r="64" spans="1:35" x14ac:dyDescent="0.15">
      <c r="A64" s="6">
        <f t="shared" si="0"/>
        <v>640</v>
      </c>
      <c r="B64" s="7" t="s">
        <v>136</v>
      </c>
      <c r="D64" s="9" t="s">
        <v>187</v>
      </c>
      <c r="I64" s="9" t="s">
        <v>183</v>
      </c>
      <c r="AH64" s="87" t="s">
        <v>188</v>
      </c>
      <c r="AI64" s="1" t="s">
        <v>144</v>
      </c>
    </row>
    <row r="65" spans="1:35" x14ac:dyDescent="0.15">
      <c r="A65" s="6">
        <f t="shared" si="0"/>
        <v>650</v>
      </c>
      <c r="B65" s="7" t="s">
        <v>136</v>
      </c>
      <c r="D65" s="9" t="s">
        <v>189</v>
      </c>
      <c r="I65" s="9" t="s">
        <v>183</v>
      </c>
      <c r="AH65" s="87" t="s">
        <v>190</v>
      </c>
      <c r="AI65" s="1" t="s">
        <v>147</v>
      </c>
    </row>
    <row r="66" spans="1:35" x14ac:dyDescent="0.15">
      <c r="A66" s="6">
        <f t="shared" si="0"/>
        <v>660</v>
      </c>
    </row>
    <row r="67" spans="1:35" x14ac:dyDescent="0.15">
      <c r="A67" s="6">
        <f t="shared" ref="A67:A123" si="2">ROW()*10</f>
        <v>670</v>
      </c>
    </row>
    <row r="68" spans="1:35" x14ac:dyDescent="0.15">
      <c r="A68" s="6">
        <f t="shared" si="2"/>
        <v>680</v>
      </c>
      <c r="B68" s="7" t="s">
        <v>95</v>
      </c>
      <c r="D68" s="1" t="s">
        <v>191</v>
      </c>
    </row>
    <row r="69" spans="1:35" x14ac:dyDescent="0.15">
      <c r="A69" s="6">
        <f t="shared" si="2"/>
        <v>690</v>
      </c>
    </row>
    <row r="70" spans="1:35" x14ac:dyDescent="0.15">
      <c r="A70" s="6">
        <f t="shared" si="2"/>
        <v>700</v>
      </c>
      <c r="B70" s="7" t="s">
        <v>95</v>
      </c>
      <c r="D70" s="101" t="s">
        <v>192</v>
      </c>
    </row>
    <row r="71" spans="1:35" x14ac:dyDescent="0.15">
      <c r="A71" s="6">
        <f t="shared" si="2"/>
        <v>710</v>
      </c>
    </row>
    <row r="72" spans="1:35" x14ac:dyDescent="0.15">
      <c r="A72" s="6">
        <f t="shared" si="2"/>
        <v>720</v>
      </c>
      <c r="B72" s="1" t="s">
        <v>193</v>
      </c>
      <c r="C72" s="3" t="str">
        <f>"# " &amp; $AH$2 &amp; " (" &amp; $AH$1 &amp; ")"</f>
        <v># V834394-01.iso (Oracle Linux 7.3)</v>
      </c>
      <c r="D72" s="101"/>
    </row>
    <row r="73" spans="1:35" x14ac:dyDescent="0.15">
      <c r="A73" s="6">
        <f t="shared" si="2"/>
        <v>730</v>
      </c>
    </row>
    <row r="74" spans="1:35" x14ac:dyDescent="0.15">
      <c r="A74" s="6">
        <f t="shared" si="2"/>
        <v>740</v>
      </c>
      <c r="B74" s="7" t="s">
        <v>95</v>
      </c>
      <c r="D74" s="101" t="s">
        <v>194</v>
      </c>
    </row>
    <row r="75" spans="1:35" x14ac:dyDescent="0.15">
      <c r="A75" s="6">
        <f t="shared" si="2"/>
        <v>750</v>
      </c>
    </row>
    <row r="76" spans="1:35" x14ac:dyDescent="0.15">
      <c r="A76" s="6">
        <f t="shared" si="2"/>
        <v>760</v>
      </c>
      <c r="B76" s="1" t="s">
        <v>193</v>
      </c>
      <c r="C76" s="3" t="s">
        <v>195</v>
      </c>
    </row>
    <row r="77" spans="1:35" x14ac:dyDescent="0.15">
      <c r="A77" s="6">
        <f t="shared" si="2"/>
        <v>770</v>
      </c>
    </row>
    <row r="78" spans="1:35" x14ac:dyDescent="0.15">
      <c r="A78" s="6">
        <f t="shared" si="2"/>
        <v>780</v>
      </c>
      <c r="B78" s="7" t="s">
        <v>95</v>
      </c>
      <c r="D78" s="101" t="s">
        <v>196</v>
      </c>
    </row>
    <row r="79" spans="1:35" x14ac:dyDescent="0.15">
      <c r="A79" s="6">
        <f t="shared" si="2"/>
        <v>790</v>
      </c>
    </row>
    <row r="80" spans="1:35" x14ac:dyDescent="0.15">
      <c r="A80" s="6">
        <f t="shared" si="2"/>
        <v>800</v>
      </c>
      <c r="B80" s="1" t="s">
        <v>193</v>
      </c>
      <c r="C80" s="3" t="s">
        <v>197</v>
      </c>
    </row>
    <row r="81" spans="1:5" x14ac:dyDescent="0.15">
      <c r="A81" s="6">
        <f t="shared" si="2"/>
        <v>810</v>
      </c>
      <c r="B81" s="1" t="s">
        <v>193</v>
      </c>
      <c r="C81" s="3" t="s">
        <v>198</v>
      </c>
    </row>
    <row r="82" spans="1:5" x14ac:dyDescent="0.15">
      <c r="A82" s="6">
        <f t="shared" si="2"/>
        <v>820</v>
      </c>
      <c r="B82" s="1" t="s">
        <v>193</v>
      </c>
      <c r="C82" s="3" t="s">
        <v>199</v>
      </c>
    </row>
    <row r="83" spans="1:5" x14ac:dyDescent="0.15">
      <c r="A83" s="6">
        <f t="shared" si="2"/>
        <v>830</v>
      </c>
    </row>
    <row r="84" spans="1:5" x14ac:dyDescent="0.15">
      <c r="A84" s="6">
        <f t="shared" si="2"/>
        <v>840</v>
      </c>
      <c r="E84" s="8" t="s">
        <v>200</v>
      </c>
    </row>
    <row r="85" spans="1:5" x14ac:dyDescent="0.15">
      <c r="A85" s="6">
        <f t="shared" si="2"/>
        <v>850</v>
      </c>
    </row>
    <row r="86" spans="1:5" x14ac:dyDescent="0.15">
      <c r="A86" s="6">
        <f t="shared" si="2"/>
        <v>860</v>
      </c>
      <c r="B86" s="7" t="s">
        <v>95</v>
      </c>
      <c r="D86" s="101" t="s">
        <v>201</v>
      </c>
    </row>
    <row r="87" spans="1:5" x14ac:dyDescent="0.15">
      <c r="A87" s="6">
        <f t="shared" si="2"/>
        <v>870</v>
      </c>
    </row>
    <row r="88" spans="1:5" x14ac:dyDescent="0.15">
      <c r="A88" s="6">
        <f t="shared" si="2"/>
        <v>880</v>
      </c>
      <c r="B88" s="1" t="s">
        <v>193</v>
      </c>
      <c r="C88" s="3" t="s">
        <v>202</v>
      </c>
    </row>
    <row r="89" spans="1:5" x14ac:dyDescent="0.15">
      <c r="A89" s="6">
        <f t="shared" si="2"/>
        <v>890</v>
      </c>
      <c r="D89" s="1" t="s">
        <v>203</v>
      </c>
    </row>
    <row r="90" spans="1:5" x14ac:dyDescent="0.15">
      <c r="A90" s="6">
        <f t="shared" si="2"/>
        <v>900</v>
      </c>
    </row>
    <row r="91" spans="1:5" x14ac:dyDescent="0.15">
      <c r="A91" s="6">
        <f t="shared" si="2"/>
        <v>910</v>
      </c>
      <c r="B91" s="7" t="s">
        <v>95</v>
      </c>
      <c r="D91" s="101" t="s">
        <v>204</v>
      </c>
    </row>
    <row r="92" spans="1:5" x14ac:dyDescent="0.15">
      <c r="A92" s="6">
        <f t="shared" si="2"/>
        <v>920</v>
      </c>
    </row>
    <row r="93" spans="1:5" x14ac:dyDescent="0.15">
      <c r="A93" s="6">
        <f t="shared" si="2"/>
        <v>930</v>
      </c>
      <c r="B93" s="1" t="s">
        <v>193</v>
      </c>
      <c r="C93" s="102" t="s">
        <v>205</v>
      </c>
    </row>
    <row r="94" spans="1:5" x14ac:dyDescent="0.15">
      <c r="A94" s="6">
        <f t="shared" si="2"/>
        <v>940</v>
      </c>
      <c r="D94" s="1" t="s">
        <v>206</v>
      </c>
    </row>
    <row r="95" spans="1:5" x14ac:dyDescent="0.15">
      <c r="A95" s="6">
        <f t="shared" si="2"/>
        <v>950</v>
      </c>
      <c r="D95" s="1" t="s">
        <v>207</v>
      </c>
    </row>
    <row r="96" spans="1:5" x14ac:dyDescent="0.15">
      <c r="A96" s="6">
        <f t="shared" si="2"/>
        <v>960</v>
      </c>
      <c r="D96" s="1" t="s">
        <v>208</v>
      </c>
    </row>
    <row r="97" spans="1:4" x14ac:dyDescent="0.15">
      <c r="A97" s="6">
        <f t="shared" si="2"/>
        <v>970</v>
      </c>
      <c r="D97" s="9" t="s">
        <v>209</v>
      </c>
    </row>
    <row r="98" spans="1:4" x14ac:dyDescent="0.15">
      <c r="A98" s="6">
        <f t="shared" si="2"/>
        <v>980</v>
      </c>
      <c r="D98" s="100" t="s">
        <v>210</v>
      </c>
    </row>
    <row r="99" spans="1:4" x14ac:dyDescent="0.15">
      <c r="A99" s="6">
        <f t="shared" si="2"/>
        <v>990</v>
      </c>
      <c r="D99" s="9" t="s">
        <v>211</v>
      </c>
    </row>
    <row r="100" spans="1:4" x14ac:dyDescent="0.15">
      <c r="A100" s="6">
        <f t="shared" si="2"/>
        <v>1000</v>
      </c>
      <c r="D100" s="9" t="s">
        <v>212</v>
      </c>
    </row>
    <row r="101" spans="1:4" x14ac:dyDescent="0.15">
      <c r="A101" s="6">
        <f t="shared" si="2"/>
        <v>1010</v>
      </c>
      <c r="D101" s="9" t="s">
        <v>213</v>
      </c>
    </row>
    <row r="102" spans="1:4" x14ac:dyDescent="0.15">
      <c r="A102" s="6">
        <f t="shared" si="2"/>
        <v>1020</v>
      </c>
    </row>
    <row r="103" spans="1:4" x14ac:dyDescent="0.15">
      <c r="A103" s="6">
        <f t="shared" si="2"/>
        <v>1030</v>
      </c>
      <c r="B103" s="7" t="s">
        <v>95</v>
      </c>
      <c r="D103" s="101" t="s">
        <v>214</v>
      </c>
    </row>
    <row r="104" spans="1:4" x14ac:dyDescent="0.15">
      <c r="A104" s="6">
        <f t="shared" si="2"/>
        <v>1040</v>
      </c>
    </row>
    <row r="105" spans="1:4" x14ac:dyDescent="0.15">
      <c r="A105" s="6">
        <f t="shared" si="2"/>
        <v>1050</v>
      </c>
      <c r="B105" s="1" t="s">
        <v>193</v>
      </c>
      <c r="C105" s="3" t="str">
        <f>"fdisk -H 64 -S 32 " &amp; $Y$23</f>
        <v>fdisk -H 64 -S 32 /dev/sda</v>
      </c>
    </row>
    <row r="106" spans="1:4" x14ac:dyDescent="0.15">
      <c r="A106" s="6">
        <f t="shared" si="2"/>
        <v>1060</v>
      </c>
      <c r="D106" s="1" t="s">
        <v>215</v>
      </c>
    </row>
    <row r="107" spans="1:4" x14ac:dyDescent="0.15">
      <c r="A107" s="6">
        <f t="shared" si="2"/>
        <v>1070</v>
      </c>
    </row>
    <row r="108" spans="1:4" x14ac:dyDescent="0.15">
      <c r="A108" s="6">
        <f t="shared" si="2"/>
        <v>1080</v>
      </c>
      <c r="D108" s="1" t="s">
        <v>216</v>
      </c>
    </row>
    <row r="109" spans="1:4" x14ac:dyDescent="0.15">
      <c r="A109" s="6">
        <f t="shared" si="2"/>
        <v>1090</v>
      </c>
      <c r="D109" s="1" t="s">
        <v>217</v>
      </c>
    </row>
    <row r="110" spans="1:4" x14ac:dyDescent="0.15">
      <c r="A110" s="6">
        <f t="shared" si="2"/>
        <v>1100</v>
      </c>
    </row>
    <row r="111" spans="1:4" x14ac:dyDescent="0.15">
      <c r="A111" s="6">
        <f t="shared" si="2"/>
        <v>1110</v>
      </c>
      <c r="D111" s="1" t="s">
        <v>218</v>
      </c>
    </row>
    <row r="112" spans="1:4" x14ac:dyDescent="0.15">
      <c r="A112" s="6">
        <f t="shared" si="2"/>
        <v>1120</v>
      </c>
      <c r="D112" s="1" t="s">
        <v>219</v>
      </c>
    </row>
    <row r="113" spans="1:4" x14ac:dyDescent="0.15">
      <c r="A113" s="6">
        <f t="shared" si="2"/>
        <v>1130</v>
      </c>
    </row>
    <row r="114" spans="1:4" x14ac:dyDescent="0.15">
      <c r="A114" s="6">
        <f t="shared" si="2"/>
        <v>1140</v>
      </c>
      <c r="B114" s="1" t="s">
        <v>193</v>
      </c>
      <c r="C114" s="3" t="s">
        <v>220</v>
      </c>
      <c r="D114" s="1" t="s">
        <v>221</v>
      </c>
    </row>
    <row r="115" spans="1:4" x14ac:dyDescent="0.15">
      <c r="A115" s="6">
        <f t="shared" si="2"/>
        <v>1150</v>
      </c>
      <c r="D115" s="1" t="s">
        <v>222</v>
      </c>
    </row>
    <row r="116" spans="1:4" x14ac:dyDescent="0.15">
      <c r="A116" s="6">
        <f t="shared" si="2"/>
        <v>1160</v>
      </c>
    </row>
    <row r="117" spans="1:4" x14ac:dyDescent="0.15">
      <c r="A117" s="6">
        <f t="shared" si="2"/>
        <v>1170</v>
      </c>
      <c r="B117" s="1" t="s">
        <v>193</v>
      </c>
      <c r="C117" s="3" t="s">
        <v>223</v>
      </c>
      <c r="D117" s="1" t="s">
        <v>224</v>
      </c>
    </row>
    <row r="118" spans="1:4" x14ac:dyDescent="0.15">
      <c r="A118" s="6">
        <f t="shared" si="2"/>
        <v>1180</v>
      </c>
      <c r="D118" s="1" t="s">
        <v>225</v>
      </c>
    </row>
    <row r="119" spans="1:4" x14ac:dyDescent="0.15">
      <c r="A119" s="6">
        <f t="shared" si="2"/>
        <v>1190</v>
      </c>
      <c r="D119" s="1" t="s">
        <v>226</v>
      </c>
    </row>
    <row r="120" spans="1:4" x14ac:dyDescent="0.15">
      <c r="A120" s="6">
        <f t="shared" si="2"/>
        <v>1200</v>
      </c>
      <c r="D120" s="1" t="s">
        <v>227</v>
      </c>
    </row>
    <row r="121" spans="1:4" x14ac:dyDescent="0.15">
      <c r="A121" s="6">
        <f t="shared" si="2"/>
        <v>1210</v>
      </c>
      <c r="B121" s="1" t="s">
        <v>193</v>
      </c>
      <c r="C121" s="3" t="s">
        <v>228</v>
      </c>
      <c r="D121" s="1" t="s">
        <v>229</v>
      </c>
    </row>
    <row r="122" spans="1:4" x14ac:dyDescent="0.15">
      <c r="A122" s="6">
        <f t="shared" si="2"/>
        <v>1220</v>
      </c>
      <c r="D122" s="1" t="s">
        <v>230</v>
      </c>
    </row>
    <row r="123" spans="1:4" x14ac:dyDescent="0.15">
      <c r="A123" s="6">
        <f t="shared" si="2"/>
        <v>1230</v>
      </c>
      <c r="B123" s="1" t="s">
        <v>193</v>
      </c>
      <c r="C123" s="3" t="s">
        <v>228</v>
      </c>
      <c r="D123" s="1" t="s">
        <v>231</v>
      </c>
    </row>
    <row r="124" spans="1:4" x14ac:dyDescent="0.15">
      <c r="A124" s="6">
        <f t="shared" ref="A124:A187" si="3">ROW()*10</f>
        <v>1240</v>
      </c>
      <c r="B124" s="1" t="s">
        <v>193</v>
      </c>
      <c r="C124" s="3" t="s">
        <v>228</v>
      </c>
      <c r="D124" s="1" t="s">
        <v>232</v>
      </c>
    </row>
    <row r="125" spans="1:4" x14ac:dyDescent="0.15">
      <c r="A125" s="6">
        <f t="shared" si="3"/>
        <v>1250</v>
      </c>
      <c r="D125" s="1" t="s">
        <v>233</v>
      </c>
    </row>
    <row r="126" spans="1:4" x14ac:dyDescent="0.15">
      <c r="A126" s="6">
        <f t="shared" si="3"/>
        <v>1260</v>
      </c>
      <c r="B126" s="1" t="s">
        <v>193</v>
      </c>
      <c r="C126" s="3" t="s">
        <v>234</v>
      </c>
      <c r="D126" s="1" t="s">
        <v>235</v>
      </c>
    </row>
    <row r="127" spans="1:4" x14ac:dyDescent="0.15">
      <c r="A127" s="6">
        <f t="shared" si="3"/>
        <v>1270</v>
      </c>
      <c r="D127" s="1" t="s">
        <v>236</v>
      </c>
    </row>
    <row r="128" spans="1:4" x14ac:dyDescent="0.15">
      <c r="A128" s="6">
        <f t="shared" si="3"/>
        <v>1280</v>
      </c>
    </row>
    <row r="129" spans="1:4" x14ac:dyDescent="0.15">
      <c r="A129" s="6">
        <f t="shared" si="3"/>
        <v>1290</v>
      </c>
      <c r="B129" s="1" t="s">
        <v>193</v>
      </c>
      <c r="C129" s="3" t="s">
        <v>237</v>
      </c>
      <c r="D129" s="1" t="s">
        <v>238</v>
      </c>
    </row>
    <row r="130" spans="1:4" x14ac:dyDescent="0.15">
      <c r="A130" s="6">
        <f t="shared" si="3"/>
        <v>1300</v>
      </c>
      <c r="D130" s="1" t="s">
        <v>239</v>
      </c>
    </row>
    <row r="131" spans="1:4" x14ac:dyDescent="0.15">
      <c r="A131" s="6">
        <f t="shared" si="3"/>
        <v>1310</v>
      </c>
    </row>
    <row r="132" spans="1:4" x14ac:dyDescent="0.15">
      <c r="A132" s="6">
        <f t="shared" si="3"/>
        <v>1320</v>
      </c>
      <c r="B132" s="1" t="s">
        <v>193</v>
      </c>
      <c r="C132" s="3" t="s">
        <v>223</v>
      </c>
      <c r="D132" s="1" t="s">
        <v>224</v>
      </c>
    </row>
    <row r="133" spans="1:4" x14ac:dyDescent="0.15">
      <c r="A133" s="6">
        <f t="shared" si="3"/>
        <v>1330</v>
      </c>
      <c r="D133" s="1" t="s">
        <v>225</v>
      </c>
    </row>
    <row r="134" spans="1:4" x14ac:dyDescent="0.15">
      <c r="A134" s="6">
        <f t="shared" si="3"/>
        <v>1340</v>
      </c>
      <c r="D134" s="1" t="s">
        <v>240</v>
      </c>
    </row>
    <row r="135" spans="1:4" x14ac:dyDescent="0.15">
      <c r="A135" s="6">
        <f t="shared" si="3"/>
        <v>1350</v>
      </c>
      <c r="D135" s="1" t="s">
        <v>227</v>
      </c>
    </row>
    <row r="136" spans="1:4" x14ac:dyDescent="0.15">
      <c r="A136" s="6">
        <f t="shared" si="3"/>
        <v>1360</v>
      </c>
      <c r="B136" s="1" t="s">
        <v>193</v>
      </c>
      <c r="C136" s="3" t="s">
        <v>228</v>
      </c>
      <c r="D136" s="1" t="s">
        <v>229</v>
      </c>
    </row>
    <row r="137" spans="1:4" x14ac:dyDescent="0.15">
      <c r="A137" s="6">
        <f t="shared" si="3"/>
        <v>1370</v>
      </c>
      <c r="D137" s="1" t="s">
        <v>230</v>
      </c>
    </row>
    <row r="138" spans="1:4" x14ac:dyDescent="0.15">
      <c r="A138" s="6">
        <f t="shared" si="3"/>
        <v>1380</v>
      </c>
      <c r="B138" s="1" t="s">
        <v>193</v>
      </c>
      <c r="C138" s="3" t="s">
        <v>228</v>
      </c>
      <c r="D138" s="1" t="s">
        <v>241</v>
      </c>
    </row>
    <row r="139" spans="1:4" x14ac:dyDescent="0.15">
      <c r="A139" s="6">
        <f t="shared" si="3"/>
        <v>1390</v>
      </c>
      <c r="B139" s="1" t="s">
        <v>193</v>
      </c>
      <c r="C139" s="3" t="s">
        <v>228</v>
      </c>
      <c r="D139" s="1" t="s">
        <v>242</v>
      </c>
    </row>
    <row r="140" spans="1:4" x14ac:dyDescent="0.15">
      <c r="A140" s="6">
        <f t="shared" si="3"/>
        <v>1400</v>
      </c>
      <c r="D140" s="1" t="s">
        <v>243</v>
      </c>
    </row>
    <row r="141" spans="1:4" x14ac:dyDescent="0.15">
      <c r="A141" s="6">
        <f t="shared" si="3"/>
        <v>1410</v>
      </c>
      <c r="B141" s="1" t="s">
        <v>193</v>
      </c>
      <c r="C141" s="3" t="s">
        <v>228</v>
      </c>
      <c r="D141" s="1" t="s">
        <v>244</v>
      </c>
    </row>
    <row r="142" spans="1:4" x14ac:dyDescent="0.15">
      <c r="A142" s="6">
        <f t="shared" si="3"/>
        <v>1420</v>
      </c>
      <c r="D142" s="1" t="s">
        <v>245</v>
      </c>
    </row>
    <row r="143" spans="1:4" x14ac:dyDescent="0.15">
      <c r="A143" s="6">
        <f t="shared" si="3"/>
        <v>1430</v>
      </c>
      <c r="D143" s="1" t="s">
        <v>246</v>
      </c>
    </row>
    <row r="144" spans="1:4" x14ac:dyDescent="0.15">
      <c r="A144" s="6">
        <f t="shared" si="3"/>
        <v>1440</v>
      </c>
    </row>
    <row r="145" spans="1:4" x14ac:dyDescent="0.15">
      <c r="A145" s="6">
        <f t="shared" si="3"/>
        <v>1450</v>
      </c>
      <c r="B145" s="1" t="s">
        <v>193</v>
      </c>
      <c r="C145" s="3" t="s">
        <v>247</v>
      </c>
      <c r="D145" s="1" t="s">
        <v>248</v>
      </c>
    </row>
    <row r="146" spans="1:4" x14ac:dyDescent="0.15">
      <c r="A146" s="6">
        <f t="shared" si="3"/>
        <v>1460</v>
      </c>
    </row>
    <row r="147" spans="1:4" x14ac:dyDescent="0.15">
      <c r="A147" s="6">
        <f t="shared" si="3"/>
        <v>1470</v>
      </c>
      <c r="D147" s="1" t="s">
        <v>249</v>
      </c>
    </row>
    <row r="148" spans="1:4" x14ac:dyDescent="0.15">
      <c r="A148" s="6">
        <f t="shared" si="3"/>
        <v>1480</v>
      </c>
      <c r="D148" s="1" t="s">
        <v>250</v>
      </c>
    </row>
    <row r="149" spans="1:4" x14ac:dyDescent="0.15">
      <c r="A149" s="6">
        <f t="shared" si="3"/>
        <v>1490</v>
      </c>
      <c r="D149" s="1" t="s">
        <v>251</v>
      </c>
    </row>
    <row r="150" spans="1:4" x14ac:dyDescent="0.15">
      <c r="A150" s="6">
        <f t="shared" si="3"/>
        <v>1500</v>
      </c>
      <c r="D150" s="1" t="s">
        <v>252</v>
      </c>
    </row>
    <row r="151" spans="1:4" x14ac:dyDescent="0.15">
      <c r="A151" s="6">
        <f t="shared" si="3"/>
        <v>1510</v>
      </c>
      <c r="D151" s="1" t="s">
        <v>253</v>
      </c>
    </row>
    <row r="152" spans="1:4" x14ac:dyDescent="0.15">
      <c r="A152" s="6">
        <f t="shared" si="3"/>
        <v>1520</v>
      </c>
      <c r="D152" s="1" t="s">
        <v>254</v>
      </c>
    </row>
    <row r="153" spans="1:4" x14ac:dyDescent="0.15">
      <c r="A153" s="6">
        <f t="shared" si="3"/>
        <v>1530</v>
      </c>
    </row>
    <row r="154" spans="1:4" x14ac:dyDescent="0.15">
      <c r="A154" s="6">
        <f t="shared" si="3"/>
        <v>1540</v>
      </c>
      <c r="D154" s="1" t="s">
        <v>255</v>
      </c>
    </row>
    <row r="155" spans="1:4" x14ac:dyDescent="0.15">
      <c r="A155" s="6">
        <f t="shared" si="3"/>
        <v>1550</v>
      </c>
      <c r="D155" s="1" t="s">
        <v>256</v>
      </c>
    </row>
    <row r="156" spans="1:4" x14ac:dyDescent="0.15">
      <c r="A156" s="6">
        <f t="shared" si="3"/>
        <v>1560</v>
      </c>
      <c r="D156" s="1" t="s">
        <v>257</v>
      </c>
    </row>
    <row r="157" spans="1:4" x14ac:dyDescent="0.15">
      <c r="A157" s="6">
        <f t="shared" si="3"/>
        <v>1570</v>
      </c>
    </row>
    <row r="158" spans="1:4" x14ac:dyDescent="0.15">
      <c r="A158" s="6">
        <f t="shared" si="3"/>
        <v>1580</v>
      </c>
      <c r="B158" s="1" t="s">
        <v>193</v>
      </c>
      <c r="C158" s="3" t="s">
        <v>258</v>
      </c>
      <c r="D158" s="1" t="s">
        <v>259</v>
      </c>
    </row>
    <row r="159" spans="1:4" x14ac:dyDescent="0.15">
      <c r="A159" s="6">
        <f t="shared" si="3"/>
        <v>1590</v>
      </c>
      <c r="D159" s="1" t="s">
        <v>260</v>
      </c>
    </row>
    <row r="160" spans="1:4" x14ac:dyDescent="0.15">
      <c r="A160" s="6">
        <f t="shared" si="3"/>
        <v>1600</v>
      </c>
    </row>
    <row r="161" spans="1:4" x14ac:dyDescent="0.15">
      <c r="A161" s="6">
        <f t="shared" si="3"/>
        <v>1610</v>
      </c>
      <c r="D161" s="1" t="s">
        <v>261</v>
      </c>
    </row>
    <row r="162" spans="1:4" x14ac:dyDescent="0.15">
      <c r="A162" s="6">
        <f t="shared" si="3"/>
        <v>1620</v>
      </c>
      <c r="D162" s="1" t="s">
        <v>262</v>
      </c>
    </row>
    <row r="163" spans="1:4" x14ac:dyDescent="0.15">
      <c r="A163" s="6">
        <f t="shared" si="3"/>
        <v>1630</v>
      </c>
    </row>
    <row r="164" spans="1:4" x14ac:dyDescent="0.15">
      <c r="A164" s="6">
        <f t="shared" si="3"/>
        <v>1640</v>
      </c>
      <c r="B164" s="1" t="s">
        <v>193</v>
      </c>
      <c r="C164" s="3" t="str">
        <f>"fdisk -H 64 -S 32 " &amp; $Y$25</f>
        <v>fdisk -H 64 -S 32 /dev/sdb</v>
      </c>
    </row>
    <row r="165" spans="1:4" x14ac:dyDescent="0.15">
      <c r="A165" s="6">
        <f t="shared" si="3"/>
        <v>1650</v>
      </c>
      <c r="D165" s="1" t="s">
        <v>215</v>
      </c>
    </row>
    <row r="166" spans="1:4" x14ac:dyDescent="0.15">
      <c r="A166" s="6">
        <f t="shared" si="3"/>
        <v>1660</v>
      </c>
    </row>
    <row r="167" spans="1:4" x14ac:dyDescent="0.15">
      <c r="A167" s="6">
        <f t="shared" si="3"/>
        <v>1670</v>
      </c>
      <c r="D167" s="1" t="s">
        <v>216</v>
      </c>
    </row>
    <row r="168" spans="1:4" x14ac:dyDescent="0.15">
      <c r="A168" s="6">
        <f t="shared" si="3"/>
        <v>1680</v>
      </c>
      <c r="D168" s="1" t="s">
        <v>217</v>
      </c>
    </row>
    <row r="169" spans="1:4" x14ac:dyDescent="0.15">
      <c r="A169" s="6">
        <f t="shared" si="3"/>
        <v>1690</v>
      </c>
    </row>
    <row r="170" spans="1:4" x14ac:dyDescent="0.15">
      <c r="A170" s="6">
        <f t="shared" si="3"/>
        <v>1700</v>
      </c>
      <c r="D170" s="1" t="s">
        <v>218</v>
      </c>
    </row>
    <row r="171" spans="1:4" x14ac:dyDescent="0.15">
      <c r="A171" s="6">
        <f t="shared" si="3"/>
        <v>1710</v>
      </c>
      <c r="D171" s="1" t="s">
        <v>219</v>
      </c>
    </row>
    <row r="172" spans="1:4" x14ac:dyDescent="0.15">
      <c r="A172" s="6">
        <f t="shared" si="3"/>
        <v>1720</v>
      </c>
    </row>
    <row r="173" spans="1:4" x14ac:dyDescent="0.15">
      <c r="A173" s="6">
        <f t="shared" si="3"/>
        <v>1730</v>
      </c>
      <c r="B173" s="1" t="s">
        <v>193</v>
      </c>
      <c r="C173" s="3" t="s">
        <v>220</v>
      </c>
      <c r="D173" s="1" t="s">
        <v>221</v>
      </c>
    </row>
    <row r="174" spans="1:4" x14ac:dyDescent="0.15">
      <c r="A174" s="6">
        <f t="shared" si="3"/>
        <v>1740</v>
      </c>
      <c r="D174" s="1" t="s">
        <v>263</v>
      </c>
    </row>
    <row r="175" spans="1:4" x14ac:dyDescent="0.15">
      <c r="A175" s="6">
        <f t="shared" si="3"/>
        <v>1750</v>
      </c>
    </row>
    <row r="176" spans="1:4" x14ac:dyDescent="0.15">
      <c r="A176" s="6">
        <f t="shared" si="3"/>
        <v>1760</v>
      </c>
      <c r="B176" s="1" t="s">
        <v>193</v>
      </c>
      <c r="C176" s="3" t="s">
        <v>223</v>
      </c>
      <c r="D176" s="1" t="s">
        <v>224</v>
      </c>
    </row>
    <row r="177" spans="1:4" x14ac:dyDescent="0.15">
      <c r="A177" s="6">
        <f t="shared" si="3"/>
        <v>1770</v>
      </c>
      <c r="D177" s="1" t="s">
        <v>225</v>
      </c>
    </row>
    <row r="178" spans="1:4" x14ac:dyDescent="0.15">
      <c r="A178" s="6">
        <f t="shared" si="3"/>
        <v>1780</v>
      </c>
      <c r="D178" s="1" t="s">
        <v>226</v>
      </c>
    </row>
    <row r="179" spans="1:4" x14ac:dyDescent="0.15">
      <c r="A179" s="6">
        <f t="shared" si="3"/>
        <v>1790</v>
      </c>
      <c r="D179" s="1" t="s">
        <v>227</v>
      </c>
    </row>
    <row r="180" spans="1:4" x14ac:dyDescent="0.15">
      <c r="A180" s="6">
        <f t="shared" si="3"/>
        <v>1800</v>
      </c>
      <c r="B180" s="1" t="s">
        <v>193</v>
      </c>
      <c r="C180" s="3" t="s">
        <v>228</v>
      </c>
      <c r="D180" s="1" t="s">
        <v>229</v>
      </c>
    </row>
    <row r="181" spans="1:4" x14ac:dyDescent="0.15">
      <c r="A181" s="6">
        <f t="shared" si="3"/>
        <v>1810</v>
      </c>
      <c r="D181" s="1" t="s">
        <v>230</v>
      </c>
    </row>
    <row r="182" spans="1:4" x14ac:dyDescent="0.15">
      <c r="A182" s="6">
        <f t="shared" si="3"/>
        <v>1820</v>
      </c>
      <c r="B182" s="1" t="s">
        <v>193</v>
      </c>
      <c r="C182" s="3" t="s">
        <v>228</v>
      </c>
      <c r="D182" s="1" t="s">
        <v>231</v>
      </c>
    </row>
    <row r="183" spans="1:4" x14ac:dyDescent="0.15">
      <c r="A183" s="6">
        <f t="shared" si="3"/>
        <v>1830</v>
      </c>
      <c r="B183" s="1" t="s">
        <v>193</v>
      </c>
      <c r="C183" s="3" t="s">
        <v>228</v>
      </c>
      <c r="D183" s="1" t="s">
        <v>264</v>
      </c>
    </row>
    <row r="184" spans="1:4" x14ac:dyDescent="0.15">
      <c r="A184" s="6">
        <f t="shared" si="3"/>
        <v>1840</v>
      </c>
      <c r="D184" s="1" t="s">
        <v>233</v>
      </c>
    </row>
    <row r="185" spans="1:4" x14ac:dyDescent="0.15">
      <c r="A185" s="6">
        <f t="shared" si="3"/>
        <v>1850</v>
      </c>
      <c r="B185" s="1" t="s">
        <v>193</v>
      </c>
      <c r="C185" s="3" t="s">
        <v>228</v>
      </c>
      <c r="D185" s="1" t="s">
        <v>265</v>
      </c>
    </row>
    <row r="186" spans="1:4" x14ac:dyDescent="0.15">
      <c r="A186" s="6">
        <f t="shared" si="3"/>
        <v>1860</v>
      </c>
      <c r="D186" s="1" t="s">
        <v>266</v>
      </c>
    </row>
    <row r="187" spans="1:4" x14ac:dyDescent="0.15">
      <c r="A187" s="6">
        <f t="shared" si="3"/>
        <v>1870</v>
      </c>
      <c r="D187" s="1" t="s">
        <v>267</v>
      </c>
    </row>
    <row r="188" spans="1:4" x14ac:dyDescent="0.15">
      <c r="A188" s="6">
        <f t="shared" ref="A188:A224" si="4">ROW()*10</f>
        <v>1880</v>
      </c>
    </row>
    <row r="189" spans="1:4" x14ac:dyDescent="0.15">
      <c r="A189" s="6">
        <f t="shared" si="4"/>
        <v>1890</v>
      </c>
      <c r="B189" s="1" t="s">
        <v>193</v>
      </c>
      <c r="C189" s="3" t="s">
        <v>268</v>
      </c>
      <c r="D189" s="1" t="s">
        <v>269</v>
      </c>
    </row>
    <row r="190" spans="1:4" x14ac:dyDescent="0.15">
      <c r="A190" s="6">
        <f t="shared" si="4"/>
        <v>1900</v>
      </c>
      <c r="D190" s="1" t="s">
        <v>239</v>
      </c>
    </row>
    <row r="191" spans="1:4" x14ac:dyDescent="0.15">
      <c r="A191" s="6">
        <f t="shared" si="4"/>
        <v>1910</v>
      </c>
      <c r="B191" s="1" t="s">
        <v>193</v>
      </c>
      <c r="C191" s="3" t="s">
        <v>270</v>
      </c>
      <c r="D191" s="1" t="s">
        <v>271</v>
      </c>
    </row>
    <row r="192" spans="1:4" x14ac:dyDescent="0.15">
      <c r="A192" s="6">
        <f t="shared" si="4"/>
        <v>1920</v>
      </c>
      <c r="D192" s="1" t="s">
        <v>272</v>
      </c>
    </row>
    <row r="193" spans="1:4" x14ac:dyDescent="0.15">
      <c r="A193" s="6">
        <f t="shared" si="4"/>
        <v>1930</v>
      </c>
    </row>
    <row r="194" spans="1:4" x14ac:dyDescent="0.15">
      <c r="A194" s="6">
        <f t="shared" si="4"/>
        <v>1940</v>
      </c>
      <c r="B194" s="1" t="s">
        <v>193</v>
      </c>
      <c r="C194" s="3" t="s">
        <v>247</v>
      </c>
      <c r="D194" s="1" t="s">
        <v>248</v>
      </c>
    </row>
    <row r="195" spans="1:4" x14ac:dyDescent="0.15">
      <c r="A195" s="6">
        <f t="shared" si="4"/>
        <v>1950</v>
      </c>
    </row>
    <row r="196" spans="1:4" x14ac:dyDescent="0.15">
      <c r="A196" s="6">
        <f t="shared" si="4"/>
        <v>1960</v>
      </c>
      <c r="D196" s="1" t="s">
        <v>273</v>
      </c>
    </row>
    <row r="197" spans="1:4" x14ac:dyDescent="0.15">
      <c r="A197" s="6">
        <f t="shared" si="4"/>
        <v>1970</v>
      </c>
      <c r="D197" s="1" t="s">
        <v>250</v>
      </c>
    </row>
    <row r="198" spans="1:4" x14ac:dyDescent="0.15">
      <c r="A198" s="6">
        <f t="shared" si="4"/>
        <v>1980</v>
      </c>
      <c r="D198" s="1" t="s">
        <v>251</v>
      </c>
    </row>
    <row r="199" spans="1:4" x14ac:dyDescent="0.15">
      <c r="A199" s="6">
        <f t="shared" si="4"/>
        <v>1990</v>
      </c>
      <c r="D199" s="1" t="s">
        <v>252</v>
      </c>
    </row>
    <row r="200" spans="1:4" x14ac:dyDescent="0.15">
      <c r="A200" s="6">
        <f t="shared" si="4"/>
        <v>2000</v>
      </c>
      <c r="D200" s="1" t="s">
        <v>253</v>
      </c>
    </row>
    <row r="201" spans="1:4" x14ac:dyDescent="0.15">
      <c r="A201" s="6">
        <f t="shared" si="4"/>
        <v>2010</v>
      </c>
      <c r="D201" s="1" t="s">
        <v>274</v>
      </c>
    </row>
    <row r="202" spans="1:4" x14ac:dyDescent="0.15">
      <c r="A202" s="6">
        <f t="shared" si="4"/>
        <v>2020</v>
      </c>
    </row>
    <row r="203" spans="1:4" x14ac:dyDescent="0.15">
      <c r="A203" s="6">
        <f t="shared" si="4"/>
        <v>2030</v>
      </c>
      <c r="D203" s="1" t="s">
        <v>255</v>
      </c>
    </row>
    <row r="204" spans="1:4" x14ac:dyDescent="0.15">
      <c r="A204" s="6">
        <f t="shared" si="4"/>
        <v>2040</v>
      </c>
      <c r="D204" s="1" t="s">
        <v>275</v>
      </c>
    </row>
    <row r="205" spans="1:4" x14ac:dyDescent="0.15">
      <c r="A205" s="6">
        <f t="shared" si="4"/>
        <v>2050</v>
      </c>
    </row>
    <row r="206" spans="1:4" x14ac:dyDescent="0.15">
      <c r="A206" s="6">
        <f t="shared" si="4"/>
        <v>2060</v>
      </c>
      <c r="B206" s="1" t="s">
        <v>193</v>
      </c>
      <c r="C206" s="3" t="s">
        <v>258</v>
      </c>
      <c r="D206" s="1" t="s">
        <v>259</v>
      </c>
    </row>
    <row r="207" spans="1:4" x14ac:dyDescent="0.15">
      <c r="A207" s="6">
        <f t="shared" si="4"/>
        <v>2070</v>
      </c>
      <c r="D207" s="1" t="s">
        <v>260</v>
      </c>
    </row>
    <row r="208" spans="1:4" x14ac:dyDescent="0.15">
      <c r="A208" s="6">
        <f t="shared" si="4"/>
        <v>2080</v>
      </c>
    </row>
    <row r="209" spans="1:4" x14ac:dyDescent="0.15">
      <c r="A209" s="6">
        <f t="shared" si="4"/>
        <v>2090</v>
      </c>
      <c r="D209" s="1" t="s">
        <v>261</v>
      </c>
    </row>
    <row r="210" spans="1:4" x14ac:dyDescent="0.15">
      <c r="A210" s="6">
        <f t="shared" si="4"/>
        <v>2100</v>
      </c>
      <c r="D210" s="1" t="s">
        <v>262</v>
      </c>
    </row>
    <row r="211" spans="1:4" x14ac:dyDescent="0.15">
      <c r="A211" s="6">
        <f t="shared" si="4"/>
        <v>2110</v>
      </c>
    </row>
    <row r="212" spans="1:4" x14ac:dyDescent="0.15">
      <c r="A212" s="6">
        <f t="shared" si="4"/>
        <v>2120</v>
      </c>
      <c r="B212" s="1" t="s">
        <v>193</v>
      </c>
      <c r="C212" s="102" t="s">
        <v>276</v>
      </c>
    </row>
    <row r="213" spans="1:4" x14ac:dyDescent="0.15">
      <c r="A213" s="6">
        <f t="shared" si="4"/>
        <v>2130</v>
      </c>
      <c r="D213" s="8" t="s">
        <v>277</v>
      </c>
    </row>
    <row r="214" spans="1:4" x14ac:dyDescent="0.15">
      <c r="A214" s="6">
        <f t="shared" si="4"/>
        <v>2140</v>
      </c>
      <c r="D214" s="8" t="s">
        <v>278</v>
      </c>
    </row>
    <row r="215" spans="1:4" x14ac:dyDescent="0.15">
      <c r="A215" s="6">
        <f t="shared" si="4"/>
        <v>2150</v>
      </c>
      <c r="D215" s="8" t="s">
        <v>279</v>
      </c>
    </row>
    <row r="216" spans="1:4" x14ac:dyDescent="0.15">
      <c r="A216" s="6">
        <f t="shared" si="4"/>
        <v>2160</v>
      </c>
      <c r="D216" s="1" t="s">
        <v>280</v>
      </c>
    </row>
    <row r="217" spans="1:4" x14ac:dyDescent="0.15">
      <c r="A217" s="6">
        <f t="shared" si="4"/>
        <v>2170</v>
      </c>
      <c r="D217" s="1" t="s">
        <v>281</v>
      </c>
    </row>
    <row r="218" spans="1:4" x14ac:dyDescent="0.15">
      <c r="A218" s="6">
        <f t="shared" si="4"/>
        <v>2180</v>
      </c>
      <c r="D218" s="8" t="s">
        <v>282</v>
      </c>
    </row>
    <row r="219" spans="1:4" x14ac:dyDescent="0.15">
      <c r="A219" s="6">
        <f t="shared" si="4"/>
        <v>2190</v>
      </c>
      <c r="D219" s="9" t="s">
        <v>209</v>
      </c>
    </row>
    <row r="220" spans="1:4" x14ac:dyDescent="0.15">
      <c r="A220" s="6">
        <f t="shared" si="4"/>
        <v>2200</v>
      </c>
      <c r="D220" s="100" t="s">
        <v>210</v>
      </c>
    </row>
    <row r="221" spans="1:4" x14ac:dyDescent="0.15">
      <c r="A221" s="6">
        <f t="shared" si="4"/>
        <v>2210</v>
      </c>
      <c r="D221" s="9" t="s">
        <v>211</v>
      </c>
    </row>
    <row r="222" spans="1:4" x14ac:dyDescent="0.15">
      <c r="A222" s="6">
        <f t="shared" si="4"/>
        <v>2220</v>
      </c>
      <c r="D222" s="9" t="s">
        <v>212</v>
      </c>
    </row>
    <row r="223" spans="1:4" x14ac:dyDescent="0.15">
      <c r="A223" s="6">
        <f t="shared" si="4"/>
        <v>2230</v>
      </c>
      <c r="D223" s="9" t="s">
        <v>213</v>
      </c>
    </row>
    <row r="224" spans="1:4" x14ac:dyDescent="0.15">
      <c r="A224" s="6">
        <f t="shared" si="4"/>
        <v>2240</v>
      </c>
    </row>
    <row r="225" spans="1:4" x14ac:dyDescent="0.15">
      <c r="A225" s="6">
        <f t="shared" ref="A225:A236" si="5">ROW()*10</f>
        <v>2250</v>
      </c>
      <c r="B225" s="7" t="s">
        <v>95</v>
      </c>
      <c r="D225" s="101" t="s">
        <v>283</v>
      </c>
    </row>
    <row r="226" spans="1:4" x14ac:dyDescent="0.15">
      <c r="A226" s="6">
        <f t="shared" si="5"/>
        <v>2260</v>
      </c>
    </row>
    <row r="227" spans="1:4" x14ac:dyDescent="0.15">
      <c r="A227" s="6">
        <f t="shared" si="5"/>
        <v>2270</v>
      </c>
      <c r="B227" s="1" t="s">
        <v>193</v>
      </c>
      <c r="C227" s="3" t="s">
        <v>284</v>
      </c>
    </row>
    <row r="228" spans="1:4" x14ac:dyDescent="0.15">
      <c r="A228" s="6">
        <f t="shared" si="5"/>
        <v>2280</v>
      </c>
    </row>
    <row r="229" spans="1:4" x14ac:dyDescent="0.15">
      <c r="A229" s="6">
        <f t="shared" si="5"/>
        <v>2290</v>
      </c>
      <c r="B229" s="7" t="s">
        <v>95</v>
      </c>
      <c r="D229" s="101" t="s">
        <v>285</v>
      </c>
    </row>
    <row r="230" spans="1:4" x14ac:dyDescent="0.15">
      <c r="A230" s="6">
        <f t="shared" si="5"/>
        <v>2300</v>
      </c>
    </row>
    <row r="231" spans="1:4" x14ac:dyDescent="0.15">
      <c r="A231" s="6">
        <f t="shared" si="5"/>
        <v>2310</v>
      </c>
      <c r="B231" s="1" t="s">
        <v>193</v>
      </c>
      <c r="C231" s="3" t="s">
        <v>286</v>
      </c>
    </row>
    <row r="232" spans="1:4" x14ac:dyDescent="0.15">
      <c r="A232" s="6">
        <f t="shared" si="5"/>
        <v>2320</v>
      </c>
    </row>
    <row r="233" spans="1:4" x14ac:dyDescent="0.15">
      <c r="A233" s="6">
        <f t="shared" si="5"/>
        <v>2330</v>
      </c>
      <c r="B233" s="7" t="s">
        <v>95</v>
      </c>
      <c r="D233" s="101" t="s">
        <v>287</v>
      </c>
    </row>
    <row r="234" spans="1:4" x14ac:dyDescent="0.15">
      <c r="A234" s="6">
        <f t="shared" si="5"/>
        <v>2340</v>
      </c>
    </row>
    <row r="235" spans="1:4" x14ac:dyDescent="0.15">
      <c r="A235" s="6">
        <f t="shared" si="5"/>
        <v>2350</v>
      </c>
      <c r="B235" s="1" t="s">
        <v>193</v>
      </c>
      <c r="C235" s="3" t="s">
        <v>288</v>
      </c>
    </row>
    <row r="236" spans="1:4" x14ac:dyDescent="0.15">
      <c r="A236" s="6">
        <f t="shared" si="5"/>
        <v>2360</v>
      </c>
    </row>
    <row r="237" spans="1:4" x14ac:dyDescent="0.15">
      <c r="A237" s="6">
        <f t="shared" ref="A237:A272" si="6">ROW()*10</f>
        <v>2370</v>
      </c>
      <c r="B237" s="7" t="s">
        <v>95</v>
      </c>
      <c r="D237" s="101" t="s">
        <v>289</v>
      </c>
    </row>
    <row r="238" spans="1:4" x14ac:dyDescent="0.15">
      <c r="A238" s="6">
        <f t="shared" si="6"/>
        <v>2380</v>
      </c>
    </row>
    <row r="239" spans="1:4" x14ac:dyDescent="0.15">
      <c r="A239" s="6">
        <f t="shared" si="6"/>
        <v>2390</v>
      </c>
      <c r="B239" s="1" t="s">
        <v>193</v>
      </c>
      <c r="C239" s="3" t="s">
        <v>290</v>
      </c>
    </row>
    <row r="240" spans="1:4" x14ac:dyDescent="0.15">
      <c r="A240" s="6">
        <f t="shared" si="6"/>
        <v>2400</v>
      </c>
    </row>
    <row r="241" spans="1:4" x14ac:dyDescent="0.15">
      <c r="A241" s="6">
        <f t="shared" si="6"/>
        <v>2410</v>
      </c>
      <c r="B241" s="7" t="s">
        <v>95</v>
      </c>
      <c r="D241" s="101" t="s">
        <v>291</v>
      </c>
    </row>
    <row r="242" spans="1:4" x14ac:dyDescent="0.15">
      <c r="A242" s="6">
        <f t="shared" si="6"/>
        <v>2420</v>
      </c>
    </row>
    <row r="243" spans="1:4" x14ac:dyDescent="0.15">
      <c r="A243" s="6">
        <f t="shared" si="6"/>
        <v>2430</v>
      </c>
      <c r="D243" s="1" t="s">
        <v>292</v>
      </c>
    </row>
    <row r="244" spans="1:4" x14ac:dyDescent="0.15">
      <c r="A244" s="6">
        <f t="shared" si="6"/>
        <v>2440</v>
      </c>
      <c r="B244" s="1" t="s">
        <v>193</v>
      </c>
      <c r="C244" s="3" t="s">
        <v>293</v>
      </c>
    </row>
    <row r="245" spans="1:4" x14ac:dyDescent="0.15">
      <c r="A245" s="6">
        <f t="shared" si="6"/>
        <v>2450</v>
      </c>
      <c r="B245" s="1" t="s">
        <v>193</v>
      </c>
      <c r="C245" s="3" t="s">
        <v>294</v>
      </c>
    </row>
    <row r="246" spans="1:4" x14ac:dyDescent="0.15">
      <c r="A246" s="6">
        <f t="shared" si="6"/>
        <v>2460</v>
      </c>
      <c r="B246" s="1" t="s">
        <v>193</v>
      </c>
      <c r="C246" s="3" t="s">
        <v>295</v>
      </c>
    </row>
    <row r="247" spans="1:4" x14ac:dyDescent="0.15">
      <c r="A247" s="6">
        <f t="shared" si="6"/>
        <v>2470</v>
      </c>
    </row>
    <row r="248" spans="1:4" x14ac:dyDescent="0.15">
      <c r="A248" s="6">
        <f t="shared" si="6"/>
        <v>2480</v>
      </c>
      <c r="B248" s="7" t="s">
        <v>95</v>
      </c>
      <c r="D248" s="101" t="s">
        <v>296</v>
      </c>
    </row>
    <row r="249" spans="1:4" x14ac:dyDescent="0.15">
      <c r="A249" s="6">
        <f t="shared" si="6"/>
        <v>2490</v>
      </c>
    </row>
    <row r="250" spans="1:4" x14ac:dyDescent="0.15">
      <c r="A250" s="6">
        <f t="shared" si="6"/>
        <v>2500</v>
      </c>
      <c r="B250" s="1" t="s">
        <v>193</v>
      </c>
      <c r="C250" s="3" t="s">
        <v>297</v>
      </c>
    </row>
    <row r="251" spans="1:4" x14ac:dyDescent="0.15">
      <c r="A251" s="6">
        <f t="shared" si="6"/>
        <v>2510</v>
      </c>
    </row>
    <row r="252" spans="1:4" x14ac:dyDescent="0.15">
      <c r="A252" s="6">
        <f t="shared" si="6"/>
        <v>2520</v>
      </c>
      <c r="B252" s="7" t="s">
        <v>95</v>
      </c>
      <c r="D252" s="101" t="s">
        <v>298</v>
      </c>
    </row>
    <row r="253" spans="1:4" x14ac:dyDescent="0.15">
      <c r="A253" s="6">
        <f t="shared" si="6"/>
        <v>2530</v>
      </c>
    </row>
    <row r="254" spans="1:4" x14ac:dyDescent="0.15">
      <c r="A254" s="6">
        <f t="shared" si="6"/>
        <v>2540</v>
      </c>
      <c r="B254" s="1" t="s">
        <v>193</v>
      </c>
      <c r="C254" s="3" t="s">
        <v>299</v>
      </c>
    </row>
    <row r="255" spans="1:4" x14ac:dyDescent="0.15">
      <c r="A255" s="6">
        <f t="shared" si="6"/>
        <v>2550</v>
      </c>
    </row>
    <row r="256" spans="1:4" x14ac:dyDescent="0.15">
      <c r="A256" s="6">
        <f t="shared" si="6"/>
        <v>2560</v>
      </c>
      <c r="B256" s="7" t="s">
        <v>95</v>
      </c>
      <c r="D256" s="101" t="s">
        <v>300</v>
      </c>
    </row>
    <row r="257" spans="1:4" x14ac:dyDescent="0.15">
      <c r="A257" s="6">
        <f t="shared" si="6"/>
        <v>2570</v>
      </c>
    </row>
    <row r="258" spans="1:4" x14ac:dyDescent="0.15">
      <c r="A258" s="6">
        <f t="shared" si="6"/>
        <v>2580</v>
      </c>
      <c r="B258" s="1" t="s">
        <v>193</v>
      </c>
      <c r="C258" s="3" t="s">
        <v>301</v>
      </c>
    </row>
    <row r="259" spans="1:4" x14ac:dyDescent="0.15">
      <c r="A259" s="6">
        <f t="shared" si="6"/>
        <v>2590</v>
      </c>
    </row>
    <row r="260" spans="1:4" x14ac:dyDescent="0.15">
      <c r="A260" s="6">
        <f t="shared" si="6"/>
        <v>2600</v>
      </c>
      <c r="B260" s="7" t="s">
        <v>95</v>
      </c>
      <c r="D260" s="101" t="s">
        <v>302</v>
      </c>
    </row>
    <row r="261" spans="1:4" x14ac:dyDescent="0.15">
      <c r="A261" s="6">
        <f t="shared" si="6"/>
        <v>2610</v>
      </c>
    </row>
    <row r="262" spans="1:4" x14ac:dyDescent="0.15">
      <c r="A262" s="6">
        <f t="shared" si="6"/>
        <v>2620</v>
      </c>
      <c r="B262" s="1" t="s">
        <v>193</v>
      </c>
      <c r="C262" s="3" t="s">
        <v>303</v>
      </c>
    </row>
    <row r="263" spans="1:4" x14ac:dyDescent="0.15">
      <c r="A263" s="6">
        <f t="shared" si="6"/>
        <v>2630</v>
      </c>
    </row>
    <row r="264" spans="1:4" x14ac:dyDescent="0.15">
      <c r="A264" s="6">
        <f t="shared" si="6"/>
        <v>2640</v>
      </c>
      <c r="B264" s="7" t="s">
        <v>95</v>
      </c>
      <c r="D264" s="101" t="s">
        <v>304</v>
      </c>
    </row>
    <row r="265" spans="1:4" x14ac:dyDescent="0.15">
      <c r="A265" s="6">
        <f t="shared" si="6"/>
        <v>2650</v>
      </c>
    </row>
    <row r="266" spans="1:4" x14ac:dyDescent="0.15">
      <c r="A266" s="6">
        <f t="shared" si="6"/>
        <v>2660</v>
      </c>
      <c r="D266" s="1" t="s">
        <v>305</v>
      </c>
    </row>
    <row r="267" spans="1:4" x14ac:dyDescent="0.15">
      <c r="A267" s="6">
        <f t="shared" si="6"/>
        <v>2670</v>
      </c>
      <c r="D267" s="1" t="s">
        <v>306</v>
      </c>
    </row>
    <row r="268" spans="1:4" x14ac:dyDescent="0.15">
      <c r="A268" s="6">
        <f t="shared" si="6"/>
        <v>2680</v>
      </c>
    </row>
    <row r="269" spans="1:4" x14ac:dyDescent="0.15">
      <c r="A269" s="6">
        <f t="shared" si="6"/>
        <v>2690</v>
      </c>
      <c r="B269" s="1" t="s">
        <v>193</v>
      </c>
      <c r="C269" s="3" t="s">
        <v>307</v>
      </c>
      <c r="D269" s="1" t="s">
        <v>308</v>
      </c>
    </row>
    <row r="270" spans="1:4" x14ac:dyDescent="0.15">
      <c r="A270" s="6">
        <f t="shared" si="6"/>
        <v>2700</v>
      </c>
      <c r="B270" s="1" t="s">
        <v>193</v>
      </c>
      <c r="C270" s="3" t="s">
        <v>309</v>
      </c>
      <c r="D270" s="1" t="s">
        <v>310</v>
      </c>
    </row>
    <row r="271" spans="1:4" x14ac:dyDescent="0.15">
      <c r="A271" s="6">
        <f t="shared" si="6"/>
        <v>2710</v>
      </c>
      <c r="D271" s="1" t="s">
        <v>311</v>
      </c>
    </row>
    <row r="272" spans="1:4" x14ac:dyDescent="0.15">
      <c r="A272" s="6">
        <f t="shared" si="6"/>
        <v>2720</v>
      </c>
    </row>
    <row r="273" spans="1:4" x14ac:dyDescent="0.15">
      <c r="A273" s="6">
        <f t="shared" ref="A273:A324" si="7">ROW()*10</f>
        <v>2730</v>
      </c>
      <c r="B273" s="7" t="s">
        <v>95</v>
      </c>
      <c r="D273" s="101" t="s">
        <v>312</v>
      </c>
    </row>
    <row r="274" spans="1:4" x14ac:dyDescent="0.15">
      <c r="A274" s="6">
        <f t="shared" si="7"/>
        <v>2740</v>
      </c>
    </row>
    <row r="275" spans="1:4" x14ac:dyDescent="0.15">
      <c r="A275" s="6">
        <f t="shared" si="7"/>
        <v>2750</v>
      </c>
      <c r="B275" s="1" t="s">
        <v>193</v>
      </c>
      <c r="C275" s="102" t="s">
        <v>313</v>
      </c>
    </row>
    <row r="276" spans="1:4" x14ac:dyDescent="0.15">
      <c r="A276" s="6">
        <f t="shared" si="7"/>
        <v>2760</v>
      </c>
      <c r="D276" s="1" t="s">
        <v>314</v>
      </c>
    </row>
    <row r="277" spans="1:4" x14ac:dyDescent="0.15">
      <c r="A277" s="6">
        <f t="shared" si="7"/>
        <v>2770</v>
      </c>
      <c r="D277" s="1" t="s">
        <v>315</v>
      </c>
    </row>
    <row r="278" spans="1:4" x14ac:dyDescent="0.15">
      <c r="A278" s="6">
        <f t="shared" si="7"/>
        <v>2780</v>
      </c>
      <c r="D278" s="1" t="s">
        <v>316</v>
      </c>
    </row>
    <row r="279" spans="1:4" x14ac:dyDescent="0.15">
      <c r="A279" s="6">
        <f t="shared" si="7"/>
        <v>2790</v>
      </c>
      <c r="D279" s="1" t="s">
        <v>317</v>
      </c>
    </row>
    <row r="280" spans="1:4" x14ac:dyDescent="0.15">
      <c r="A280" s="6">
        <f t="shared" si="7"/>
        <v>2800</v>
      </c>
      <c r="D280" s="99" t="s">
        <v>318</v>
      </c>
    </row>
    <row r="281" spans="1:4" x14ac:dyDescent="0.15">
      <c r="A281" s="6">
        <f t="shared" si="7"/>
        <v>2810</v>
      </c>
      <c r="D281" s="1" t="s">
        <v>317</v>
      </c>
    </row>
    <row r="282" spans="1:4" x14ac:dyDescent="0.15">
      <c r="A282" s="6">
        <f t="shared" si="7"/>
        <v>2820</v>
      </c>
      <c r="D282" s="1" t="s">
        <v>319</v>
      </c>
    </row>
    <row r="283" spans="1:4" x14ac:dyDescent="0.15">
      <c r="A283" s="6">
        <f t="shared" si="7"/>
        <v>2830</v>
      </c>
      <c r="D283" s="1" t="s">
        <v>320</v>
      </c>
    </row>
    <row r="284" spans="1:4" x14ac:dyDescent="0.15">
      <c r="A284" s="6">
        <f t="shared" si="7"/>
        <v>2840</v>
      </c>
      <c r="D284" s="1" t="s">
        <v>321</v>
      </c>
    </row>
    <row r="285" spans="1:4" x14ac:dyDescent="0.15">
      <c r="A285" s="6">
        <f t="shared" si="7"/>
        <v>2850</v>
      </c>
      <c r="D285" s="1" t="s">
        <v>322</v>
      </c>
    </row>
    <row r="286" spans="1:4" x14ac:dyDescent="0.15">
      <c r="A286" s="6">
        <f t="shared" si="7"/>
        <v>2860</v>
      </c>
      <c r="D286" s="9" t="s">
        <v>323</v>
      </c>
    </row>
    <row r="287" spans="1:4" x14ac:dyDescent="0.15">
      <c r="A287" s="6">
        <f t="shared" si="7"/>
        <v>2870</v>
      </c>
      <c r="D287" s="9" t="s">
        <v>324</v>
      </c>
    </row>
    <row r="288" spans="1:4" x14ac:dyDescent="0.15">
      <c r="A288" s="6">
        <f t="shared" si="7"/>
        <v>2880</v>
      </c>
      <c r="D288" s="9" t="s">
        <v>325</v>
      </c>
    </row>
    <row r="289" spans="1:5" x14ac:dyDescent="0.15">
      <c r="A289" s="6">
        <f t="shared" si="7"/>
        <v>2890</v>
      </c>
      <c r="D289" s="9" t="s">
        <v>326</v>
      </c>
    </row>
    <row r="290" spans="1:5" x14ac:dyDescent="0.15">
      <c r="A290" s="6">
        <f t="shared" si="7"/>
        <v>2900</v>
      </c>
    </row>
    <row r="291" spans="1:5" x14ac:dyDescent="0.15">
      <c r="A291" s="6">
        <f t="shared" si="7"/>
        <v>2910</v>
      </c>
      <c r="B291" s="7" t="s">
        <v>95</v>
      </c>
      <c r="D291" s="101" t="s">
        <v>327</v>
      </c>
    </row>
    <row r="292" spans="1:5" x14ac:dyDescent="0.15">
      <c r="A292" s="6">
        <f t="shared" si="7"/>
        <v>2920</v>
      </c>
    </row>
    <row r="293" spans="1:5" x14ac:dyDescent="0.15">
      <c r="A293" s="6">
        <f t="shared" si="7"/>
        <v>2930</v>
      </c>
      <c r="E293" s="1" t="s">
        <v>328</v>
      </c>
    </row>
    <row r="294" spans="1:5" x14ac:dyDescent="0.15">
      <c r="A294" s="6">
        <f t="shared" si="7"/>
        <v>2940</v>
      </c>
    </row>
    <row r="295" spans="1:5" x14ac:dyDescent="0.15">
      <c r="A295" s="6">
        <f t="shared" si="7"/>
        <v>2950</v>
      </c>
      <c r="B295" s="7" t="s">
        <v>95</v>
      </c>
      <c r="D295" s="101" t="s">
        <v>329</v>
      </c>
    </row>
    <row r="296" spans="1:5" x14ac:dyDescent="0.15">
      <c r="A296" s="6">
        <f t="shared" si="7"/>
        <v>2960</v>
      </c>
    </row>
    <row r="297" spans="1:5" x14ac:dyDescent="0.15">
      <c r="A297" s="6">
        <f t="shared" si="7"/>
        <v>2970</v>
      </c>
      <c r="B297" s="7" t="s">
        <v>330</v>
      </c>
      <c r="C297" s="3" t="str">
        <f>"ip addr add " &amp; $AH$9 &amp; "/" &amp; $AH$8 &amp; " dev eth0"</f>
        <v>ip addr add 10.110.88.57/26 dev eth0</v>
      </c>
    </row>
    <row r="298" spans="1:5" x14ac:dyDescent="0.15">
      <c r="A298" s="6">
        <f t="shared" si="7"/>
        <v>2980</v>
      </c>
    </row>
    <row r="299" spans="1:5" x14ac:dyDescent="0.15">
      <c r="A299" s="6">
        <f t="shared" si="7"/>
        <v>2990</v>
      </c>
      <c r="B299" s="7" t="s">
        <v>331</v>
      </c>
      <c r="C299" s="3" t="str">
        <f>"ip addr add " &amp; $AH$10 &amp; "/" &amp; $AH$8 &amp; " dev eth0"</f>
        <v>ip addr add 10.110.88.58/26 dev eth0</v>
      </c>
    </row>
    <row r="300" spans="1:5" x14ac:dyDescent="0.15">
      <c r="A300" s="6">
        <f t="shared" si="7"/>
        <v>3000</v>
      </c>
    </row>
    <row r="301" spans="1:5" x14ac:dyDescent="0.15">
      <c r="A301" s="6">
        <f t="shared" si="7"/>
        <v>3010</v>
      </c>
      <c r="E301" s="1" t="s">
        <v>332</v>
      </c>
    </row>
    <row r="302" spans="1:5" x14ac:dyDescent="0.15">
      <c r="A302" s="6">
        <f t="shared" si="7"/>
        <v>3020</v>
      </c>
    </row>
    <row r="303" spans="1:5" x14ac:dyDescent="0.15">
      <c r="A303" s="6">
        <f t="shared" si="7"/>
        <v>3030</v>
      </c>
      <c r="B303" s="7" t="s">
        <v>95</v>
      </c>
      <c r="D303" s="101" t="s">
        <v>333</v>
      </c>
    </row>
    <row r="304" spans="1:5" x14ac:dyDescent="0.15">
      <c r="A304" s="6">
        <f t="shared" si="7"/>
        <v>3040</v>
      </c>
    </row>
    <row r="305" spans="1:4" x14ac:dyDescent="0.15">
      <c r="A305" s="6">
        <f t="shared" si="7"/>
        <v>3050</v>
      </c>
      <c r="C305" s="3" t="str">
        <f>"ip route add default via " &amp; $AH$12</f>
        <v>ip route add default via 10.110.88.1</v>
      </c>
    </row>
    <row r="306" spans="1:4" x14ac:dyDescent="0.15">
      <c r="A306" s="6">
        <f t="shared" si="7"/>
        <v>3060</v>
      </c>
    </row>
    <row r="307" spans="1:4" x14ac:dyDescent="0.15">
      <c r="A307" s="6">
        <f t="shared" si="7"/>
        <v>3070</v>
      </c>
      <c r="B307" s="7" t="s">
        <v>95</v>
      </c>
      <c r="D307" s="101" t="s">
        <v>334</v>
      </c>
    </row>
    <row r="308" spans="1:4" x14ac:dyDescent="0.15">
      <c r="A308" s="6">
        <f t="shared" si="7"/>
        <v>3080</v>
      </c>
    </row>
    <row r="309" spans="1:4" x14ac:dyDescent="0.15">
      <c r="A309" s="6">
        <f t="shared" si="7"/>
        <v>3090</v>
      </c>
      <c r="B309" s="7" t="s">
        <v>330</v>
      </c>
      <c r="C309" s="3" t="str">
        <f>"ssh root@" &amp; $AH$9</f>
        <v>ssh root@10.110.88.57</v>
      </c>
    </row>
    <row r="310" spans="1:4" x14ac:dyDescent="0.15">
      <c r="A310" s="6">
        <f t="shared" si="7"/>
        <v>3100</v>
      </c>
      <c r="D310" s="1" t="s">
        <v>335</v>
      </c>
    </row>
    <row r="311" spans="1:4" x14ac:dyDescent="0.15">
      <c r="A311" s="6">
        <f t="shared" si="7"/>
        <v>3110</v>
      </c>
      <c r="D311" s="1" t="s">
        <v>336</v>
      </c>
    </row>
    <row r="312" spans="1:4" x14ac:dyDescent="0.15">
      <c r="A312" s="6">
        <f t="shared" si="7"/>
        <v>3120</v>
      </c>
      <c r="B312" s="7" t="s">
        <v>330</v>
      </c>
      <c r="C312" s="3" t="s">
        <v>337</v>
      </c>
      <c r="D312" s="1" t="s">
        <v>338</v>
      </c>
    </row>
    <row r="313" spans="1:4" x14ac:dyDescent="0.15">
      <c r="A313" s="6">
        <f t="shared" si="7"/>
        <v>3130</v>
      </c>
      <c r="C313" s="3" t="s">
        <v>337</v>
      </c>
      <c r="D313" s="1" t="s">
        <v>339</v>
      </c>
    </row>
    <row r="314" spans="1:4" x14ac:dyDescent="0.15">
      <c r="A314" s="6">
        <f t="shared" si="7"/>
        <v>3140</v>
      </c>
      <c r="B314" s="7" t="s">
        <v>330</v>
      </c>
      <c r="C314" s="3" t="s">
        <v>309</v>
      </c>
      <c r="D314" s="1" t="s">
        <v>340</v>
      </c>
    </row>
    <row r="315" spans="1:4" x14ac:dyDescent="0.15">
      <c r="A315" s="6">
        <f t="shared" si="7"/>
        <v>3150</v>
      </c>
      <c r="D315" s="1" t="s">
        <v>341</v>
      </c>
    </row>
    <row r="316" spans="1:4" x14ac:dyDescent="0.15">
      <c r="A316" s="6">
        <f t="shared" si="7"/>
        <v>3160</v>
      </c>
    </row>
    <row r="317" spans="1:4" x14ac:dyDescent="0.15">
      <c r="A317" s="6">
        <f t="shared" si="7"/>
        <v>3170</v>
      </c>
      <c r="B317" s="7" t="s">
        <v>331</v>
      </c>
      <c r="C317" s="3" t="str">
        <f>"ssh root@" &amp; $AH$10</f>
        <v>ssh root@10.110.88.58</v>
      </c>
    </row>
    <row r="318" spans="1:4" x14ac:dyDescent="0.15">
      <c r="A318" s="6">
        <f t="shared" si="7"/>
        <v>3180</v>
      </c>
      <c r="D318" s="1" t="s">
        <v>342</v>
      </c>
    </row>
    <row r="319" spans="1:4" x14ac:dyDescent="0.15">
      <c r="A319" s="6">
        <f t="shared" si="7"/>
        <v>3190</v>
      </c>
      <c r="D319" s="1" t="s">
        <v>343</v>
      </c>
    </row>
    <row r="320" spans="1:4" x14ac:dyDescent="0.15">
      <c r="A320" s="6">
        <f t="shared" si="7"/>
        <v>3200</v>
      </c>
      <c r="B320" s="7" t="s">
        <v>331</v>
      </c>
      <c r="C320" s="3" t="s">
        <v>337</v>
      </c>
      <c r="D320" s="1" t="s">
        <v>338</v>
      </c>
    </row>
    <row r="321" spans="1:4" x14ac:dyDescent="0.15">
      <c r="A321" s="6">
        <f t="shared" si="7"/>
        <v>3210</v>
      </c>
      <c r="C321" s="3" t="s">
        <v>337</v>
      </c>
      <c r="D321" s="1" t="s">
        <v>344</v>
      </c>
    </row>
    <row r="322" spans="1:4" x14ac:dyDescent="0.15">
      <c r="A322" s="6">
        <f t="shared" si="7"/>
        <v>3220</v>
      </c>
      <c r="B322" s="7" t="s">
        <v>331</v>
      </c>
      <c r="C322" s="3" t="s">
        <v>309</v>
      </c>
      <c r="D322" s="1" t="s">
        <v>345</v>
      </c>
    </row>
    <row r="323" spans="1:4" x14ac:dyDescent="0.15">
      <c r="A323" s="6">
        <f t="shared" si="7"/>
        <v>3230</v>
      </c>
      <c r="D323" s="1" t="s">
        <v>341</v>
      </c>
    </row>
    <row r="324" spans="1:4" x14ac:dyDescent="0.15">
      <c r="A324" s="6">
        <f t="shared" si="7"/>
        <v>3240</v>
      </c>
    </row>
    <row r="325" spans="1:4" x14ac:dyDescent="0.15">
      <c r="A325" s="6">
        <f t="shared" ref="A325:A354" si="8">ROW()*10</f>
        <v>3250</v>
      </c>
      <c r="B325" s="7" t="s">
        <v>95</v>
      </c>
      <c r="D325" s="101" t="s">
        <v>346</v>
      </c>
    </row>
    <row r="326" spans="1:4" x14ac:dyDescent="0.15">
      <c r="A326" s="6">
        <f t="shared" si="8"/>
        <v>3260</v>
      </c>
    </row>
    <row r="327" spans="1:4" x14ac:dyDescent="0.15">
      <c r="A327" s="6">
        <f t="shared" si="8"/>
        <v>3270</v>
      </c>
      <c r="B327" s="1" t="s">
        <v>193</v>
      </c>
      <c r="C327" s="102" t="s">
        <v>276</v>
      </c>
    </row>
    <row r="328" spans="1:4" x14ac:dyDescent="0.15">
      <c r="A328" s="6">
        <f t="shared" si="8"/>
        <v>3280</v>
      </c>
      <c r="D328" s="1" t="s">
        <v>256</v>
      </c>
    </row>
    <row r="329" spans="1:4" x14ac:dyDescent="0.15">
      <c r="A329" s="6">
        <f t="shared" si="8"/>
        <v>3290</v>
      </c>
      <c r="D329" s="1" t="s">
        <v>257</v>
      </c>
    </row>
    <row r="330" spans="1:4" x14ac:dyDescent="0.15">
      <c r="A330" s="6">
        <f t="shared" si="8"/>
        <v>3300</v>
      </c>
      <c r="D330" s="1" t="s">
        <v>275</v>
      </c>
    </row>
    <row r="331" spans="1:4" x14ac:dyDescent="0.15">
      <c r="A331" s="6">
        <f t="shared" si="8"/>
        <v>3310</v>
      </c>
      <c r="D331" s="1" t="s">
        <v>347</v>
      </c>
    </row>
    <row r="332" spans="1:4" x14ac:dyDescent="0.15">
      <c r="A332" s="6">
        <f t="shared" si="8"/>
        <v>3320</v>
      </c>
      <c r="D332" s="9" t="s">
        <v>209</v>
      </c>
    </row>
    <row r="333" spans="1:4" x14ac:dyDescent="0.15">
      <c r="A333" s="6">
        <f t="shared" si="8"/>
        <v>3330</v>
      </c>
      <c r="D333" s="1" t="s">
        <v>348</v>
      </c>
    </row>
    <row r="334" spans="1:4" x14ac:dyDescent="0.15">
      <c r="A334" s="6">
        <f t="shared" si="8"/>
        <v>3340</v>
      </c>
      <c r="D334" s="9" t="s">
        <v>211</v>
      </c>
    </row>
    <row r="335" spans="1:4" x14ac:dyDescent="0.15">
      <c r="A335" s="6">
        <f t="shared" si="8"/>
        <v>3350</v>
      </c>
      <c r="D335" s="9" t="s">
        <v>212</v>
      </c>
    </row>
    <row r="336" spans="1:4" x14ac:dyDescent="0.15">
      <c r="A336" s="6">
        <f t="shared" si="8"/>
        <v>3360</v>
      </c>
      <c r="D336" s="9" t="s">
        <v>213</v>
      </c>
    </row>
    <row r="337" spans="1:4" x14ac:dyDescent="0.15">
      <c r="A337" s="6">
        <f t="shared" si="8"/>
        <v>3370</v>
      </c>
    </row>
    <row r="338" spans="1:4" x14ac:dyDescent="0.15">
      <c r="A338" s="6">
        <f t="shared" si="8"/>
        <v>3380</v>
      </c>
      <c r="B338" s="1" t="s">
        <v>193</v>
      </c>
      <c r="C338" s="102" t="s">
        <v>349</v>
      </c>
    </row>
    <row r="339" spans="1:4" x14ac:dyDescent="0.15">
      <c r="A339" s="6">
        <f t="shared" si="8"/>
        <v>3390</v>
      </c>
      <c r="D339" s="1" t="s">
        <v>350</v>
      </c>
    </row>
    <row r="340" spans="1:4" x14ac:dyDescent="0.15">
      <c r="A340" s="6">
        <f t="shared" si="8"/>
        <v>3400</v>
      </c>
      <c r="D340" s="1" t="s">
        <v>351</v>
      </c>
    </row>
    <row r="341" spans="1:4" x14ac:dyDescent="0.15">
      <c r="A341" s="6">
        <f t="shared" si="8"/>
        <v>3410</v>
      </c>
      <c r="D341" s="1" t="s">
        <v>352</v>
      </c>
    </row>
    <row r="342" spans="1:4" x14ac:dyDescent="0.15">
      <c r="A342" s="6">
        <f t="shared" si="8"/>
        <v>3420</v>
      </c>
    </row>
    <row r="343" spans="1:4" x14ac:dyDescent="0.15">
      <c r="A343" s="6">
        <f t="shared" si="8"/>
        <v>3430</v>
      </c>
      <c r="B343" s="1" t="s">
        <v>193</v>
      </c>
      <c r="C343" s="102" t="s">
        <v>353</v>
      </c>
    </row>
    <row r="344" spans="1:4" x14ac:dyDescent="0.15">
      <c r="A344" s="6">
        <f t="shared" si="8"/>
        <v>3440</v>
      </c>
      <c r="D344" s="1" t="s">
        <v>354</v>
      </c>
    </row>
    <row r="345" spans="1:4" x14ac:dyDescent="0.15">
      <c r="A345" s="6">
        <f t="shared" si="8"/>
        <v>3450</v>
      </c>
      <c r="D345" s="1" t="s">
        <v>355</v>
      </c>
    </row>
    <row r="346" spans="1:4" x14ac:dyDescent="0.15">
      <c r="A346" s="6">
        <f t="shared" si="8"/>
        <v>3460</v>
      </c>
      <c r="D346" s="1" t="s">
        <v>356</v>
      </c>
    </row>
    <row r="347" spans="1:4" x14ac:dyDescent="0.15">
      <c r="A347" s="6">
        <f t="shared" si="8"/>
        <v>3470</v>
      </c>
      <c r="D347" s="1" t="s">
        <v>354</v>
      </c>
    </row>
    <row r="348" spans="1:4" x14ac:dyDescent="0.15">
      <c r="A348" s="6">
        <f t="shared" si="8"/>
        <v>3480</v>
      </c>
      <c r="D348" s="1" t="s">
        <v>357</v>
      </c>
    </row>
    <row r="349" spans="1:4" x14ac:dyDescent="0.15">
      <c r="A349" s="6">
        <f t="shared" si="8"/>
        <v>3490</v>
      </c>
      <c r="D349" s="1" t="s">
        <v>358</v>
      </c>
    </row>
    <row r="350" spans="1:4" x14ac:dyDescent="0.15">
      <c r="A350" s="6">
        <f t="shared" si="8"/>
        <v>3500</v>
      </c>
      <c r="D350" s="1" t="s">
        <v>354</v>
      </c>
    </row>
    <row r="351" spans="1:4" x14ac:dyDescent="0.15">
      <c r="A351" s="6">
        <f t="shared" si="8"/>
        <v>3510</v>
      </c>
      <c r="D351" s="1" t="s">
        <v>359</v>
      </c>
    </row>
    <row r="352" spans="1:4" x14ac:dyDescent="0.15">
      <c r="A352" s="6">
        <f t="shared" si="8"/>
        <v>3520</v>
      </c>
      <c r="D352" s="1" t="s">
        <v>360</v>
      </c>
    </row>
    <row r="353" spans="1:4" x14ac:dyDescent="0.15">
      <c r="A353" s="6">
        <f t="shared" si="8"/>
        <v>3530</v>
      </c>
      <c r="D353" s="1" t="s">
        <v>361</v>
      </c>
    </row>
    <row r="354" spans="1:4" x14ac:dyDescent="0.15">
      <c r="A354" s="6">
        <f t="shared" si="8"/>
        <v>3540</v>
      </c>
    </row>
    <row r="355" spans="1:4" x14ac:dyDescent="0.15">
      <c r="A355" s="6">
        <f t="shared" ref="A355:A383" si="9">ROW()*10</f>
        <v>3550</v>
      </c>
      <c r="B355" s="7" t="s">
        <v>95</v>
      </c>
      <c r="D355" s="101" t="s">
        <v>362</v>
      </c>
    </row>
    <row r="356" spans="1:4" x14ac:dyDescent="0.15">
      <c r="A356" s="6">
        <f t="shared" si="9"/>
        <v>3560</v>
      </c>
    </row>
    <row r="357" spans="1:4" x14ac:dyDescent="0.15">
      <c r="A357" s="6">
        <f t="shared" si="9"/>
        <v>3570</v>
      </c>
      <c r="B357" s="1" t="s">
        <v>193</v>
      </c>
      <c r="C357" s="102" t="s">
        <v>363</v>
      </c>
    </row>
    <row r="358" spans="1:4" x14ac:dyDescent="0.15">
      <c r="A358" s="6">
        <f t="shared" si="9"/>
        <v>3580</v>
      </c>
      <c r="D358" s="1" t="s">
        <v>364</v>
      </c>
    </row>
    <row r="359" spans="1:4" x14ac:dyDescent="0.15">
      <c r="A359" s="6">
        <f t="shared" si="9"/>
        <v>3590</v>
      </c>
      <c r="D359" s="1" t="s">
        <v>365</v>
      </c>
    </row>
    <row r="360" spans="1:4" x14ac:dyDescent="0.15">
      <c r="A360" s="6">
        <f t="shared" si="9"/>
        <v>3600</v>
      </c>
    </row>
    <row r="361" spans="1:4" x14ac:dyDescent="0.15">
      <c r="A361" s="6">
        <f t="shared" si="9"/>
        <v>3610</v>
      </c>
      <c r="B361" s="1" t="s">
        <v>193</v>
      </c>
      <c r="C361" s="102" t="s">
        <v>366</v>
      </c>
    </row>
    <row r="362" spans="1:4" x14ac:dyDescent="0.15">
      <c r="A362" s="6">
        <f t="shared" si="9"/>
        <v>3620</v>
      </c>
      <c r="D362" s="1" t="s">
        <v>367</v>
      </c>
    </row>
    <row r="363" spans="1:4" x14ac:dyDescent="0.15">
      <c r="A363" s="6">
        <f t="shared" si="9"/>
        <v>3630</v>
      </c>
    </row>
    <row r="364" spans="1:4" x14ac:dyDescent="0.15">
      <c r="A364" s="6">
        <f t="shared" si="9"/>
        <v>3640</v>
      </c>
      <c r="B364" s="1" t="s">
        <v>193</v>
      </c>
      <c r="C364" s="102" t="s">
        <v>368</v>
      </c>
    </row>
    <row r="365" spans="1:4" x14ac:dyDescent="0.15">
      <c r="A365" s="6">
        <f t="shared" si="9"/>
        <v>3650</v>
      </c>
      <c r="D365" s="1" t="s">
        <v>369</v>
      </c>
    </row>
    <row r="366" spans="1:4" x14ac:dyDescent="0.15">
      <c r="A366" s="6">
        <f t="shared" si="9"/>
        <v>3660</v>
      </c>
      <c r="D366" s="1" t="s">
        <v>370</v>
      </c>
    </row>
    <row r="367" spans="1:4" x14ac:dyDescent="0.15">
      <c r="A367" s="6">
        <f t="shared" si="9"/>
        <v>3670</v>
      </c>
      <c r="D367" s="1" t="s">
        <v>371</v>
      </c>
    </row>
    <row r="368" spans="1:4" x14ac:dyDescent="0.15">
      <c r="A368" s="6">
        <f t="shared" si="9"/>
        <v>3680</v>
      </c>
      <c r="D368" s="1" t="s">
        <v>372</v>
      </c>
    </row>
    <row r="369" spans="1:4" x14ac:dyDescent="0.15">
      <c r="A369" s="6">
        <f t="shared" si="9"/>
        <v>3690</v>
      </c>
    </row>
    <row r="370" spans="1:4" x14ac:dyDescent="0.15">
      <c r="A370" s="6">
        <f t="shared" si="9"/>
        <v>3700</v>
      </c>
      <c r="B370" s="7" t="s">
        <v>95</v>
      </c>
      <c r="D370" s="101" t="s">
        <v>373</v>
      </c>
    </row>
    <row r="371" spans="1:4" x14ac:dyDescent="0.15">
      <c r="A371" s="6">
        <f t="shared" si="9"/>
        <v>3710</v>
      </c>
    </row>
    <row r="372" spans="1:4" x14ac:dyDescent="0.15">
      <c r="A372" s="6">
        <f t="shared" si="9"/>
        <v>3720</v>
      </c>
      <c r="B372" s="1" t="s">
        <v>193</v>
      </c>
      <c r="C372" s="102" t="s">
        <v>374</v>
      </c>
    </row>
    <row r="373" spans="1:4" x14ac:dyDescent="0.15">
      <c r="A373" s="6">
        <f t="shared" si="9"/>
        <v>3730</v>
      </c>
      <c r="D373" s="1" t="s">
        <v>375</v>
      </c>
    </row>
    <row r="374" spans="1:4" x14ac:dyDescent="0.15">
      <c r="A374" s="6">
        <f t="shared" si="9"/>
        <v>3740</v>
      </c>
      <c r="D374" s="1">
        <v>0</v>
      </c>
    </row>
    <row r="375" spans="1:4" x14ac:dyDescent="0.15">
      <c r="A375" s="6">
        <f t="shared" si="9"/>
        <v>3750</v>
      </c>
      <c r="D375" s="99" t="s">
        <v>376</v>
      </c>
    </row>
    <row r="376" spans="1:4" x14ac:dyDescent="0.15">
      <c r="A376" s="6">
        <f t="shared" si="9"/>
        <v>3760</v>
      </c>
    </row>
    <row r="377" spans="1:4" x14ac:dyDescent="0.15">
      <c r="A377" s="6">
        <f t="shared" si="9"/>
        <v>3770</v>
      </c>
      <c r="B377" s="1" t="s">
        <v>193</v>
      </c>
      <c r="C377" s="102" t="s">
        <v>377</v>
      </c>
    </row>
    <row r="378" spans="1:4" x14ac:dyDescent="0.15">
      <c r="A378" s="6">
        <f t="shared" si="9"/>
        <v>3780</v>
      </c>
      <c r="D378" s="1" t="s">
        <v>378</v>
      </c>
    </row>
    <row r="379" spans="1:4" x14ac:dyDescent="0.15">
      <c r="A379" s="6">
        <f t="shared" si="9"/>
        <v>3790</v>
      </c>
      <c r="D379" s="1" t="s">
        <v>379</v>
      </c>
    </row>
    <row r="380" spans="1:4" x14ac:dyDescent="0.15">
      <c r="A380" s="6">
        <f t="shared" si="9"/>
        <v>3800</v>
      </c>
      <c r="D380" s="1" t="s">
        <v>380</v>
      </c>
    </row>
    <row r="381" spans="1:4" x14ac:dyDescent="0.15">
      <c r="A381" s="6">
        <f t="shared" si="9"/>
        <v>3810</v>
      </c>
      <c r="D381" s="1" t="s">
        <v>381</v>
      </c>
    </row>
    <row r="382" spans="1:4" x14ac:dyDescent="0.15">
      <c r="A382" s="6">
        <f t="shared" si="9"/>
        <v>3820</v>
      </c>
      <c r="D382" s="8" t="s">
        <v>382</v>
      </c>
    </row>
    <row r="383" spans="1:4" x14ac:dyDescent="0.15">
      <c r="A383" s="6">
        <f t="shared" si="9"/>
        <v>3830</v>
      </c>
      <c r="D383" s="1" t="s">
        <v>383</v>
      </c>
    </row>
    <row r="384" spans="1:4" x14ac:dyDescent="0.15">
      <c r="A384" s="6">
        <f t="shared" ref="A384:A429" si="10">ROW()*10</f>
        <v>3840</v>
      </c>
      <c r="D384" s="1" t="s">
        <v>384</v>
      </c>
    </row>
    <row r="385" spans="1:4" x14ac:dyDescent="0.15">
      <c r="A385" s="6">
        <f t="shared" si="10"/>
        <v>3850</v>
      </c>
      <c r="D385" s="1" t="s">
        <v>385</v>
      </c>
    </row>
    <row r="386" spans="1:4" x14ac:dyDescent="0.15">
      <c r="A386" s="6">
        <f t="shared" si="10"/>
        <v>3860</v>
      </c>
      <c r="D386" s="1" t="s">
        <v>386</v>
      </c>
    </row>
    <row r="387" spans="1:4" x14ac:dyDescent="0.15">
      <c r="A387" s="6">
        <f t="shared" si="10"/>
        <v>3870</v>
      </c>
      <c r="D387" s="1" t="s">
        <v>387</v>
      </c>
    </row>
    <row r="388" spans="1:4" x14ac:dyDescent="0.15">
      <c r="A388" s="6">
        <f t="shared" si="10"/>
        <v>3880</v>
      </c>
      <c r="D388" s="1" t="s">
        <v>388</v>
      </c>
    </row>
    <row r="389" spans="1:4" x14ac:dyDescent="0.15">
      <c r="A389" s="6">
        <f t="shared" si="10"/>
        <v>3890</v>
      </c>
    </row>
    <row r="390" spans="1:4" x14ac:dyDescent="0.15">
      <c r="A390" s="6">
        <f t="shared" si="10"/>
        <v>3900</v>
      </c>
      <c r="B390" s="1" t="s">
        <v>193</v>
      </c>
      <c r="C390" s="102" t="s">
        <v>389</v>
      </c>
    </row>
    <row r="391" spans="1:4" x14ac:dyDescent="0.15">
      <c r="A391" s="6">
        <f t="shared" si="10"/>
        <v>3910</v>
      </c>
      <c r="D391" s="1" t="s">
        <v>390</v>
      </c>
    </row>
    <row r="392" spans="1:4" x14ac:dyDescent="0.15">
      <c r="A392" s="6">
        <f t="shared" si="10"/>
        <v>3920</v>
      </c>
    </row>
    <row r="393" spans="1:4" x14ac:dyDescent="0.15">
      <c r="A393" s="6">
        <f t="shared" si="10"/>
        <v>3930</v>
      </c>
      <c r="B393" s="1" t="s">
        <v>193</v>
      </c>
      <c r="C393" s="102" t="s">
        <v>391</v>
      </c>
    </row>
    <row r="394" spans="1:4" x14ac:dyDescent="0.15">
      <c r="A394" s="6">
        <f t="shared" si="10"/>
        <v>3940</v>
      </c>
      <c r="D394" s="1" t="s">
        <v>392</v>
      </c>
    </row>
    <row r="395" spans="1:4" x14ac:dyDescent="0.15">
      <c r="A395" s="6">
        <f t="shared" si="10"/>
        <v>3950</v>
      </c>
      <c r="D395" s="1" t="s">
        <v>393</v>
      </c>
    </row>
    <row r="396" spans="1:4" x14ac:dyDescent="0.15">
      <c r="A396" s="6">
        <f t="shared" si="10"/>
        <v>3960</v>
      </c>
      <c r="D396" s="1" t="s">
        <v>394</v>
      </c>
    </row>
    <row r="397" spans="1:4" x14ac:dyDescent="0.15">
      <c r="A397" s="6">
        <f t="shared" si="10"/>
        <v>3970</v>
      </c>
      <c r="D397" s="1" t="s">
        <v>395</v>
      </c>
    </row>
    <row r="398" spans="1:4" x14ac:dyDescent="0.15">
      <c r="A398" s="6">
        <f t="shared" si="10"/>
        <v>3980</v>
      </c>
      <c r="D398" s="1" t="s">
        <v>396</v>
      </c>
    </row>
    <row r="399" spans="1:4" x14ac:dyDescent="0.15">
      <c r="A399" s="6">
        <f t="shared" si="10"/>
        <v>3990</v>
      </c>
      <c r="D399" s="1" t="s">
        <v>397</v>
      </c>
    </row>
    <row r="400" spans="1:4" x14ac:dyDescent="0.15">
      <c r="A400" s="6">
        <f t="shared" si="10"/>
        <v>4000</v>
      </c>
      <c r="D400" s="1" t="s">
        <v>398</v>
      </c>
    </row>
    <row r="401" spans="1:5" x14ac:dyDescent="0.15">
      <c r="A401" s="6">
        <f t="shared" si="10"/>
        <v>4010</v>
      </c>
      <c r="D401" s="1" t="s">
        <v>399</v>
      </c>
    </row>
    <row r="402" spans="1:5" x14ac:dyDescent="0.15">
      <c r="A402" s="6">
        <f t="shared" si="10"/>
        <v>4020</v>
      </c>
    </row>
    <row r="403" spans="1:5" x14ac:dyDescent="0.15">
      <c r="A403" s="6">
        <f t="shared" si="10"/>
        <v>4030</v>
      </c>
      <c r="B403" s="7" t="s">
        <v>95</v>
      </c>
      <c r="D403" s="101" t="s">
        <v>400</v>
      </c>
    </row>
    <row r="404" spans="1:5" x14ac:dyDescent="0.15">
      <c r="A404" s="6">
        <f t="shared" si="10"/>
        <v>4040</v>
      </c>
    </row>
    <row r="405" spans="1:5" x14ac:dyDescent="0.15">
      <c r="A405" s="6">
        <f t="shared" si="10"/>
        <v>4050</v>
      </c>
      <c r="B405" s="1" t="s">
        <v>193</v>
      </c>
      <c r="C405" s="102" t="s">
        <v>401</v>
      </c>
    </row>
    <row r="406" spans="1:5" x14ac:dyDescent="0.15">
      <c r="A406" s="6">
        <f t="shared" si="10"/>
        <v>4060</v>
      </c>
      <c r="D406" s="8" t="s">
        <v>402</v>
      </c>
    </row>
    <row r="407" spans="1:5" x14ac:dyDescent="0.15">
      <c r="A407" s="6">
        <f t="shared" si="10"/>
        <v>4070</v>
      </c>
    </row>
    <row r="408" spans="1:5" x14ac:dyDescent="0.15">
      <c r="A408" s="6">
        <f t="shared" si="10"/>
        <v>4080</v>
      </c>
      <c r="B408" s="1" t="s">
        <v>193</v>
      </c>
      <c r="C408" s="102" t="s">
        <v>403</v>
      </c>
    </row>
    <row r="409" spans="1:5" x14ac:dyDescent="0.15">
      <c r="A409" s="6">
        <f t="shared" si="10"/>
        <v>4090</v>
      </c>
      <c r="D409" s="8" t="s">
        <v>404</v>
      </c>
    </row>
    <row r="410" spans="1:5" x14ac:dyDescent="0.15">
      <c r="A410" s="6">
        <f t="shared" si="10"/>
        <v>4100</v>
      </c>
    </row>
    <row r="411" spans="1:5" x14ac:dyDescent="0.15">
      <c r="A411" s="6">
        <f t="shared" si="10"/>
        <v>4110</v>
      </c>
      <c r="B411" s="7" t="s">
        <v>95</v>
      </c>
      <c r="D411" s="101" t="s">
        <v>405</v>
      </c>
    </row>
    <row r="412" spans="1:5" x14ac:dyDescent="0.15">
      <c r="A412" s="6">
        <f t="shared" si="10"/>
        <v>4120</v>
      </c>
    </row>
    <row r="413" spans="1:5" x14ac:dyDescent="0.15">
      <c r="A413" s="6">
        <f t="shared" si="10"/>
        <v>4130</v>
      </c>
      <c r="B413" s="1" t="s">
        <v>193</v>
      </c>
      <c r="C413" s="3" t="s">
        <v>406</v>
      </c>
    </row>
    <row r="414" spans="1:5" x14ac:dyDescent="0.15">
      <c r="A414" s="6">
        <f t="shared" si="10"/>
        <v>4140</v>
      </c>
    </row>
    <row r="415" spans="1:5" x14ac:dyDescent="0.15">
      <c r="A415" s="6">
        <f t="shared" si="10"/>
        <v>4150</v>
      </c>
      <c r="E415" s="8" t="s">
        <v>409</v>
      </c>
    </row>
    <row r="416" spans="1:5" x14ac:dyDescent="0.15">
      <c r="A416" s="6">
        <f t="shared" si="10"/>
        <v>4160</v>
      </c>
    </row>
    <row r="417" spans="1:4" x14ac:dyDescent="0.15">
      <c r="A417" s="6">
        <f t="shared" si="10"/>
        <v>4170</v>
      </c>
      <c r="B417" s="7" t="s">
        <v>95</v>
      </c>
      <c r="D417" s="101" t="s">
        <v>410</v>
      </c>
    </row>
    <row r="418" spans="1:4" x14ac:dyDescent="0.15">
      <c r="A418" s="6">
        <f t="shared" si="10"/>
        <v>4180</v>
      </c>
    </row>
    <row r="419" spans="1:4" x14ac:dyDescent="0.15">
      <c r="A419" s="6">
        <f t="shared" si="10"/>
        <v>4190</v>
      </c>
      <c r="B419" s="1" t="s">
        <v>193</v>
      </c>
      <c r="C419" s="102" t="s">
        <v>411</v>
      </c>
    </row>
    <row r="420" spans="1:4" x14ac:dyDescent="0.15">
      <c r="A420" s="6">
        <f t="shared" si="10"/>
        <v>4200</v>
      </c>
      <c r="D420" s="8" t="s">
        <v>407</v>
      </c>
    </row>
    <row r="421" spans="1:4" x14ac:dyDescent="0.15">
      <c r="A421" s="6">
        <f t="shared" si="10"/>
        <v>4210</v>
      </c>
      <c r="D421" s="1" t="s">
        <v>408</v>
      </c>
    </row>
    <row r="422" spans="1:4" x14ac:dyDescent="0.15">
      <c r="A422" s="6">
        <f t="shared" si="10"/>
        <v>4220</v>
      </c>
    </row>
    <row r="423" spans="1:4" x14ac:dyDescent="0.15">
      <c r="A423" s="6">
        <f t="shared" si="10"/>
        <v>4230</v>
      </c>
      <c r="B423" s="1" t="s">
        <v>193</v>
      </c>
      <c r="C423" s="102" t="s">
        <v>412</v>
      </c>
    </row>
    <row r="424" spans="1:4" x14ac:dyDescent="0.15">
      <c r="A424" s="6">
        <f t="shared" si="10"/>
        <v>4240</v>
      </c>
      <c r="D424" s="8" t="s">
        <v>413</v>
      </c>
    </row>
    <row r="425" spans="1:4" x14ac:dyDescent="0.15">
      <c r="A425" s="6">
        <f t="shared" si="10"/>
        <v>4250</v>
      </c>
    </row>
    <row r="426" spans="1:4" x14ac:dyDescent="0.15">
      <c r="A426" s="6">
        <f t="shared" si="10"/>
        <v>4260</v>
      </c>
      <c r="B426" s="7" t="s">
        <v>95</v>
      </c>
      <c r="D426" s="101" t="s">
        <v>414</v>
      </c>
    </row>
    <row r="427" spans="1:4" x14ac:dyDescent="0.15">
      <c r="A427" s="6">
        <f t="shared" si="10"/>
        <v>4270</v>
      </c>
    </row>
    <row r="428" spans="1:4" x14ac:dyDescent="0.15">
      <c r="A428" s="6">
        <f t="shared" si="10"/>
        <v>4280</v>
      </c>
      <c r="B428" s="1" t="s">
        <v>193</v>
      </c>
      <c r="C428" s="3" t="s">
        <v>415</v>
      </c>
    </row>
    <row r="429" spans="1:4" x14ac:dyDescent="0.15">
      <c r="A429" s="6">
        <f t="shared" si="10"/>
        <v>4290</v>
      </c>
    </row>
    <row r="430" spans="1:4" x14ac:dyDescent="0.15">
      <c r="A430" s="6">
        <f t="shared" ref="A430:A450" si="11">ROW()*10</f>
        <v>4300</v>
      </c>
      <c r="B430" s="1" t="s">
        <v>193</v>
      </c>
      <c r="C430" s="3" t="str">
        <f>"groupadd -g " &amp; $AH$19 &amp; " " &amp; $AH$18</f>
        <v>groupadd -g 1000 admin</v>
      </c>
    </row>
    <row r="431" spans="1:4" x14ac:dyDescent="0.15">
      <c r="A431" s="6">
        <f t="shared" si="11"/>
        <v>4310</v>
      </c>
      <c r="B431" s="1" t="s">
        <v>193</v>
      </c>
      <c r="C431" s="3" t="str">
        <f>"useradd -g " &amp; $AH$18 &amp; " -G wheel -u " &amp; $AH$21 &amp; " " &amp; AH20</f>
        <v>useradd -g admin -G wheel -u 1000 admin</v>
      </c>
    </row>
    <row r="432" spans="1:4" x14ac:dyDescent="0.15">
      <c r="A432" s="6">
        <f t="shared" si="11"/>
        <v>4320</v>
      </c>
      <c r="B432" s="1" t="s">
        <v>193</v>
      </c>
      <c r="C432" s="3" t="str">
        <f>"echo '" &amp; $AH$22 &amp; "' | passwd --stdin " &amp; $AH$20</f>
        <v>echo 'password' | passwd --stdin admin</v>
      </c>
    </row>
    <row r="433" spans="1:4" x14ac:dyDescent="0.15">
      <c r="A433" s="6">
        <f t="shared" si="11"/>
        <v>4330</v>
      </c>
      <c r="D433" s="1" t="s">
        <v>416</v>
      </c>
    </row>
    <row r="434" spans="1:4" x14ac:dyDescent="0.15">
      <c r="A434" s="6">
        <f t="shared" si="11"/>
        <v>4340</v>
      </c>
      <c r="D434" s="1" t="s">
        <v>417</v>
      </c>
    </row>
    <row r="435" spans="1:4" x14ac:dyDescent="0.15">
      <c r="A435" s="6">
        <f t="shared" si="11"/>
        <v>4350</v>
      </c>
    </row>
    <row r="436" spans="1:4" x14ac:dyDescent="0.15">
      <c r="A436" s="6">
        <f t="shared" si="11"/>
        <v>4360</v>
      </c>
      <c r="B436" s="1" t="s">
        <v>193</v>
      </c>
      <c r="C436" s="102" t="str">
        <f>"id " &amp; $AH$20</f>
        <v>id admin</v>
      </c>
    </row>
    <row r="437" spans="1:4" x14ac:dyDescent="0.15">
      <c r="A437" s="6">
        <f t="shared" si="11"/>
        <v>4370</v>
      </c>
      <c r="D437" s="1" t="s">
        <v>418</v>
      </c>
    </row>
    <row r="438" spans="1:4" x14ac:dyDescent="0.15">
      <c r="A438" s="6">
        <f t="shared" si="11"/>
        <v>4380</v>
      </c>
    </row>
    <row r="439" spans="1:4" x14ac:dyDescent="0.15">
      <c r="A439" s="6">
        <f t="shared" si="11"/>
        <v>4390</v>
      </c>
      <c r="B439" s="7" t="s">
        <v>95</v>
      </c>
      <c r="D439" s="101" t="s">
        <v>419</v>
      </c>
    </row>
    <row r="440" spans="1:4" x14ac:dyDescent="0.15">
      <c r="A440" s="6">
        <f t="shared" si="11"/>
        <v>4400</v>
      </c>
    </row>
    <row r="441" spans="1:4" x14ac:dyDescent="0.15">
      <c r="A441" s="6">
        <f t="shared" si="11"/>
        <v>4410</v>
      </c>
      <c r="B441" s="1" t="s">
        <v>193</v>
      </c>
      <c r="C441" s="3" t="s">
        <v>420</v>
      </c>
    </row>
    <row r="442" spans="1:4" x14ac:dyDescent="0.15">
      <c r="A442" s="6">
        <f t="shared" si="11"/>
        <v>4420</v>
      </c>
    </row>
    <row r="443" spans="1:4" x14ac:dyDescent="0.15">
      <c r="A443" s="6">
        <f t="shared" si="11"/>
        <v>4430</v>
      </c>
      <c r="B443" s="7" t="s">
        <v>95</v>
      </c>
      <c r="D443" s="101" t="s">
        <v>421</v>
      </c>
    </row>
    <row r="444" spans="1:4" x14ac:dyDescent="0.15">
      <c r="A444" s="6">
        <f t="shared" si="11"/>
        <v>4440</v>
      </c>
    </row>
    <row r="445" spans="1:4" x14ac:dyDescent="0.15">
      <c r="A445" s="6">
        <f t="shared" si="11"/>
        <v>4450</v>
      </c>
      <c r="B445" s="7" t="s">
        <v>330</v>
      </c>
      <c r="C445" s="3" t="str">
        <f>"ssh " &amp; $AH$20 &amp; "@" &amp;$AH$9</f>
        <v>ssh admin@10.110.88.57</v>
      </c>
    </row>
    <row r="446" spans="1:4" x14ac:dyDescent="0.15">
      <c r="A446" s="6">
        <f t="shared" si="11"/>
        <v>4460</v>
      </c>
      <c r="B446" s="7" t="s">
        <v>330</v>
      </c>
      <c r="C446" s="3" t="s">
        <v>309</v>
      </c>
      <c r="D446" s="1" t="s">
        <v>422</v>
      </c>
    </row>
    <row r="447" spans="1:4" x14ac:dyDescent="0.15">
      <c r="A447" s="6">
        <f t="shared" si="11"/>
        <v>4470</v>
      </c>
    </row>
    <row r="448" spans="1:4" x14ac:dyDescent="0.15">
      <c r="A448" s="6">
        <f t="shared" si="11"/>
        <v>4480</v>
      </c>
      <c r="B448" s="7" t="s">
        <v>331</v>
      </c>
      <c r="C448" s="3" t="str">
        <f>"ssh " &amp; $AH$20 &amp; "@" &amp;$AH$10</f>
        <v>ssh admin@10.110.88.58</v>
      </c>
    </row>
    <row r="449" spans="1:4" x14ac:dyDescent="0.15">
      <c r="A449" s="6">
        <f t="shared" si="11"/>
        <v>4490</v>
      </c>
      <c r="B449" s="7" t="s">
        <v>331</v>
      </c>
      <c r="C449" s="3" t="s">
        <v>309</v>
      </c>
      <c r="D449" s="1" t="s">
        <v>423</v>
      </c>
    </row>
    <row r="450" spans="1:4" x14ac:dyDescent="0.15">
      <c r="A450" s="6">
        <f t="shared" si="11"/>
        <v>4500</v>
      </c>
    </row>
    <row r="451" spans="1:4" x14ac:dyDescent="0.15">
      <c r="A451" s="6">
        <f t="shared" ref="A451:A454" si="12">ROW()*10</f>
        <v>4510</v>
      </c>
      <c r="B451" s="7" t="s">
        <v>95</v>
      </c>
      <c r="D451" s="101" t="s">
        <v>424</v>
      </c>
    </row>
    <row r="452" spans="1:4" x14ac:dyDescent="0.15">
      <c r="A452" s="6">
        <f t="shared" si="12"/>
        <v>4520</v>
      </c>
    </row>
    <row r="453" spans="1:4" x14ac:dyDescent="0.15">
      <c r="A453" s="6">
        <f t="shared" si="12"/>
        <v>4530</v>
      </c>
      <c r="B453" s="1" t="s">
        <v>193</v>
      </c>
      <c r="C453" s="3" t="s">
        <v>425</v>
      </c>
    </row>
    <row r="454" spans="1:4" x14ac:dyDescent="0.15">
      <c r="A454" s="6">
        <f t="shared" si="12"/>
        <v>4540</v>
      </c>
      <c r="B454" s="1" t="s">
        <v>193</v>
      </c>
      <c r="C454" s="3" t="s">
        <v>426</v>
      </c>
    </row>
    <row r="455" spans="1:4" x14ac:dyDescent="0.15">
      <c r="A455" s="6">
        <f t="shared" ref="A455:A469" si="13">ROW()*10</f>
        <v>4550</v>
      </c>
    </row>
    <row r="456" spans="1:4" x14ac:dyDescent="0.15">
      <c r="A456" s="6">
        <f t="shared" si="13"/>
        <v>4560</v>
      </c>
      <c r="B456" s="7" t="s">
        <v>95</v>
      </c>
      <c r="D456" s="101" t="s">
        <v>427</v>
      </c>
    </row>
    <row r="457" spans="1:4" x14ac:dyDescent="0.15">
      <c r="A457" s="6">
        <f t="shared" si="13"/>
        <v>4570</v>
      </c>
    </row>
    <row r="458" spans="1:4" x14ac:dyDescent="0.15">
      <c r="A458" s="6">
        <f t="shared" si="13"/>
        <v>4580</v>
      </c>
      <c r="B458" s="1" t="s">
        <v>193</v>
      </c>
      <c r="C458" s="3" t="s">
        <v>428</v>
      </c>
    </row>
    <row r="459" spans="1:4" x14ac:dyDescent="0.15">
      <c r="A459" s="6">
        <f t="shared" si="13"/>
        <v>4590</v>
      </c>
      <c r="B459" s="1" t="s">
        <v>193</v>
      </c>
      <c r="C459" s="3" t="s">
        <v>429</v>
      </c>
    </row>
    <row r="460" spans="1:4" x14ac:dyDescent="0.15">
      <c r="A460" s="6">
        <f t="shared" si="13"/>
        <v>4600</v>
      </c>
    </row>
    <row r="461" spans="1:4" x14ac:dyDescent="0.15">
      <c r="A461" s="6">
        <f t="shared" si="13"/>
        <v>4610</v>
      </c>
      <c r="B461" s="7" t="s">
        <v>95</v>
      </c>
      <c r="D461" s="101" t="s">
        <v>430</v>
      </c>
    </row>
    <row r="462" spans="1:4" x14ac:dyDescent="0.15">
      <c r="A462" s="6">
        <f t="shared" si="13"/>
        <v>4620</v>
      </c>
    </row>
    <row r="463" spans="1:4" x14ac:dyDescent="0.15">
      <c r="A463" s="6">
        <f t="shared" si="13"/>
        <v>4630</v>
      </c>
      <c r="B463" s="1" t="s">
        <v>193</v>
      </c>
      <c r="C463" s="3" t="str">
        <f>"sudo groupadd -g " &amp; $AH$24 &amp; " " &amp; $AH$23</f>
        <v>sudo groupadd -g 1001 monitor</v>
      </c>
    </row>
    <row r="464" spans="1:4" x14ac:dyDescent="0.15">
      <c r="A464" s="6">
        <f t="shared" si="13"/>
        <v>4640</v>
      </c>
      <c r="B464" s="1" t="s">
        <v>193</v>
      </c>
      <c r="C464" s="3" t="str">
        <f>"sudo useradd -g " &amp; $AH$23 &amp; " -u " &amp; $AH$24 &amp; " " &amp; $AH$25</f>
        <v>sudo useradd -g monitor -u 1001 monitor</v>
      </c>
    </row>
    <row r="465" spans="1:4" x14ac:dyDescent="0.15">
      <c r="A465" s="6">
        <f t="shared" si="13"/>
        <v>4650</v>
      </c>
      <c r="B465" s="1" t="s">
        <v>193</v>
      </c>
      <c r="C465" s="3" t="str">
        <f>"echo '" &amp; $AH$27 &amp; "' | sudo passwd --stdin " &amp; $AH$25</f>
        <v>echo 'password' | sudo passwd --stdin monitor</v>
      </c>
    </row>
    <row r="466" spans="1:4" x14ac:dyDescent="0.15">
      <c r="A466" s="6">
        <f t="shared" si="13"/>
        <v>4660</v>
      </c>
      <c r="D466" s="1" t="s">
        <v>431</v>
      </c>
    </row>
    <row r="467" spans="1:4" x14ac:dyDescent="0.15">
      <c r="A467" s="6">
        <f t="shared" si="13"/>
        <v>4670</v>
      </c>
      <c r="D467" s="1" t="s">
        <v>417</v>
      </c>
    </row>
    <row r="468" spans="1:4" x14ac:dyDescent="0.15">
      <c r="A468" s="6">
        <f t="shared" si="13"/>
        <v>4680</v>
      </c>
    </row>
    <row r="469" spans="1:4" x14ac:dyDescent="0.15">
      <c r="A469" s="6">
        <f t="shared" si="13"/>
        <v>4690</v>
      </c>
      <c r="B469" s="1" t="s">
        <v>193</v>
      </c>
      <c r="C469" s="102" t="str">
        <f>"id " &amp; $AH$25</f>
        <v>id monitor</v>
      </c>
    </row>
    <row r="470" spans="1:4" x14ac:dyDescent="0.15">
      <c r="A470" s="6">
        <f t="shared" ref="A470:A471" si="14">ROW()*10</f>
        <v>4700</v>
      </c>
      <c r="D470" s="1" t="s">
        <v>432</v>
      </c>
    </row>
    <row r="471" spans="1:4" x14ac:dyDescent="0.15">
      <c r="A471" s="6">
        <f t="shared" si="14"/>
        <v>4710</v>
      </c>
    </row>
    <row r="472" spans="1:4" x14ac:dyDescent="0.15">
      <c r="A472" s="6">
        <f t="shared" ref="A472:A508" si="15">ROW()*10</f>
        <v>4720</v>
      </c>
      <c r="B472" s="7" t="s">
        <v>95</v>
      </c>
      <c r="D472" s="101" t="s">
        <v>433</v>
      </c>
    </row>
    <row r="473" spans="1:4" x14ac:dyDescent="0.15">
      <c r="A473" s="6">
        <f t="shared" si="15"/>
        <v>4730</v>
      </c>
    </row>
    <row r="474" spans="1:4" x14ac:dyDescent="0.15">
      <c r="A474" s="6">
        <f t="shared" si="15"/>
        <v>4740</v>
      </c>
      <c r="B474" s="1" t="s">
        <v>193</v>
      </c>
      <c r="C474" s="3" t="s">
        <v>434</v>
      </c>
    </row>
    <row r="475" spans="1:4" x14ac:dyDescent="0.15">
      <c r="A475" s="6">
        <f t="shared" si="15"/>
        <v>4750</v>
      </c>
      <c r="B475" s="1" t="s">
        <v>193</v>
      </c>
      <c r="C475" s="3" t="s">
        <v>435</v>
      </c>
    </row>
    <row r="476" spans="1:4" x14ac:dyDescent="0.15">
      <c r="A476" s="6">
        <f t="shared" si="15"/>
        <v>4760</v>
      </c>
      <c r="B476" s="1" t="s">
        <v>193</v>
      </c>
      <c r="C476" s="3" t="s">
        <v>436</v>
      </c>
    </row>
    <row r="477" spans="1:4" x14ac:dyDescent="0.15">
      <c r="A477" s="6">
        <f t="shared" si="15"/>
        <v>4770</v>
      </c>
      <c r="B477" s="1" t="s">
        <v>193</v>
      </c>
      <c r="C477" s="3" t="s">
        <v>437</v>
      </c>
    </row>
    <row r="478" spans="1:4" x14ac:dyDescent="0.15">
      <c r="A478" s="6">
        <f t="shared" si="15"/>
        <v>4780</v>
      </c>
      <c r="B478" s="1" t="s">
        <v>193</v>
      </c>
      <c r="C478" s="3" t="s">
        <v>438</v>
      </c>
    </row>
    <row r="479" spans="1:4" x14ac:dyDescent="0.15">
      <c r="A479" s="6">
        <f t="shared" si="15"/>
        <v>4790</v>
      </c>
      <c r="B479" s="1" t="s">
        <v>193</v>
      </c>
      <c r="C479" s="3" t="s">
        <v>439</v>
      </c>
    </row>
    <row r="480" spans="1:4" x14ac:dyDescent="0.15">
      <c r="A480" s="6">
        <f t="shared" si="15"/>
        <v>4800</v>
      </c>
      <c r="B480" s="1" t="s">
        <v>193</v>
      </c>
      <c r="C480" s="3" t="s">
        <v>440</v>
      </c>
    </row>
    <row r="481" spans="1:5" x14ac:dyDescent="0.15">
      <c r="A481" s="6">
        <f t="shared" si="15"/>
        <v>4810</v>
      </c>
      <c r="B481" s="1" t="s">
        <v>193</v>
      </c>
      <c r="C481" s="3" t="s">
        <v>441</v>
      </c>
    </row>
    <row r="482" spans="1:5" x14ac:dyDescent="0.15">
      <c r="A482" s="6">
        <f t="shared" si="15"/>
        <v>4820</v>
      </c>
      <c r="B482" s="1" t="s">
        <v>193</v>
      </c>
      <c r="C482" s="3" t="s">
        <v>442</v>
      </c>
    </row>
    <row r="483" spans="1:5" x14ac:dyDescent="0.15">
      <c r="A483" s="6">
        <f t="shared" si="15"/>
        <v>4830</v>
      </c>
      <c r="B483" s="1" t="s">
        <v>193</v>
      </c>
      <c r="C483" s="3" t="s">
        <v>443</v>
      </c>
    </row>
    <row r="484" spans="1:5" x14ac:dyDescent="0.15">
      <c r="A484" s="6">
        <f t="shared" si="15"/>
        <v>4840</v>
      </c>
      <c r="B484" s="1" t="s">
        <v>193</v>
      </c>
      <c r="C484" s="3" t="s">
        <v>444</v>
      </c>
    </row>
    <row r="485" spans="1:5" x14ac:dyDescent="0.15">
      <c r="A485" s="6">
        <f t="shared" si="15"/>
        <v>4850</v>
      </c>
      <c r="D485" s="1" t="s">
        <v>445</v>
      </c>
    </row>
    <row r="486" spans="1:5" x14ac:dyDescent="0.15">
      <c r="A486" s="6">
        <f t="shared" si="15"/>
        <v>4860</v>
      </c>
      <c r="D486" s="1" t="s">
        <v>446</v>
      </c>
    </row>
    <row r="487" spans="1:5" x14ac:dyDescent="0.15">
      <c r="A487" s="6">
        <f t="shared" si="15"/>
        <v>4870</v>
      </c>
      <c r="D487" s="9" t="s">
        <v>447</v>
      </c>
    </row>
    <row r="488" spans="1:5" x14ac:dyDescent="0.15">
      <c r="A488" s="6">
        <f t="shared" si="15"/>
        <v>4880</v>
      </c>
      <c r="D488" s="9" t="s">
        <v>448</v>
      </c>
    </row>
    <row r="489" spans="1:5" x14ac:dyDescent="0.15">
      <c r="A489" s="6">
        <f t="shared" si="15"/>
        <v>4890</v>
      </c>
    </row>
    <row r="490" spans="1:5" x14ac:dyDescent="0.15">
      <c r="A490" s="6">
        <f t="shared" si="15"/>
        <v>4900</v>
      </c>
      <c r="E490" s="1" t="s">
        <v>449</v>
      </c>
    </row>
    <row r="491" spans="1:5" x14ac:dyDescent="0.15">
      <c r="A491" s="6">
        <f t="shared" si="15"/>
        <v>4910</v>
      </c>
      <c r="E491" s="1" t="s">
        <v>450</v>
      </c>
    </row>
    <row r="492" spans="1:5" x14ac:dyDescent="0.15">
      <c r="A492" s="6">
        <f t="shared" si="15"/>
        <v>4920</v>
      </c>
    </row>
    <row r="493" spans="1:5" x14ac:dyDescent="0.15">
      <c r="A493" s="6">
        <f t="shared" si="15"/>
        <v>4930</v>
      </c>
      <c r="B493" s="7" t="s">
        <v>95</v>
      </c>
      <c r="D493" s="101" t="s">
        <v>451</v>
      </c>
    </row>
    <row r="494" spans="1:5" x14ac:dyDescent="0.15">
      <c r="A494" s="6">
        <f t="shared" si="15"/>
        <v>4940</v>
      </c>
    </row>
    <row r="495" spans="1:5" x14ac:dyDescent="0.15">
      <c r="A495" s="6">
        <f t="shared" si="15"/>
        <v>4950</v>
      </c>
      <c r="B495" s="1" t="s">
        <v>193</v>
      </c>
      <c r="C495" s="3" t="s">
        <v>452</v>
      </c>
    </row>
    <row r="496" spans="1:5" x14ac:dyDescent="0.15">
      <c r="A496" s="6">
        <f t="shared" si="15"/>
        <v>4960</v>
      </c>
      <c r="B496" s="1" t="s">
        <v>193</v>
      </c>
      <c r="C496" s="3" t="s">
        <v>453</v>
      </c>
    </row>
    <row r="497" spans="1:4" x14ac:dyDescent="0.15">
      <c r="A497" s="6">
        <f t="shared" si="15"/>
        <v>4970</v>
      </c>
      <c r="B497" s="1" t="s">
        <v>193</v>
      </c>
      <c r="C497" s="105" t="s">
        <v>454</v>
      </c>
    </row>
    <row r="498" spans="1:4" x14ac:dyDescent="0.15">
      <c r="A498" s="6">
        <f t="shared" si="15"/>
        <v>4980</v>
      </c>
      <c r="B498" s="1" t="s">
        <v>193</v>
      </c>
      <c r="C498" s="3" t="s">
        <v>455</v>
      </c>
    </row>
    <row r="499" spans="1:4" x14ac:dyDescent="0.15">
      <c r="A499" s="6">
        <f t="shared" si="15"/>
        <v>4990</v>
      </c>
      <c r="B499" s="1" t="s">
        <v>193</v>
      </c>
      <c r="C499" s="3" t="s">
        <v>456</v>
      </c>
    </row>
    <row r="500" spans="1:4" x14ac:dyDescent="0.15">
      <c r="A500" s="6">
        <f t="shared" si="15"/>
        <v>5000</v>
      </c>
      <c r="D500" s="1" t="s">
        <v>457</v>
      </c>
    </row>
    <row r="501" spans="1:4" x14ac:dyDescent="0.15">
      <c r="A501" s="6">
        <f t="shared" si="15"/>
        <v>5010</v>
      </c>
      <c r="D501" s="1" t="s">
        <v>458</v>
      </c>
    </row>
    <row r="502" spans="1:4" x14ac:dyDescent="0.15">
      <c r="A502" s="6">
        <f t="shared" si="15"/>
        <v>5020</v>
      </c>
      <c r="D502" s="1" t="s">
        <v>459</v>
      </c>
    </row>
    <row r="503" spans="1:4" x14ac:dyDescent="0.15">
      <c r="A503" s="6">
        <f t="shared" si="15"/>
        <v>5030</v>
      </c>
      <c r="D503" s="1" t="s">
        <v>460</v>
      </c>
    </row>
    <row r="504" spans="1:4" x14ac:dyDescent="0.15">
      <c r="A504" s="6">
        <f t="shared" si="15"/>
        <v>5040</v>
      </c>
      <c r="D504" s="1" t="s">
        <v>461</v>
      </c>
    </row>
    <row r="505" spans="1:4" x14ac:dyDescent="0.15">
      <c r="A505" s="6">
        <f t="shared" si="15"/>
        <v>5050</v>
      </c>
      <c r="D505" s="1" t="s">
        <v>462</v>
      </c>
    </row>
    <row r="506" spans="1:4" x14ac:dyDescent="0.15">
      <c r="A506" s="6">
        <f t="shared" si="15"/>
        <v>5060</v>
      </c>
      <c r="D506" s="1" t="s">
        <v>463</v>
      </c>
    </row>
    <row r="507" spans="1:4" x14ac:dyDescent="0.15">
      <c r="A507" s="6">
        <f t="shared" si="15"/>
        <v>5070</v>
      </c>
      <c r="D507" s="1" t="s">
        <v>444</v>
      </c>
    </row>
    <row r="508" spans="1:4" x14ac:dyDescent="0.15">
      <c r="A508" s="6">
        <f t="shared" si="15"/>
        <v>5080</v>
      </c>
    </row>
    <row r="509" spans="1:4" x14ac:dyDescent="0.15">
      <c r="A509" s="6">
        <f t="shared" ref="A509:A572" si="16">ROW()*10</f>
        <v>5090</v>
      </c>
      <c r="D509" s="8" t="s">
        <v>464</v>
      </c>
    </row>
    <row r="510" spans="1:4" x14ac:dyDescent="0.15">
      <c r="A510" s="6">
        <f t="shared" si="16"/>
        <v>5100</v>
      </c>
      <c r="D510" s="8" t="s">
        <v>465</v>
      </c>
    </row>
    <row r="511" spans="1:4" x14ac:dyDescent="0.15">
      <c r="A511" s="6">
        <f t="shared" si="16"/>
        <v>5110</v>
      </c>
    </row>
    <row r="512" spans="1:4" x14ac:dyDescent="0.15">
      <c r="A512" s="6">
        <f t="shared" si="16"/>
        <v>5120</v>
      </c>
      <c r="B512" s="7" t="s">
        <v>95</v>
      </c>
      <c r="D512" s="101" t="s">
        <v>466</v>
      </c>
    </row>
    <row r="513" spans="1:24" x14ac:dyDescent="0.15">
      <c r="A513" s="6">
        <f t="shared" si="16"/>
        <v>5130</v>
      </c>
    </row>
    <row r="514" spans="1:24" x14ac:dyDescent="0.15">
      <c r="A514" s="6">
        <f t="shared" si="16"/>
        <v>5140</v>
      </c>
      <c r="B514" s="1" t="s">
        <v>193</v>
      </c>
      <c r="C514" s="3" t="s">
        <v>467</v>
      </c>
    </row>
    <row r="515" spans="1:24" x14ac:dyDescent="0.15">
      <c r="A515" s="6">
        <f t="shared" si="16"/>
        <v>5150</v>
      </c>
      <c r="B515" s="1" t="s">
        <v>193</v>
      </c>
      <c r="C515" s="3" t="s">
        <v>468</v>
      </c>
    </row>
    <row r="516" spans="1:24" x14ac:dyDescent="0.15">
      <c r="A516" s="6">
        <f t="shared" si="16"/>
        <v>5160</v>
      </c>
      <c r="B516" s="1" t="s">
        <v>193</v>
      </c>
      <c r="C516" s="3" t="s">
        <v>469</v>
      </c>
      <c r="X516" s="8" t="s">
        <v>470</v>
      </c>
    </row>
    <row r="517" spans="1:24" x14ac:dyDescent="0.15">
      <c r="A517" s="6">
        <f t="shared" si="16"/>
        <v>5170</v>
      </c>
      <c r="B517" s="1" t="s">
        <v>193</v>
      </c>
      <c r="C517" s="3" t="s">
        <v>471</v>
      </c>
    </row>
    <row r="518" spans="1:24" x14ac:dyDescent="0.15">
      <c r="A518" s="6">
        <f t="shared" si="16"/>
        <v>5180</v>
      </c>
      <c r="B518" s="1" t="s">
        <v>193</v>
      </c>
    </row>
    <row r="519" spans="1:24" x14ac:dyDescent="0.15">
      <c r="A519" s="6">
        <f t="shared" si="16"/>
        <v>5190</v>
      </c>
      <c r="B519" s="1" t="s">
        <v>193</v>
      </c>
      <c r="C519" s="3" t="s">
        <v>472</v>
      </c>
    </row>
    <row r="520" spans="1:24" x14ac:dyDescent="0.15">
      <c r="A520" s="6">
        <f t="shared" si="16"/>
        <v>5200</v>
      </c>
      <c r="B520" s="1" t="s">
        <v>473</v>
      </c>
      <c r="C520" s="3" t="s">
        <v>474</v>
      </c>
    </row>
    <row r="521" spans="1:24" x14ac:dyDescent="0.15">
      <c r="A521" s="6">
        <f t="shared" si="16"/>
        <v>5210</v>
      </c>
      <c r="B521" s="1" t="s">
        <v>473</v>
      </c>
      <c r="C521" s="3" t="s">
        <v>475</v>
      </c>
      <c r="X521" s="8" t="s">
        <v>470</v>
      </c>
    </row>
    <row r="522" spans="1:24" x14ac:dyDescent="0.15">
      <c r="A522" s="6">
        <f t="shared" si="16"/>
        <v>5220</v>
      </c>
      <c r="B522" s="1" t="s">
        <v>473</v>
      </c>
      <c r="C522" s="3" t="s">
        <v>476</v>
      </c>
    </row>
    <row r="523" spans="1:24" x14ac:dyDescent="0.15">
      <c r="A523" s="6">
        <f t="shared" si="16"/>
        <v>5230</v>
      </c>
      <c r="B523" s="1" t="s">
        <v>473</v>
      </c>
    </row>
    <row r="524" spans="1:24" x14ac:dyDescent="0.15">
      <c r="A524" s="6">
        <f t="shared" si="16"/>
        <v>5240</v>
      </c>
      <c r="B524" s="1" t="s">
        <v>473</v>
      </c>
      <c r="C524" s="3" t="s">
        <v>477</v>
      </c>
    </row>
    <row r="525" spans="1:24" x14ac:dyDescent="0.15">
      <c r="A525" s="6">
        <f t="shared" si="16"/>
        <v>5250</v>
      </c>
      <c r="B525" s="1" t="s">
        <v>473</v>
      </c>
      <c r="C525" s="3" t="s">
        <v>478</v>
      </c>
    </row>
    <row r="526" spans="1:24" x14ac:dyDescent="0.15">
      <c r="A526" s="6">
        <f t="shared" si="16"/>
        <v>5260</v>
      </c>
      <c r="B526" s="1" t="s">
        <v>473</v>
      </c>
      <c r="C526" s="3" t="s">
        <v>479</v>
      </c>
    </row>
    <row r="527" spans="1:24" x14ac:dyDescent="0.15">
      <c r="A527" s="6">
        <f t="shared" si="16"/>
        <v>5270</v>
      </c>
      <c r="B527" s="1" t="s">
        <v>473</v>
      </c>
      <c r="C527" s="3" t="s">
        <v>480</v>
      </c>
    </row>
    <row r="528" spans="1:24" x14ac:dyDescent="0.15">
      <c r="A528" s="6">
        <f t="shared" si="16"/>
        <v>5280</v>
      </c>
      <c r="B528" s="1" t="s">
        <v>473</v>
      </c>
      <c r="C528" s="3" t="s">
        <v>481</v>
      </c>
    </row>
    <row r="529" spans="1:3" x14ac:dyDescent="0.15">
      <c r="A529" s="6">
        <f t="shared" si="16"/>
        <v>5290</v>
      </c>
      <c r="B529" s="1" t="s">
        <v>473</v>
      </c>
      <c r="C529" s="3" t="s">
        <v>482</v>
      </c>
    </row>
    <row r="530" spans="1:3" x14ac:dyDescent="0.15">
      <c r="A530" s="6">
        <f t="shared" si="16"/>
        <v>5300</v>
      </c>
      <c r="B530" s="1" t="s">
        <v>473</v>
      </c>
      <c r="C530" s="3" t="s">
        <v>483</v>
      </c>
    </row>
    <row r="531" spans="1:3" x14ac:dyDescent="0.15">
      <c r="A531" s="6">
        <f t="shared" si="16"/>
        <v>5310</v>
      </c>
      <c r="B531" s="1" t="s">
        <v>473</v>
      </c>
      <c r="C531" s="3" t="s">
        <v>484</v>
      </c>
    </row>
    <row r="532" spans="1:3" x14ac:dyDescent="0.15">
      <c r="A532" s="6">
        <f t="shared" si="16"/>
        <v>5320</v>
      </c>
      <c r="B532" s="1" t="s">
        <v>473</v>
      </c>
      <c r="C532" s="3" t="s">
        <v>485</v>
      </c>
    </row>
    <row r="533" spans="1:3" x14ac:dyDescent="0.15">
      <c r="A533" s="6">
        <f t="shared" si="16"/>
        <v>5330</v>
      </c>
      <c r="B533" s="1" t="s">
        <v>473</v>
      </c>
      <c r="C533" s="3" t="s">
        <v>486</v>
      </c>
    </row>
    <row r="534" spans="1:3" x14ac:dyDescent="0.15">
      <c r="A534" s="6">
        <f t="shared" si="16"/>
        <v>5340</v>
      </c>
      <c r="B534" s="1" t="s">
        <v>473</v>
      </c>
      <c r="C534" s="3" t="s">
        <v>487</v>
      </c>
    </row>
    <row r="535" spans="1:3" x14ac:dyDescent="0.15">
      <c r="A535" s="6">
        <f t="shared" si="16"/>
        <v>5350</v>
      </c>
      <c r="B535" s="1" t="s">
        <v>473</v>
      </c>
      <c r="C535" s="3" t="s">
        <v>488</v>
      </c>
    </row>
    <row r="536" spans="1:3" x14ac:dyDescent="0.15">
      <c r="A536" s="6">
        <f t="shared" si="16"/>
        <v>5360</v>
      </c>
      <c r="B536" s="1" t="s">
        <v>473</v>
      </c>
      <c r="C536" s="3" t="s">
        <v>489</v>
      </c>
    </row>
    <row r="537" spans="1:3" x14ac:dyDescent="0.15">
      <c r="A537" s="6">
        <f t="shared" si="16"/>
        <v>5370</v>
      </c>
      <c r="B537" s="1" t="s">
        <v>473</v>
      </c>
      <c r="C537" s="3" t="s">
        <v>490</v>
      </c>
    </row>
    <row r="538" spans="1:3" x14ac:dyDescent="0.15">
      <c r="A538" s="6">
        <f t="shared" si="16"/>
        <v>5380</v>
      </c>
      <c r="B538" s="1" t="s">
        <v>473</v>
      </c>
      <c r="C538" s="3" t="s">
        <v>491</v>
      </c>
    </row>
    <row r="539" spans="1:3" x14ac:dyDescent="0.15">
      <c r="A539" s="6">
        <f t="shared" si="16"/>
        <v>5390</v>
      </c>
      <c r="B539" s="1" t="s">
        <v>473</v>
      </c>
      <c r="C539" s="3" t="s">
        <v>492</v>
      </c>
    </row>
    <row r="540" spans="1:3" x14ac:dyDescent="0.15">
      <c r="A540" s="6">
        <f t="shared" si="16"/>
        <v>5400</v>
      </c>
      <c r="B540" s="1" t="s">
        <v>473</v>
      </c>
      <c r="C540" s="3" t="s">
        <v>493</v>
      </c>
    </row>
    <row r="541" spans="1:3" x14ac:dyDescent="0.15">
      <c r="A541" s="6">
        <f t="shared" si="16"/>
        <v>5410</v>
      </c>
      <c r="B541" s="1" t="s">
        <v>473</v>
      </c>
      <c r="C541" s="3" t="s">
        <v>494</v>
      </c>
    </row>
    <row r="542" spans="1:3" x14ac:dyDescent="0.15">
      <c r="A542" s="6">
        <f t="shared" si="16"/>
        <v>5420</v>
      </c>
      <c r="B542" s="1" t="s">
        <v>473</v>
      </c>
      <c r="C542" s="3" t="s">
        <v>495</v>
      </c>
    </row>
    <row r="543" spans="1:3" x14ac:dyDescent="0.15">
      <c r="A543" s="6">
        <f t="shared" si="16"/>
        <v>5430</v>
      </c>
      <c r="B543" s="1" t="s">
        <v>473</v>
      </c>
      <c r="C543" s="3" t="s">
        <v>442</v>
      </c>
    </row>
    <row r="544" spans="1:3" x14ac:dyDescent="0.15">
      <c r="A544" s="6">
        <f t="shared" si="16"/>
        <v>5440</v>
      </c>
      <c r="B544" s="1" t="s">
        <v>473</v>
      </c>
    </row>
    <row r="545" spans="1:3" x14ac:dyDescent="0.15">
      <c r="A545" s="6">
        <f t="shared" si="16"/>
        <v>5450</v>
      </c>
      <c r="B545" s="1" t="s">
        <v>473</v>
      </c>
      <c r="C545" s="3" t="s">
        <v>496</v>
      </c>
    </row>
    <row r="546" spans="1:3" x14ac:dyDescent="0.15">
      <c r="A546" s="6">
        <f t="shared" si="16"/>
        <v>5460</v>
      </c>
      <c r="B546" s="1" t="s">
        <v>473</v>
      </c>
      <c r="C546" s="3" t="s">
        <v>497</v>
      </c>
    </row>
    <row r="547" spans="1:3" x14ac:dyDescent="0.15">
      <c r="A547" s="6">
        <f t="shared" si="16"/>
        <v>5470</v>
      </c>
      <c r="B547" s="1" t="s">
        <v>473</v>
      </c>
      <c r="C547" s="3" t="s">
        <v>498</v>
      </c>
    </row>
    <row r="548" spans="1:3" x14ac:dyDescent="0.15">
      <c r="A548" s="6">
        <f t="shared" si="16"/>
        <v>5480</v>
      </c>
      <c r="B548" s="1" t="s">
        <v>473</v>
      </c>
      <c r="C548" s="3" t="s">
        <v>480</v>
      </c>
    </row>
    <row r="549" spans="1:3" x14ac:dyDescent="0.15">
      <c r="A549" s="6">
        <f t="shared" si="16"/>
        <v>5490</v>
      </c>
      <c r="B549" s="1" t="s">
        <v>473</v>
      </c>
      <c r="C549" s="3" t="s">
        <v>481</v>
      </c>
    </row>
    <row r="550" spans="1:3" x14ac:dyDescent="0.15">
      <c r="A550" s="6">
        <f t="shared" si="16"/>
        <v>5500</v>
      </c>
      <c r="B550" s="1" t="s">
        <v>473</v>
      </c>
      <c r="C550" s="3" t="s">
        <v>499</v>
      </c>
    </row>
    <row r="551" spans="1:3" x14ac:dyDescent="0.15">
      <c r="A551" s="6">
        <f t="shared" si="16"/>
        <v>5510</v>
      </c>
      <c r="B551" s="1" t="s">
        <v>473</v>
      </c>
      <c r="C551" s="3" t="s">
        <v>483</v>
      </c>
    </row>
    <row r="552" spans="1:3" x14ac:dyDescent="0.15">
      <c r="A552" s="6">
        <f t="shared" si="16"/>
        <v>5520</v>
      </c>
      <c r="B552" s="1" t="s">
        <v>473</v>
      </c>
      <c r="C552" s="3" t="s">
        <v>484</v>
      </c>
    </row>
    <row r="553" spans="1:3" x14ac:dyDescent="0.15">
      <c r="A553" s="6">
        <f t="shared" si="16"/>
        <v>5530</v>
      </c>
      <c r="B553" s="1" t="s">
        <v>473</v>
      </c>
      <c r="C553" s="3" t="s">
        <v>485</v>
      </c>
    </row>
    <row r="554" spans="1:3" x14ac:dyDescent="0.15">
      <c r="A554" s="6">
        <f t="shared" si="16"/>
        <v>5540</v>
      </c>
      <c r="B554" s="1" t="s">
        <v>473</v>
      </c>
      <c r="C554" s="3" t="s">
        <v>500</v>
      </c>
    </row>
    <row r="555" spans="1:3" x14ac:dyDescent="0.15">
      <c r="A555" s="6">
        <f t="shared" si="16"/>
        <v>5550</v>
      </c>
      <c r="B555" s="1" t="s">
        <v>473</v>
      </c>
      <c r="C555" s="3" t="s">
        <v>487</v>
      </c>
    </row>
    <row r="556" spans="1:3" x14ac:dyDescent="0.15">
      <c r="A556" s="6">
        <f t="shared" si="16"/>
        <v>5560</v>
      </c>
      <c r="B556" s="1" t="s">
        <v>473</v>
      </c>
      <c r="C556" s="3" t="s">
        <v>488</v>
      </c>
    </row>
    <row r="557" spans="1:3" x14ac:dyDescent="0.15">
      <c r="A557" s="6">
        <f t="shared" si="16"/>
        <v>5570</v>
      </c>
      <c r="B557" s="1" t="s">
        <v>473</v>
      </c>
      <c r="C557" s="3" t="s">
        <v>489</v>
      </c>
    </row>
    <row r="558" spans="1:3" x14ac:dyDescent="0.15">
      <c r="A558" s="6">
        <f t="shared" si="16"/>
        <v>5580</v>
      </c>
      <c r="B558" s="1" t="s">
        <v>473</v>
      </c>
      <c r="C558" s="3" t="s">
        <v>490</v>
      </c>
    </row>
    <row r="559" spans="1:3" x14ac:dyDescent="0.15">
      <c r="A559" s="6">
        <f t="shared" si="16"/>
        <v>5590</v>
      </c>
      <c r="B559" s="1" t="s">
        <v>473</v>
      </c>
      <c r="C559" s="3" t="s">
        <v>491</v>
      </c>
    </row>
    <row r="560" spans="1:3" x14ac:dyDescent="0.15">
      <c r="A560" s="6">
        <f t="shared" si="16"/>
        <v>5600</v>
      </c>
      <c r="B560" s="1" t="s">
        <v>473</v>
      </c>
      <c r="C560" s="3" t="s">
        <v>492</v>
      </c>
    </row>
    <row r="561" spans="1:3" x14ac:dyDescent="0.15">
      <c r="A561" s="6">
        <f t="shared" si="16"/>
        <v>5610</v>
      </c>
      <c r="B561" s="1" t="s">
        <v>473</v>
      </c>
      <c r="C561" s="3" t="s">
        <v>493</v>
      </c>
    </row>
    <row r="562" spans="1:3" x14ac:dyDescent="0.15">
      <c r="A562" s="6">
        <f t="shared" si="16"/>
        <v>5620</v>
      </c>
      <c r="B562" s="1" t="s">
        <v>473</v>
      </c>
      <c r="C562" s="3" t="s">
        <v>494</v>
      </c>
    </row>
    <row r="563" spans="1:3" x14ac:dyDescent="0.15">
      <c r="A563" s="6">
        <f t="shared" si="16"/>
        <v>5630</v>
      </c>
      <c r="B563" s="1" t="s">
        <v>473</v>
      </c>
      <c r="C563" s="3" t="s">
        <v>495</v>
      </c>
    </row>
    <row r="564" spans="1:3" x14ac:dyDescent="0.15">
      <c r="A564" s="6">
        <f t="shared" si="16"/>
        <v>5640</v>
      </c>
      <c r="B564" s="1" t="s">
        <v>473</v>
      </c>
      <c r="C564" s="3" t="s">
        <v>442</v>
      </c>
    </row>
    <row r="565" spans="1:3" x14ac:dyDescent="0.15">
      <c r="A565" s="6">
        <f t="shared" si="16"/>
        <v>5650</v>
      </c>
      <c r="B565" s="1" t="s">
        <v>473</v>
      </c>
    </row>
    <row r="566" spans="1:3" x14ac:dyDescent="0.15">
      <c r="A566" s="6">
        <f t="shared" si="16"/>
        <v>5660</v>
      </c>
      <c r="B566" s="1" t="s">
        <v>473</v>
      </c>
      <c r="C566" s="3" t="s">
        <v>501</v>
      </c>
    </row>
    <row r="567" spans="1:3" x14ac:dyDescent="0.15">
      <c r="A567" s="6">
        <f t="shared" si="16"/>
        <v>5670</v>
      </c>
      <c r="B567" s="1" t="s">
        <v>473</v>
      </c>
      <c r="C567" s="3" t="s">
        <v>502</v>
      </c>
    </row>
    <row r="568" spans="1:3" x14ac:dyDescent="0.15">
      <c r="A568" s="6">
        <f t="shared" si="16"/>
        <v>5680</v>
      </c>
      <c r="B568" s="1" t="s">
        <v>473</v>
      </c>
      <c r="C568" s="3" t="s">
        <v>503</v>
      </c>
    </row>
    <row r="569" spans="1:3" x14ac:dyDescent="0.15">
      <c r="A569" s="6">
        <f t="shared" si="16"/>
        <v>5690</v>
      </c>
      <c r="B569" s="1" t="s">
        <v>473</v>
      </c>
      <c r="C569" s="3" t="s">
        <v>504</v>
      </c>
    </row>
    <row r="570" spans="1:3" x14ac:dyDescent="0.15">
      <c r="A570" s="6">
        <f t="shared" si="16"/>
        <v>5700</v>
      </c>
      <c r="B570" s="1" t="s">
        <v>473</v>
      </c>
      <c r="C570" s="3" t="s">
        <v>505</v>
      </c>
    </row>
    <row r="571" spans="1:3" x14ac:dyDescent="0.15">
      <c r="A571" s="6">
        <f t="shared" si="16"/>
        <v>5710</v>
      </c>
      <c r="B571" s="1" t="s">
        <v>473</v>
      </c>
      <c r="C571" s="3" t="s">
        <v>506</v>
      </c>
    </row>
    <row r="572" spans="1:3" x14ac:dyDescent="0.15">
      <c r="A572" s="6">
        <f t="shared" si="16"/>
        <v>5720</v>
      </c>
      <c r="B572" s="1" t="s">
        <v>473</v>
      </c>
      <c r="C572" s="3" t="s">
        <v>507</v>
      </c>
    </row>
    <row r="573" spans="1:3" x14ac:dyDescent="0.15">
      <c r="A573" s="6">
        <f t="shared" ref="A573:A636" si="17">ROW()*10</f>
        <v>5730</v>
      </c>
      <c r="B573" s="1" t="s">
        <v>473</v>
      </c>
      <c r="C573" s="3" t="s">
        <v>484</v>
      </c>
    </row>
    <row r="574" spans="1:3" x14ac:dyDescent="0.15">
      <c r="A574" s="6">
        <f t="shared" si="17"/>
        <v>5740</v>
      </c>
      <c r="B574" s="1" t="s">
        <v>473</v>
      </c>
      <c r="C574" s="3" t="str">
        <f>"MTU=" &amp; $AE$38</f>
        <v>MTU=9000</v>
      </c>
    </row>
    <row r="575" spans="1:3" x14ac:dyDescent="0.15">
      <c r="A575" s="6">
        <f t="shared" si="17"/>
        <v>5750</v>
      </c>
      <c r="B575" s="1" t="s">
        <v>473</v>
      </c>
      <c r="C575" s="3" t="s">
        <v>442</v>
      </c>
    </row>
    <row r="576" spans="1:3" x14ac:dyDescent="0.15">
      <c r="A576" s="6">
        <f t="shared" si="17"/>
        <v>5760</v>
      </c>
      <c r="B576" s="1" t="s">
        <v>473</v>
      </c>
    </row>
    <row r="577" spans="1:3" x14ac:dyDescent="0.15">
      <c r="A577" s="6">
        <f t="shared" si="17"/>
        <v>5770</v>
      </c>
      <c r="B577" s="1" t="s">
        <v>473</v>
      </c>
      <c r="C577" s="106" t="s">
        <v>508</v>
      </c>
    </row>
    <row r="578" spans="1:3" x14ac:dyDescent="0.15">
      <c r="A578" s="6">
        <f t="shared" si="17"/>
        <v>5780</v>
      </c>
      <c r="B578" s="1" t="s">
        <v>473</v>
      </c>
      <c r="C578" s="106" t="s">
        <v>509</v>
      </c>
    </row>
    <row r="579" spans="1:3" x14ac:dyDescent="0.15">
      <c r="A579" s="6">
        <f t="shared" si="17"/>
        <v>5790</v>
      </c>
      <c r="B579" s="1" t="s">
        <v>473</v>
      </c>
      <c r="C579" s="106" t="s">
        <v>510</v>
      </c>
    </row>
    <row r="580" spans="1:3" x14ac:dyDescent="0.15">
      <c r="A580" s="6">
        <f t="shared" si="17"/>
        <v>5800</v>
      </c>
      <c r="B580" s="1" t="s">
        <v>473</v>
      </c>
      <c r="C580" s="106" t="s">
        <v>504</v>
      </c>
    </row>
    <row r="581" spans="1:3" x14ac:dyDescent="0.15">
      <c r="A581" s="6">
        <f t="shared" si="17"/>
        <v>5810</v>
      </c>
      <c r="B581" s="1" t="s">
        <v>473</v>
      </c>
      <c r="C581" s="106" t="s">
        <v>481</v>
      </c>
    </row>
    <row r="582" spans="1:3" x14ac:dyDescent="0.15">
      <c r="A582" s="6">
        <f t="shared" si="17"/>
        <v>5820</v>
      </c>
      <c r="B582" s="1" t="s">
        <v>473</v>
      </c>
      <c r="C582" s="106" t="s">
        <v>506</v>
      </c>
    </row>
    <row r="583" spans="1:3" x14ac:dyDescent="0.15">
      <c r="A583" s="6">
        <f t="shared" si="17"/>
        <v>5830</v>
      </c>
      <c r="B583" s="1" t="s">
        <v>473</v>
      </c>
      <c r="C583" s="106" t="s">
        <v>507</v>
      </c>
    </row>
    <row r="584" spans="1:3" x14ac:dyDescent="0.15">
      <c r="A584" s="6">
        <f t="shared" si="17"/>
        <v>5840</v>
      </c>
      <c r="B584" s="1" t="s">
        <v>193</v>
      </c>
      <c r="C584" s="106" t="s">
        <v>484</v>
      </c>
    </row>
    <row r="585" spans="1:3" x14ac:dyDescent="0.15">
      <c r="A585" s="6">
        <f t="shared" si="17"/>
        <v>5850</v>
      </c>
      <c r="B585" s="1" t="s">
        <v>193</v>
      </c>
      <c r="C585" s="106" t="str">
        <f>"MTU=" &amp; $AE$38</f>
        <v>MTU=9000</v>
      </c>
    </row>
    <row r="586" spans="1:3" x14ac:dyDescent="0.15">
      <c r="A586" s="6">
        <f t="shared" si="17"/>
        <v>5860</v>
      </c>
      <c r="B586" s="1" t="s">
        <v>193</v>
      </c>
      <c r="C586" s="106" t="s">
        <v>442</v>
      </c>
    </row>
    <row r="587" spans="1:3" x14ac:dyDescent="0.15">
      <c r="A587" s="6">
        <f t="shared" si="17"/>
        <v>5870</v>
      </c>
      <c r="B587" s="1" t="s">
        <v>193</v>
      </c>
    </row>
    <row r="588" spans="1:3" x14ac:dyDescent="0.15">
      <c r="A588" s="6">
        <f t="shared" si="17"/>
        <v>5880</v>
      </c>
      <c r="B588" s="1" t="s">
        <v>193</v>
      </c>
      <c r="C588" s="3" t="s">
        <v>511</v>
      </c>
    </row>
    <row r="589" spans="1:3" x14ac:dyDescent="0.15">
      <c r="A589" s="6">
        <f t="shared" si="17"/>
        <v>5890</v>
      </c>
      <c r="B589" s="1" t="s">
        <v>193</v>
      </c>
      <c r="C589" s="3" t="s">
        <v>512</v>
      </c>
    </row>
    <row r="590" spans="1:3" x14ac:dyDescent="0.15">
      <c r="A590" s="6">
        <f t="shared" si="17"/>
        <v>5900</v>
      </c>
      <c r="B590" s="1" t="s">
        <v>193</v>
      </c>
      <c r="C590" s="3" t="s">
        <v>513</v>
      </c>
    </row>
    <row r="591" spans="1:3" x14ac:dyDescent="0.15">
      <c r="A591" s="6">
        <f t="shared" si="17"/>
        <v>5910</v>
      </c>
      <c r="B591" s="1" t="s">
        <v>193</v>
      </c>
      <c r="C591" s="3" t="s">
        <v>504</v>
      </c>
    </row>
    <row r="592" spans="1:3" x14ac:dyDescent="0.15">
      <c r="A592" s="6">
        <f t="shared" si="17"/>
        <v>5920</v>
      </c>
      <c r="B592" s="1" t="s">
        <v>193</v>
      </c>
      <c r="C592" s="3" t="s">
        <v>481</v>
      </c>
    </row>
    <row r="593" spans="1:3" x14ac:dyDescent="0.15">
      <c r="A593" s="6">
        <f t="shared" si="17"/>
        <v>5930</v>
      </c>
      <c r="B593" s="1" t="s">
        <v>193</v>
      </c>
      <c r="C593" s="3" t="s">
        <v>514</v>
      </c>
    </row>
    <row r="594" spans="1:3" x14ac:dyDescent="0.15">
      <c r="A594" s="6">
        <f t="shared" si="17"/>
        <v>5940</v>
      </c>
      <c r="B594" s="1" t="s">
        <v>193</v>
      </c>
      <c r="C594" s="3" t="s">
        <v>507</v>
      </c>
    </row>
    <row r="595" spans="1:3" x14ac:dyDescent="0.15">
      <c r="A595" s="6">
        <f t="shared" si="17"/>
        <v>5950</v>
      </c>
      <c r="B595" s="1" t="s">
        <v>193</v>
      </c>
      <c r="C595" s="3" t="s">
        <v>484</v>
      </c>
    </row>
    <row r="596" spans="1:3" x14ac:dyDescent="0.15">
      <c r="A596" s="6">
        <f t="shared" si="17"/>
        <v>5960</v>
      </c>
      <c r="B596" s="1" t="s">
        <v>193</v>
      </c>
      <c r="C596" s="3" t="str">
        <f>"MTU=" &amp; $AE$20</f>
        <v>MTU=9000</v>
      </c>
    </row>
    <row r="597" spans="1:3" x14ac:dyDescent="0.15">
      <c r="A597" s="6">
        <f t="shared" si="17"/>
        <v>5970</v>
      </c>
      <c r="B597" s="1" t="s">
        <v>193</v>
      </c>
      <c r="C597" s="3" t="s">
        <v>442</v>
      </c>
    </row>
    <row r="598" spans="1:3" x14ac:dyDescent="0.15">
      <c r="A598" s="6">
        <f t="shared" si="17"/>
        <v>5980</v>
      </c>
      <c r="B598" s="1" t="s">
        <v>193</v>
      </c>
    </row>
    <row r="599" spans="1:3" x14ac:dyDescent="0.15">
      <c r="A599" s="6">
        <f t="shared" si="17"/>
        <v>5990</v>
      </c>
      <c r="B599" s="1" t="s">
        <v>193</v>
      </c>
      <c r="C599" s="106" t="s">
        <v>515</v>
      </c>
    </row>
    <row r="600" spans="1:3" x14ac:dyDescent="0.15">
      <c r="A600" s="6">
        <f t="shared" si="17"/>
        <v>6000</v>
      </c>
      <c r="B600" s="1" t="s">
        <v>193</v>
      </c>
      <c r="C600" s="106" t="s">
        <v>516</v>
      </c>
    </row>
    <row r="601" spans="1:3" x14ac:dyDescent="0.15">
      <c r="A601" s="6">
        <f t="shared" si="17"/>
        <v>6010</v>
      </c>
      <c r="B601" s="1" t="s">
        <v>193</v>
      </c>
      <c r="C601" s="106" t="s">
        <v>517</v>
      </c>
    </row>
    <row r="602" spans="1:3" x14ac:dyDescent="0.15">
      <c r="A602" s="6">
        <f t="shared" si="17"/>
        <v>6020</v>
      </c>
      <c r="B602" s="1" t="s">
        <v>193</v>
      </c>
      <c r="C602" s="106" t="s">
        <v>504</v>
      </c>
    </row>
    <row r="603" spans="1:3" x14ac:dyDescent="0.15">
      <c r="A603" s="6">
        <f t="shared" si="17"/>
        <v>6030</v>
      </c>
      <c r="B603" s="1" t="s">
        <v>193</v>
      </c>
      <c r="C603" s="106" t="s">
        <v>481</v>
      </c>
    </row>
    <row r="604" spans="1:3" x14ac:dyDescent="0.15">
      <c r="A604" s="6">
        <f t="shared" si="17"/>
        <v>6040</v>
      </c>
      <c r="B604" s="1" t="s">
        <v>193</v>
      </c>
      <c r="C604" s="106" t="s">
        <v>514</v>
      </c>
    </row>
    <row r="605" spans="1:3" x14ac:dyDescent="0.15">
      <c r="A605" s="6">
        <f t="shared" si="17"/>
        <v>6050</v>
      </c>
      <c r="B605" s="1" t="s">
        <v>193</v>
      </c>
      <c r="C605" s="106" t="s">
        <v>507</v>
      </c>
    </row>
    <row r="606" spans="1:3" x14ac:dyDescent="0.15">
      <c r="A606" s="6">
        <f t="shared" si="17"/>
        <v>6060</v>
      </c>
      <c r="B606" s="1" t="s">
        <v>193</v>
      </c>
      <c r="C606" s="106" t="s">
        <v>484</v>
      </c>
    </row>
    <row r="607" spans="1:3" x14ac:dyDescent="0.15">
      <c r="A607" s="6">
        <f t="shared" si="17"/>
        <v>6070</v>
      </c>
      <c r="B607" s="1" t="s">
        <v>193</v>
      </c>
      <c r="C607" s="106" t="str">
        <f>"MTU=" &amp; $AE$20</f>
        <v>MTU=9000</v>
      </c>
    </row>
    <row r="608" spans="1:3" x14ac:dyDescent="0.15">
      <c r="A608" s="6">
        <f t="shared" si="17"/>
        <v>6080</v>
      </c>
      <c r="B608" s="1" t="s">
        <v>193</v>
      </c>
      <c r="C608" s="106" t="s">
        <v>442</v>
      </c>
    </row>
    <row r="609" spans="1:3" x14ac:dyDescent="0.15">
      <c r="A609" s="6">
        <f t="shared" si="17"/>
        <v>6090</v>
      </c>
      <c r="B609" s="1" t="s">
        <v>193</v>
      </c>
    </row>
    <row r="610" spans="1:3" x14ac:dyDescent="0.15">
      <c r="A610" s="6">
        <f t="shared" si="17"/>
        <v>6100</v>
      </c>
      <c r="B610" s="7" t="s">
        <v>330</v>
      </c>
      <c r="C610" s="3" t="s">
        <v>518</v>
      </c>
    </row>
    <row r="611" spans="1:3" x14ac:dyDescent="0.15">
      <c r="A611" s="6">
        <f t="shared" si="17"/>
        <v>6110</v>
      </c>
      <c r="B611" s="7" t="s">
        <v>330</v>
      </c>
      <c r="C611" s="3" t="s">
        <v>519</v>
      </c>
    </row>
    <row r="612" spans="1:3" x14ac:dyDescent="0.15">
      <c r="A612" s="6">
        <f t="shared" si="17"/>
        <v>6120</v>
      </c>
      <c r="B612" s="7" t="s">
        <v>330</v>
      </c>
      <c r="C612" s="3" t="str">
        <f>"IPADDR=" &amp; $AH$9</f>
        <v>IPADDR=10.110.88.57</v>
      </c>
    </row>
    <row r="613" spans="1:3" x14ac:dyDescent="0.15">
      <c r="A613" s="6">
        <f t="shared" si="17"/>
        <v>6130</v>
      </c>
      <c r="B613" s="7" t="s">
        <v>330</v>
      </c>
      <c r="C613" s="3" t="str">
        <f>"PREFIX=" &amp; $AH$8</f>
        <v>PREFIX=26</v>
      </c>
    </row>
    <row r="614" spans="1:3" x14ac:dyDescent="0.15">
      <c r="A614" s="6">
        <f t="shared" si="17"/>
        <v>6140</v>
      </c>
      <c r="B614" s="7" t="s">
        <v>330</v>
      </c>
      <c r="C614" s="3" t="str">
        <f>"GATEWAY=" &amp; $AH$12</f>
        <v>GATEWAY=10.110.88.1</v>
      </c>
    </row>
    <row r="615" spans="1:3" x14ac:dyDescent="0.15">
      <c r="A615" s="6">
        <f t="shared" si="17"/>
        <v>6150</v>
      </c>
      <c r="B615" s="7" t="s">
        <v>330</v>
      </c>
      <c r="C615" s="3" t="str">
        <f>"DNS1=" &amp; $AC$33</f>
        <v>DNS1=10.0.80.11</v>
      </c>
    </row>
    <row r="616" spans="1:3" x14ac:dyDescent="0.15">
      <c r="A616" s="6">
        <f t="shared" si="17"/>
        <v>6160</v>
      </c>
      <c r="B616" s="7" t="s">
        <v>330</v>
      </c>
      <c r="C616" s="3" t="str">
        <f>"DNS2=" &amp; $AC$34</f>
        <v>DNS2=10.0.80.12</v>
      </c>
    </row>
    <row r="617" spans="1:3" x14ac:dyDescent="0.15">
      <c r="A617" s="6">
        <f t="shared" si="17"/>
        <v>6170</v>
      </c>
      <c r="B617" s="7" t="s">
        <v>330</v>
      </c>
      <c r="C617" s="3" t="str">
        <f>"DOMAIN=" &amp; $AH$6</f>
        <v>DOMAIN=example.com</v>
      </c>
    </row>
    <row r="618" spans="1:3" x14ac:dyDescent="0.15">
      <c r="A618" s="6">
        <f t="shared" si="17"/>
        <v>6180</v>
      </c>
      <c r="B618" s="7" t="s">
        <v>330</v>
      </c>
      <c r="C618" s="3" t="str">
        <f>"MTU=" &amp; $AE$38</f>
        <v>MTU=9000</v>
      </c>
    </row>
    <row r="619" spans="1:3" x14ac:dyDescent="0.15">
      <c r="A619" s="6">
        <f t="shared" si="17"/>
        <v>6190</v>
      </c>
      <c r="B619" s="7" t="s">
        <v>330</v>
      </c>
      <c r="C619" s="3" t="s">
        <v>442</v>
      </c>
    </row>
    <row r="620" spans="1:3" x14ac:dyDescent="0.15">
      <c r="A620" s="6">
        <f t="shared" si="17"/>
        <v>6200</v>
      </c>
      <c r="B620" s="7" t="s">
        <v>330</v>
      </c>
    </row>
    <row r="621" spans="1:3" x14ac:dyDescent="0.15">
      <c r="A621" s="6">
        <f t="shared" si="17"/>
        <v>6210</v>
      </c>
      <c r="B621" s="7" t="s">
        <v>330</v>
      </c>
      <c r="C621" s="3" t="s">
        <v>520</v>
      </c>
    </row>
    <row r="622" spans="1:3" x14ac:dyDescent="0.15">
      <c r="A622" s="6">
        <f t="shared" si="17"/>
        <v>6220</v>
      </c>
      <c r="B622" s="7" t="s">
        <v>330</v>
      </c>
      <c r="C622" s="3" t="str">
        <f>"IPADDR=" &amp; $AH$15</f>
        <v>IPADDR=192.168.1.2</v>
      </c>
    </row>
    <row r="623" spans="1:3" x14ac:dyDescent="0.15">
      <c r="A623" s="6">
        <f t="shared" si="17"/>
        <v>6230</v>
      </c>
      <c r="B623" s="7" t="s">
        <v>330</v>
      </c>
      <c r="C623" s="3" t="str">
        <f>"PREFIX=" &amp; $AH$14</f>
        <v>PREFIX=24</v>
      </c>
    </row>
    <row r="624" spans="1:3" x14ac:dyDescent="0.15">
      <c r="A624" s="6">
        <f t="shared" si="17"/>
        <v>6240</v>
      </c>
      <c r="B624" s="7" t="s">
        <v>330</v>
      </c>
      <c r="C624" s="3" t="str">
        <f>"MTU=" &amp; $AE$20</f>
        <v>MTU=9000</v>
      </c>
    </row>
    <row r="625" spans="1:3" x14ac:dyDescent="0.15">
      <c r="A625" s="6">
        <f t="shared" si="17"/>
        <v>6250</v>
      </c>
      <c r="B625" s="7" t="s">
        <v>330</v>
      </c>
      <c r="C625" s="3" t="s">
        <v>442</v>
      </c>
    </row>
    <row r="626" spans="1:3" x14ac:dyDescent="0.15">
      <c r="A626" s="6">
        <f t="shared" si="17"/>
        <v>6260</v>
      </c>
      <c r="B626" s="7" t="s">
        <v>330</v>
      </c>
    </row>
    <row r="627" spans="1:3" x14ac:dyDescent="0.15">
      <c r="A627" s="6">
        <f t="shared" si="17"/>
        <v>6270</v>
      </c>
      <c r="B627" s="7" t="s">
        <v>331</v>
      </c>
      <c r="C627" s="3" t="s">
        <v>521</v>
      </c>
    </row>
    <row r="628" spans="1:3" x14ac:dyDescent="0.15">
      <c r="A628" s="6">
        <f t="shared" si="17"/>
        <v>6280</v>
      </c>
      <c r="B628" s="7" t="s">
        <v>331</v>
      </c>
      <c r="C628" s="3" t="s">
        <v>519</v>
      </c>
    </row>
    <row r="629" spans="1:3" x14ac:dyDescent="0.15">
      <c r="A629" s="6">
        <f t="shared" si="17"/>
        <v>6290</v>
      </c>
      <c r="B629" s="7" t="s">
        <v>331</v>
      </c>
      <c r="C629" s="3" t="str">
        <f>"IPADDR=" &amp; $AH$10</f>
        <v>IPADDR=10.110.88.58</v>
      </c>
    </row>
    <row r="630" spans="1:3" x14ac:dyDescent="0.15">
      <c r="A630" s="6">
        <f t="shared" si="17"/>
        <v>6300</v>
      </c>
      <c r="B630" s="7" t="s">
        <v>331</v>
      </c>
      <c r="C630" s="3" t="str">
        <f>"PREFIX=" &amp; $AH$8</f>
        <v>PREFIX=26</v>
      </c>
    </row>
    <row r="631" spans="1:3" x14ac:dyDescent="0.15">
      <c r="A631" s="6">
        <f t="shared" si="17"/>
        <v>6310</v>
      </c>
      <c r="B631" s="7" t="s">
        <v>331</v>
      </c>
      <c r="C631" s="3" t="str">
        <f>"GATEWAY=" &amp; $AH$12</f>
        <v>GATEWAY=10.110.88.1</v>
      </c>
    </row>
    <row r="632" spans="1:3" x14ac:dyDescent="0.15">
      <c r="A632" s="6">
        <f t="shared" si="17"/>
        <v>6320</v>
      </c>
      <c r="B632" s="7" t="s">
        <v>331</v>
      </c>
      <c r="C632" s="3" t="str">
        <f>"DNS1=" &amp; $AC$33</f>
        <v>DNS1=10.0.80.11</v>
      </c>
    </row>
    <row r="633" spans="1:3" x14ac:dyDescent="0.15">
      <c r="A633" s="6">
        <f t="shared" si="17"/>
        <v>6330</v>
      </c>
      <c r="B633" s="7" t="s">
        <v>331</v>
      </c>
      <c r="C633" s="3" t="str">
        <f>"DNS2=" &amp; $AC$34</f>
        <v>DNS2=10.0.80.12</v>
      </c>
    </row>
    <row r="634" spans="1:3" x14ac:dyDescent="0.15">
      <c r="A634" s="6">
        <f t="shared" si="17"/>
        <v>6340</v>
      </c>
      <c r="B634" s="7" t="s">
        <v>331</v>
      </c>
      <c r="C634" s="3" t="str">
        <f>"DOMAIN=" &amp; $AH$6</f>
        <v>DOMAIN=example.com</v>
      </c>
    </row>
    <row r="635" spans="1:3" x14ac:dyDescent="0.15">
      <c r="A635" s="6">
        <f t="shared" si="17"/>
        <v>6350</v>
      </c>
      <c r="B635" s="7" t="s">
        <v>331</v>
      </c>
      <c r="C635" s="3" t="str">
        <f>"MTU=" &amp; $AE$38</f>
        <v>MTU=9000</v>
      </c>
    </row>
    <row r="636" spans="1:3" x14ac:dyDescent="0.15">
      <c r="A636" s="6">
        <f t="shared" si="17"/>
        <v>6360</v>
      </c>
      <c r="B636" s="7" t="s">
        <v>331</v>
      </c>
      <c r="C636" s="3" t="s">
        <v>442</v>
      </c>
    </row>
    <row r="637" spans="1:3" x14ac:dyDescent="0.15">
      <c r="A637" s="6">
        <f t="shared" ref="A637:A643" si="18">ROW()*10</f>
        <v>6370</v>
      </c>
      <c r="B637" s="7" t="s">
        <v>331</v>
      </c>
    </row>
    <row r="638" spans="1:3" x14ac:dyDescent="0.15">
      <c r="A638" s="6">
        <f t="shared" si="18"/>
        <v>6380</v>
      </c>
      <c r="B638" s="7" t="s">
        <v>331</v>
      </c>
      <c r="C638" s="3" t="s">
        <v>520</v>
      </c>
    </row>
    <row r="639" spans="1:3" x14ac:dyDescent="0.15">
      <c r="A639" s="6">
        <f t="shared" si="18"/>
        <v>6390</v>
      </c>
      <c r="B639" s="7" t="s">
        <v>331</v>
      </c>
      <c r="C639" s="3" t="str">
        <f>"IPADDR=" &amp; $AH$16</f>
        <v>IPADDR=192.168.1.3</v>
      </c>
    </row>
    <row r="640" spans="1:3" x14ac:dyDescent="0.15">
      <c r="A640" s="6">
        <f t="shared" si="18"/>
        <v>6400</v>
      </c>
      <c r="B640" s="7" t="s">
        <v>331</v>
      </c>
      <c r="C640" s="3" t="str">
        <f>"PREFIX=" &amp; $AH$14</f>
        <v>PREFIX=24</v>
      </c>
    </row>
    <row r="641" spans="1:4" x14ac:dyDescent="0.15">
      <c r="A641" s="6">
        <f t="shared" si="18"/>
        <v>6410</v>
      </c>
      <c r="B641" s="7" t="s">
        <v>331</v>
      </c>
      <c r="C641" s="3" t="str">
        <f>"MTU=" &amp; $AE$20</f>
        <v>MTU=9000</v>
      </c>
    </row>
    <row r="642" spans="1:4" x14ac:dyDescent="0.15">
      <c r="A642" s="6">
        <f t="shared" si="18"/>
        <v>6420</v>
      </c>
      <c r="B642" s="7" t="s">
        <v>331</v>
      </c>
      <c r="C642" s="3" t="s">
        <v>442</v>
      </c>
    </row>
    <row r="643" spans="1:4" x14ac:dyDescent="0.15">
      <c r="A643" s="6">
        <f t="shared" si="18"/>
        <v>6430</v>
      </c>
    </row>
    <row r="644" spans="1:4" x14ac:dyDescent="0.15">
      <c r="A644" s="6">
        <f t="shared" ref="A644:A669" si="19">ROW()*10</f>
        <v>6440</v>
      </c>
      <c r="B644" s="7" t="s">
        <v>522</v>
      </c>
      <c r="D644" s="101" t="s">
        <v>523</v>
      </c>
    </row>
    <row r="645" spans="1:4" x14ac:dyDescent="0.15">
      <c r="A645" s="6">
        <f t="shared" si="19"/>
        <v>6450</v>
      </c>
    </row>
    <row r="646" spans="1:4" x14ac:dyDescent="0.15">
      <c r="A646" s="6">
        <f t="shared" si="19"/>
        <v>6460</v>
      </c>
      <c r="B646" s="1" t="s">
        <v>524</v>
      </c>
      <c r="C646" s="3" t="s">
        <v>525</v>
      </c>
    </row>
    <row r="647" spans="1:4" x14ac:dyDescent="0.15">
      <c r="A647" s="6">
        <f t="shared" si="19"/>
        <v>6470</v>
      </c>
      <c r="B647" s="1" t="s">
        <v>524</v>
      </c>
      <c r="C647" s="3" t="s">
        <v>526</v>
      </c>
    </row>
    <row r="648" spans="1:4" x14ac:dyDescent="0.15">
      <c r="A648" s="6">
        <f t="shared" si="19"/>
        <v>6480</v>
      </c>
      <c r="B648" s="1" t="s">
        <v>524</v>
      </c>
      <c r="C648" s="3" t="s">
        <v>527</v>
      </c>
    </row>
    <row r="649" spans="1:4" x14ac:dyDescent="0.15">
      <c r="A649" s="6">
        <f t="shared" si="19"/>
        <v>6490</v>
      </c>
      <c r="B649" s="1" t="s">
        <v>524</v>
      </c>
      <c r="C649" s="3" t="s">
        <v>528</v>
      </c>
    </row>
    <row r="650" spans="1:4" x14ac:dyDescent="0.15">
      <c r="A650" s="6">
        <f t="shared" si="19"/>
        <v>6500</v>
      </c>
      <c r="B650" s="1" t="s">
        <v>524</v>
      </c>
      <c r="C650" s="3" t="s">
        <v>529</v>
      </c>
    </row>
    <row r="651" spans="1:4" x14ac:dyDescent="0.15">
      <c r="A651" s="6">
        <f t="shared" si="19"/>
        <v>6510</v>
      </c>
      <c r="B651" s="1" t="s">
        <v>524</v>
      </c>
      <c r="C651" s="3" t="s">
        <v>530</v>
      </c>
    </row>
    <row r="652" spans="1:4" x14ac:dyDescent="0.15">
      <c r="A652" s="6">
        <f t="shared" si="19"/>
        <v>6520</v>
      </c>
      <c r="B652" s="1" t="s">
        <v>524</v>
      </c>
      <c r="C652" s="3" t="s">
        <v>531</v>
      </c>
    </row>
    <row r="653" spans="1:4" x14ac:dyDescent="0.15">
      <c r="A653" s="6">
        <f t="shared" si="19"/>
        <v>6530</v>
      </c>
      <c r="B653" s="1" t="s">
        <v>524</v>
      </c>
      <c r="C653" s="3" t="s">
        <v>532</v>
      </c>
    </row>
    <row r="654" spans="1:4" x14ac:dyDescent="0.15">
      <c r="A654" s="6">
        <f t="shared" si="19"/>
        <v>6540</v>
      </c>
      <c r="B654" s="1" t="s">
        <v>524</v>
      </c>
      <c r="C654" s="3" t="s">
        <v>533</v>
      </c>
    </row>
    <row r="655" spans="1:4" x14ac:dyDescent="0.15">
      <c r="A655" s="6">
        <f t="shared" si="19"/>
        <v>6550</v>
      </c>
      <c r="B655" s="1" t="s">
        <v>524</v>
      </c>
      <c r="C655" s="3" t="s">
        <v>534</v>
      </c>
    </row>
    <row r="656" spans="1:4" x14ac:dyDescent="0.15">
      <c r="A656" s="6">
        <f t="shared" si="19"/>
        <v>6560</v>
      </c>
      <c r="B656" s="1" t="s">
        <v>524</v>
      </c>
      <c r="C656" s="3" t="s">
        <v>535</v>
      </c>
    </row>
    <row r="657" spans="1:3" x14ac:dyDescent="0.15">
      <c r="A657" s="6">
        <f t="shared" si="19"/>
        <v>6570</v>
      </c>
      <c r="B657" s="1" t="s">
        <v>524</v>
      </c>
      <c r="C657" s="3" t="s">
        <v>536</v>
      </c>
    </row>
    <row r="658" spans="1:3" x14ac:dyDescent="0.15">
      <c r="A658" s="6">
        <f t="shared" si="19"/>
        <v>6580</v>
      </c>
      <c r="B658" s="1" t="s">
        <v>524</v>
      </c>
      <c r="C658" s="3" t="s">
        <v>537</v>
      </c>
    </row>
    <row r="659" spans="1:3" x14ac:dyDescent="0.15">
      <c r="A659" s="6">
        <f t="shared" si="19"/>
        <v>6590</v>
      </c>
      <c r="B659" s="1" t="s">
        <v>524</v>
      </c>
      <c r="C659" s="3" t="s">
        <v>538</v>
      </c>
    </row>
    <row r="660" spans="1:3" x14ac:dyDescent="0.15">
      <c r="A660" s="6">
        <f t="shared" si="19"/>
        <v>6600</v>
      </c>
      <c r="B660" s="1" t="s">
        <v>524</v>
      </c>
      <c r="C660" s="3" t="s">
        <v>539</v>
      </c>
    </row>
    <row r="661" spans="1:3" x14ac:dyDescent="0.15">
      <c r="A661" s="6">
        <f t="shared" si="19"/>
        <v>6610</v>
      </c>
      <c r="B661" s="1" t="s">
        <v>524</v>
      </c>
      <c r="C661" s="3" t="s">
        <v>540</v>
      </c>
    </row>
    <row r="662" spans="1:3" x14ac:dyDescent="0.15">
      <c r="A662" s="6">
        <f t="shared" si="19"/>
        <v>6620</v>
      </c>
      <c r="B662" s="1" t="s">
        <v>524</v>
      </c>
      <c r="C662" s="3" t="s">
        <v>541</v>
      </c>
    </row>
    <row r="663" spans="1:3" x14ac:dyDescent="0.15">
      <c r="A663" s="6">
        <f t="shared" si="19"/>
        <v>6630</v>
      </c>
      <c r="B663" s="1" t="s">
        <v>524</v>
      </c>
      <c r="C663" s="3" t="s">
        <v>542</v>
      </c>
    </row>
    <row r="664" spans="1:3" x14ac:dyDescent="0.15">
      <c r="A664" s="6">
        <f t="shared" si="19"/>
        <v>6640</v>
      </c>
      <c r="B664" s="1" t="s">
        <v>193</v>
      </c>
      <c r="C664" s="3" t="s">
        <v>543</v>
      </c>
    </row>
    <row r="665" spans="1:3" x14ac:dyDescent="0.15">
      <c r="A665" s="6">
        <f t="shared" si="19"/>
        <v>6650</v>
      </c>
      <c r="B665" s="1" t="s">
        <v>193</v>
      </c>
      <c r="C665" s="3" t="s">
        <v>544</v>
      </c>
    </row>
    <row r="666" spans="1:3" x14ac:dyDescent="0.15">
      <c r="A666" s="6">
        <f t="shared" si="19"/>
        <v>6660</v>
      </c>
      <c r="B666" s="1" t="s">
        <v>193</v>
      </c>
      <c r="C666" s="3" t="s">
        <v>545</v>
      </c>
    </row>
    <row r="667" spans="1:3" x14ac:dyDescent="0.15">
      <c r="A667" s="6">
        <f t="shared" si="19"/>
        <v>6670</v>
      </c>
      <c r="B667" s="1" t="s">
        <v>193</v>
      </c>
      <c r="C667" s="3" t="s">
        <v>546</v>
      </c>
    </row>
    <row r="668" spans="1:3" x14ac:dyDescent="0.15">
      <c r="A668" s="6">
        <f t="shared" si="19"/>
        <v>6680</v>
      </c>
      <c r="B668" s="1" t="s">
        <v>193</v>
      </c>
      <c r="C668" s="3" t="s">
        <v>547</v>
      </c>
    </row>
    <row r="669" spans="1:3" x14ac:dyDescent="0.15">
      <c r="A669" s="6">
        <f t="shared" si="19"/>
        <v>6690</v>
      </c>
      <c r="B669" s="1" t="s">
        <v>193</v>
      </c>
      <c r="C669" s="3" t="s">
        <v>548</v>
      </c>
    </row>
    <row r="670" spans="1:3" x14ac:dyDescent="0.15">
      <c r="A670" s="6">
        <f t="shared" ref="A670:A709" si="20">ROW()*10</f>
        <v>6700</v>
      </c>
      <c r="B670" s="1" t="s">
        <v>193</v>
      </c>
      <c r="C670" s="3" t="s">
        <v>549</v>
      </c>
    </row>
    <row r="671" spans="1:3" x14ac:dyDescent="0.15">
      <c r="A671" s="6">
        <f t="shared" si="20"/>
        <v>6710</v>
      </c>
      <c r="B671" s="1" t="s">
        <v>193</v>
      </c>
      <c r="C671" s="3" t="s">
        <v>550</v>
      </c>
    </row>
    <row r="672" spans="1:3" x14ac:dyDescent="0.15">
      <c r="A672" s="6">
        <f t="shared" si="20"/>
        <v>6720</v>
      </c>
      <c r="B672" s="1" t="s">
        <v>193</v>
      </c>
      <c r="C672" s="3" t="s">
        <v>551</v>
      </c>
    </row>
    <row r="673" spans="1:5" x14ac:dyDescent="0.15">
      <c r="A673" s="6">
        <f t="shared" si="20"/>
        <v>6730</v>
      </c>
      <c r="B673" s="1" t="s">
        <v>193</v>
      </c>
      <c r="C673" s="3" t="s">
        <v>552</v>
      </c>
    </row>
    <row r="674" spans="1:5" x14ac:dyDescent="0.15">
      <c r="A674" s="6">
        <f t="shared" si="20"/>
        <v>6740</v>
      </c>
      <c r="B674" s="1" t="s">
        <v>193</v>
      </c>
      <c r="C674" s="3" t="s">
        <v>553</v>
      </c>
    </row>
    <row r="675" spans="1:5" x14ac:dyDescent="0.15">
      <c r="A675" s="6">
        <f t="shared" si="20"/>
        <v>6750</v>
      </c>
      <c r="B675" s="1" t="s">
        <v>193</v>
      </c>
      <c r="C675" s="3" t="s">
        <v>554</v>
      </c>
    </row>
    <row r="676" spans="1:5" x14ac:dyDescent="0.15">
      <c r="A676" s="6">
        <f t="shared" si="20"/>
        <v>6760</v>
      </c>
      <c r="B676" s="1" t="s">
        <v>193</v>
      </c>
      <c r="C676" s="3" t="s">
        <v>442</v>
      </c>
    </row>
    <row r="677" spans="1:5" x14ac:dyDescent="0.15">
      <c r="A677" s="6">
        <f t="shared" si="20"/>
        <v>6770</v>
      </c>
      <c r="B677" s="1" t="s">
        <v>193</v>
      </c>
      <c r="C677" s="3" t="s">
        <v>555</v>
      </c>
    </row>
    <row r="678" spans="1:5" x14ac:dyDescent="0.15">
      <c r="A678" s="6">
        <f t="shared" si="20"/>
        <v>6780</v>
      </c>
    </row>
    <row r="679" spans="1:5" x14ac:dyDescent="0.15">
      <c r="A679" s="6">
        <f t="shared" si="20"/>
        <v>6790</v>
      </c>
      <c r="E679" s="99" t="s">
        <v>556</v>
      </c>
    </row>
    <row r="680" spans="1:5" x14ac:dyDescent="0.15">
      <c r="A680" s="6">
        <f t="shared" si="20"/>
        <v>6800</v>
      </c>
      <c r="E680" s="99" t="s">
        <v>557</v>
      </c>
    </row>
    <row r="681" spans="1:5" x14ac:dyDescent="0.15">
      <c r="A681" s="6">
        <f t="shared" si="20"/>
        <v>6810</v>
      </c>
    </row>
    <row r="682" spans="1:5" x14ac:dyDescent="0.15">
      <c r="A682" s="6">
        <f t="shared" si="20"/>
        <v>6820</v>
      </c>
      <c r="B682" s="7" t="s">
        <v>95</v>
      </c>
      <c r="D682" s="101" t="s">
        <v>558</v>
      </c>
    </row>
    <row r="683" spans="1:5" x14ac:dyDescent="0.15">
      <c r="A683" s="6">
        <f t="shared" si="20"/>
        <v>6830</v>
      </c>
    </row>
    <row r="684" spans="1:5" x14ac:dyDescent="0.15">
      <c r="A684" s="6">
        <f t="shared" si="20"/>
        <v>6840</v>
      </c>
      <c r="B684" s="1" t="s">
        <v>193</v>
      </c>
      <c r="C684" s="3" t="s">
        <v>559</v>
      </c>
    </row>
    <row r="685" spans="1:5" x14ac:dyDescent="0.15">
      <c r="A685" s="6">
        <f t="shared" si="20"/>
        <v>6850</v>
      </c>
      <c r="B685" s="1" t="s">
        <v>193</v>
      </c>
      <c r="C685" s="3" t="s">
        <v>560</v>
      </c>
    </row>
    <row r="686" spans="1:5" x14ac:dyDescent="0.15">
      <c r="A686" s="6">
        <f t="shared" si="20"/>
        <v>6860</v>
      </c>
      <c r="B686" s="1" t="s">
        <v>193</v>
      </c>
      <c r="C686" s="3" t="s">
        <v>561</v>
      </c>
    </row>
    <row r="687" spans="1:5" x14ac:dyDescent="0.15">
      <c r="A687" s="6">
        <f t="shared" si="20"/>
        <v>6870</v>
      </c>
      <c r="B687" s="1" t="s">
        <v>193</v>
      </c>
      <c r="C687" s="3" t="str">
        <f>$AH$9 &amp; "    " &amp; $E$21 &amp; " " &amp; $AH$3</f>
        <v>10.110.88.57    iscsitgt01a.example.com iscsitgt01a</v>
      </c>
    </row>
    <row r="688" spans="1:5" x14ac:dyDescent="0.15">
      <c r="A688" s="6">
        <f t="shared" si="20"/>
        <v>6880</v>
      </c>
      <c r="B688" s="1" t="s">
        <v>193</v>
      </c>
      <c r="C688" s="3" t="str">
        <f>$AH$10 &amp; "    " &amp; $O$21 &amp; " " &amp; $AH$4</f>
        <v>10.110.88.58    iscsitgt01s.example.com iscsitgt01s</v>
      </c>
    </row>
    <row r="689" spans="1:4" x14ac:dyDescent="0.15">
      <c r="A689" s="6">
        <f t="shared" si="20"/>
        <v>6890</v>
      </c>
      <c r="B689" s="1" t="s">
        <v>193</v>
      </c>
      <c r="C689" s="3" t="str">
        <f>$AH$11 &amp; "    " &amp; $L$38 &amp; " " &amp; $AH$5</f>
        <v>10.110.88.59    iscsitgt01.example.com iscsitgt01</v>
      </c>
    </row>
    <row r="690" spans="1:4" x14ac:dyDescent="0.15">
      <c r="A690" s="6">
        <f t="shared" si="20"/>
        <v>6900</v>
      </c>
      <c r="B690" s="1" t="s">
        <v>193</v>
      </c>
      <c r="C690" s="3" t="str">
        <f>$AH$15 &amp; "     " &amp; $AH$3 &amp; "-ic." &amp; $AH$6 &amp; " " &amp; $AH$3 &amp; "-ic"</f>
        <v>192.168.1.2     iscsitgt01a-ic.example.com iscsitgt01a-ic</v>
      </c>
    </row>
    <row r="691" spans="1:4" x14ac:dyDescent="0.15">
      <c r="A691" s="6">
        <f t="shared" si="20"/>
        <v>6910</v>
      </c>
      <c r="B691" s="1" t="s">
        <v>193</v>
      </c>
      <c r="C691" s="3" t="str">
        <f>$AH$16 &amp; "     " &amp; $AH$4 &amp; "-ic." &amp; $AH$6 &amp; " " &amp; $AH$4 &amp; "-ic"</f>
        <v>192.168.1.3     iscsitgt01s-ic.example.com iscsitgt01s-ic</v>
      </c>
    </row>
    <row r="692" spans="1:4" x14ac:dyDescent="0.15">
      <c r="A692" s="6">
        <f t="shared" si="20"/>
        <v>6920</v>
      </c>
      <c r="B692" s="1" t="s">
        <v>193</v>
      </c>
      <c r="C692" s="3" t="s">
        <v>442</v>
      </c>
    </row>
    <row r="693" spans="1:4" x14ac:dyDescent="0.15">
      <c r="A693" s="6">
        <f t="shared" si="20"/>
        <v>6930</v>
      </c>
    </row>
    <row r="694" spans="1:4" x14ac:dyDescent="0.15">
      <c r="A694" s="6">
        <f t="shared" si="20"/>
        <v>6940</v>
      </c>
      <c r="B694" s="7" t="s">
        <v>95</v>
      </c>
      <c r="D694" s="101" t="s">
        <v>562</v>
      </c>
    </row>
    <row r="695" spans="1:4" x14ac:dyDescent="0.15">
      <c r="A695" s="6">
        <f t="shared" si="20"/>
        <v>6950</v>
      </c>
    </row>
    <row r="696" spans="1:4" x14ac:dyDescent="0.15">
      <c r="A696" s="6">
        <f t="shared" si="20"/>
        <v>6960</v>
      </c>
      <c r="B696" s="7" t="s">
        <v>330</v>
      </c>
      <c r="C696" s="3" t="str">
        <f>"sudo hostnamectl set-hostname " &amp; $E$21</f>
        <v>sudo hostnamectl set-hostname iscsitgt01a.example.com</v>
      </c>
    </row>
    <row r="697" spans="1:4" x14ac:dyDescent="0.15">
      <c r="A697" s="6">
        <f t="shared" si="20"/>
        <v>6970</v>
      </c>
    </row>
    <row r="698" spans="1:4" x14ac:dyDescent="0.15">
      <c r="A698" s="6">
        <f t="shared" si="20"/>
        <v>6980</v>
      </c>
      <c r="B698" s="7" t="s">
        <v>331</v>
      </c>
      <c r="C698" s="3" t="str">
        <f>"sudo hostnamectl set-hostname " &amp; $O$21</f>
        <v>sudo hostnamectl set-hostname iscsitgt01s.example.com</v>
      </c>
    </row>
    <row r="699" spans="1:4" x14ac:dyDescent="0.15">
      <c r="A699" s="6">
        <f t="shared" si="20"/>
        <v>6990</v>
      </c>
    </row>
    <row r="700" spans="1:4" x14ac:dyDescent="0.15">
      <c r="A700" s="6">
        <f t="shared" si="20"/>
        <v>7000</v>
      </c>
      <c r="B700" s="7" t="s">
        <v>95</v>
      </c>
      <c r="D700" s="101" t="s">
        <v>563</v>
      </c>
    </row>
    <row r="701" spans="1:4" x14ac:dyDescent="0.15">
      <c r="A701" s="6">
        <f t="shared" si="20"/>
        <v>7010</v>
      </c>
    </row>
    <row r="702" spans="1:4" x14ac:dyDescent="0.15">
      <c r="A702" s="6">
        <f t="shared" si="20"/>
        <v>7020</v>
      </c>
      <c r="B702" s="1" t="s">
        <v>193</v>
      </c>
      <c r="C702" s="3" t="s">
        <v>564</v>
      </c>
    </row>
    <row r="703" spans="1:4" x14ac:dyDescent="0.15">
      <c r="A703" s="6">
        <f t="shared" si="20"/>
        <v>7030</v>
      </c>
      <c r="B703" s="1" t="s">
        <v>193</v>
      </c>
      <c r="C703" s="107" t="s">
        <v>565</v>
      </c>
    </row>
    <row r="704" spans="1:4" x14ac:dyDescent="0.15">
      <c r="A704" s="6">
        <f t="shared" si="20"/>
        <v>7040</v>
      </c>
      <c r="B704" s="1" t="s">
        <v>193</v>
      </c>
      <c r="C704" s="3" t="s">
        <v>442</v>
      </c>
    </row>
    <row r="705" spans="1:4" x14ac:dyDescent="0.15">
      <c r="A705" s="6">
        <f t="shared" si="20"/>
        <v>7050</v>
      </c>
      <c r="B705" s="1" t="s">
        <v>193</v>
      </c>
    </row>
    <row r="706" spans="1:4" x14ac:dyDescent="0.15">
      <c r="A706" s="6">
        <f t="shared" si="20"/>
        <v>7060</v>
      </c>
      <c r="B706" s="1" t="s">
        <v>193</v>
      </c>
      <c r="C706" s="3" t="s">
        <v>566</v>
      </c>
    </row>
    <row r="707" spans="1:4" x14ac:dyDescent="0.15">
      <c r="A707" s="6">
        <f t="shared" si="20"/>
        <v>7070</v>
      </c>
      <c r="B707" s="1" t="s">
        <v>193</v>
      </c>
      <c r="C707" s="3" t="s">
        <v>567</v>
      </c>
    </row>
    <row r="708" spans="1:4" x14ac:dyDescent="0.15">
      <c r="A708" s="6">
        <f t="shared" si="20"/>
        <v>7080</v>
      </c>
      <c r="B708" s="1" t="s">
        <v>193</v>
      </c>
      <c r="C708" s="3" t="s">
        <v>442</v>
      </c>
    </row>
    <row r="709" spans="1:4" x14ac:dyDescent="0.15">
      <c r="A709" s="6">
        <f t="shared" si="20"/>
        <v>7090</v>
      </c>
      <c r="B709" s="1" t="s">
        <v>193</v>
      </c>
    </row>
    <row r="710" spans="1:4" x14ac:dyDescent="0.15">
      <c r="A710" s="6">
        <f t="shared" ref="A710:A761" si="21">ROW()*10</f>
        <v>7100</v>
      </c>
      <c r="B710" s="1" t="s">
        <v>193</v>
      </c>
      <c r="C710" s="3" t="s">
        <v>568</v>
      </c>
    </row>
    <row r="711" spans="1:4" x14ac:dyDescent="0.15">
      <c r="A711" s="6">
        <f t="shared" si="21"/>
        <v>7110</v>
      </c>
    </row>
    <row r="712" spans="1:4" x14ac:dyDescent="0.15">
      <c r="A712" s="6">
        <f t="shared" si="21"/>
        <v>7120</v>
      </c>
      <c r="B712" s="7" t="s">
        <v>95</v>
      </c>
      <c r="D712" s="101" t="s">
        <v>569</v>
      </c>
    </row>
    <row r="713" spans="1:4" x14ac:dyDescent="0.15">
      <c r="A713" s="6">
        <f t="shared" si="21"/>
        <v>7130</v>
      </c>
    </row>
    <row r="714" spans="1:4" x14ac:dyDescent="0.15">
      <c r="A714" s="6">
        <f t="shared" si="21"/>
        <v>7140</v>
      </c>
      <c r="B714" s="1" t="s">
        <v>193</v>
      </c>
      <c r="C714" s="3" t="s">
        <v>570</v>
      </c>
    </row>
    <row r="715" spans="1:4" x14ac:dyDescent="0.15">
      <c r="A715" s="6">
        <f t="shared" si="21"/>
        <v>7150</v>
      </c>
      <c r="B715" s="1" t="s">
        <v>193</v>
      </c>
      <c r="C715" s="3" t="s">
        <v>571</v>
      </c>
    </row>
    <row r="716" spans="1:4" x14ac:dyDescent="0.15">
      <c r="A716" s="6">
        <f t="shared" si="21"/>
        <v>7160</v>
      </c>
      <c r="B716" s="1" t="s">
        <v>193</v>
      </c>
      <c r="C716" s="3" t="s">
        <v>572</v>
      </c>
    </row>
    <row r="717" spans="1:4" x14ac:dyDescent="0.15">
      <c r="A717" s="6">
        <f t="shared" si="21"/>
        <v>7170</v>
      </c>
      <c r="B717" s="1" t="s">
        <v>193</v>
      </c>
      <c r="C717" s="3" t="s">
        <v>573</v>
      </c>
    </row>
    <row r="718" spans="1:4" x14ac:dyDescent="0.15">
      <c r="A718" s="6">
        <f t="shared" si="21"/>
        <v>7180</v>
      </c>
      <c r="B718" s="1" t="s">
        <v>193</v>
      </c>
      <c r="C718" s="3" t="s">
        <v>574</v>
      </c>
    </row>
    <row r="719" spans="1:4" x14ac:dyDescent="0.15">
      <c r="A719" s="6">
        <f t="shared" si="21"/>
        <v>7190</v>
      </c>
      <c r="B719" s="1" t="s">
        <v>193</v>
      </c>
      <c r="C719" s="3" t="s">
        <v>575</v>
      </c>
    </row>
    <row r="720" spans="1:4" x14ac:dyDescent="0.15">
      <c r="A720" s="6">
        <f t="shared" si="21"/>
        <v>7200</v>
      </c>
      <c r="B720" s="1" t="s">
        <v>193</v>
      </c>
      <c r="C720" s="3" t="s">
        <v>576</v>
      </c>
    </row>
    <row r="721" spans="1:3" x14ac:dyDescent="0.15">
      <c r="A721" s="6">
        <f t="shared" si="21"/>
        <v>7210</v>
      </c>
      <c r="B721" s="1" t="s">
        <v>193</v>
      </c>
    </row>
    <row r="722" spans="1:3" x14ac:dyDescent="0.15">
      <c r="A722" s="6">
        <f t="shared" si="21"/>
        <v>7220</v>
      </c>
      <c r="B722" s="1" t="s">
        <v>193</v>
      </c>
      <c r="C722" s="3" t="s">
        <v>577</v>
      </c>
    </row>
    <row r="723" spans="1:3" x14ac:dyDescent="0.15">
      <c r="A723" s="6">
        <f t="shared" si="21"/>
        <v>7230</v>
      </c>
      <c r="B723" s="1" t="s">
        <v>193</v>
      </c>
      <c r="C723" s="3" t="s">
        <v>578</v>
      </c>
    </row>
    <row r="724" spans="1:3" x14ac:dyDescent="0.15">
      <c r="A724" s="6">
        <f t="shared" si="21"/>
        <v>7240</v>
      </c>
      <c r="B724" s="1" t="s">
        <v>193</v>
      </c>
      <c r="C724" s="3" t="s">
        <v>579</v>
      </c>
    </row>
    <row r="725" spans="1:3" x14ac:dyDescent="0.15">
      <c r="A725" s="6">
        <f t="shared" si="21"/>
        <v>7250</v>
      </c>
      <c r="B725" s="1" t="s">
        <v>193</v>
      </c>
      <c r="C725" s="3" t="s">
        <v>574</v>
      </c>
    </row>
    <row r="726" spans="1:3" x14ac:dyDescent="0.15">
      <c r="A726" s="6">
        <f t="shared" si="21"/>
        <v>7260</v>
      </c>
      <c r="B726" s="1" t="s">
        <v>193</v>
      </c>
      <c r="C726" s="3" t="s">
        <v>575</v>
      </c>
    </row>
    <row r="727" spans="1:3" x14ac:dyDescent="0.15">
      <c r="A727" s="6">
        <f t="shared" si="21"/>
        <v>7270</v>
      </c>
      <c r="B727" s="1" t="s">
        <v>193</v>
      </c>
      <c r="C727" s="3" t="s">
        <v>576</v>
      </c>
    </row>
    <row r="728" spans="1:3" x14ac:dyDescent="0.15">
      <c r="A728" s="6">
        <f t="shared" si="21"/>
        <v>7280</v>
      </c>
      <c r="B728" s="1" t="s">
        <v>193</v>
      </c>
    </row>
    <row r="729" spans="1:3" x14ac:dyDescent="0.15">
      <c r="A729" s="6">
        <f t="shared" si="21"/>
        <v>7290</v>
      </c>
      <c r="B729" s="1" t="s">
        <v>193</v>
      </c>
      <c r="C729" s="3" t="s">
        <v>580</v>
      </c>
    </row>
    <row r="730" spans="1:3" x14ac:dyDescent="0.15">
      <c r="A730" s="6">
        <f t="shared" si="21"/>
        <v>7300</v>
      </c>
      <c r="B730" s="1" t="s">
        <v>193</v>
      </c>
      <c r="C730" s="3" t="s">
        <v>581</v>
      </c>
    </row>
    <row r="731" spans="1:3" x14ac:dyDescent="0.15">
      <c r="A731" s="6">
        <f t="shared" si="21"/>
        <v>7310</v>
      </c>
      <c r="B731" s="1" t="s">
        <v>193</v>
      </c>
      <c r="C731" s="3" t="s">
        <v>582</v>
      </c>
    </row>
    <row r="732" spans="1:3" x14ac:dyDescent="0.15">
      <c r="A732" s="6">
        <f t="shared" si="21"/>
        <v>7320</v>
      </c>
      <c r="B732" s="1" t="s">
        <v>193</v>
      </c>
      <c r="C732" s="3" t="s">
        <v>574</v>
      </c>
    </row>
    <row r="733" spans="1:3" x14ac:dyDescent="0.15">
      <c r="A733" s="6">
        <f t="shared" si="21"/>
        <v>7330</v>
      </c>
      <c r="B733" s="1" t="s">
        <v>193</v>
      </c>
      <c r="C733" s="3" t="s">
        <v>575</v>
      </c>
    </row>
    <row r="734" spans="1:3" x14ac:dyDescent="0.15">
      <c r="A734" s="6">
        <f t="shared" si="21"/>
        <v>7340</v>
      </c>
      <c r="B734" s="1" t="s">
        <v>193</v>
      </c>
      <c r="C734" s="3" t="s">
        <v>576</v>
      </c>
    </row>
    <row r="735" spans="1:3" x14ac:dyDescent="0.15">
      <c r="A735" s="6">
        <f t="shared" si="21"/>
        <v>7350</v>
      </c>
      <c r="B735" s="1" t="s">
        <v>193</v>
      </c>
    </row>
    <row r="736" spans="1:3" x14ac:dyDescent="0.15">
      <c r="A736" s="6">
        <f t="shared" si="21"/>
        <v>7360</v>
      </c>
      <c r="B736" s="1" t="s">
        <v>193</v>
      </c>
      <c r="C736" s="3" t="s">
        <v>583</v>
      </c>
    </row>
    <row r="737" spans="1:5" x14ac:dyDescent="0.15">
      <c r="A737" s="6">
        <f t="shared" si="21"/>
        <v>7370</v>
      </c>
      <c r="B737" s="1" t="s">
        <v>193</v>
      </c>
      <c r="C737" s="3" t="s">
        <v>584</v>
      </c>
    </row>
    <row r="738" spans="1:5" x14ac:dyDescent="0.15">
      <c r="A738" s="6">
        <f t="shared" si="21"/>
        <v>7380</v>
      </c>
      <c r="B738" s="1" t="s">
        <v>193</v>
      </c>
      <c r="C738" s="3" t="s">
        <v>585</v>
      </c>
    </row>
    <row r="739" spans="1:5" x14ac:dyDescent="0.15">
      <c r="A739" s="6">
        <f t="shared" si="21"/>
        <v>7390</v>
      </c>
      <c r="B739" s="1" t="s">
        <v>193</v>
      </c>
      <c r="C739" s="3" t="s">
        <v>574</v>
      </c>
    </row>
    <row r="740" spans="1:5" x14ac:dyDescent="0.15">
      <c r="A740" s="6">
        <f t="shared" si="21"/>
        <v>7400</v>
      </c>
      <c r="B740" s="1" t="s">
        <v>193</v>
      </c>
      <c r="C740" s="3" t="s">
        <v>575</v>
      </c>
    </row>
    <row r="741" spans="1:5" x14ac:dyDescent="0.15">
      <c r="A741" s="6">
        <f t="shared" si="21"/>
        <v>7410</v>
      </c>
      <c r="B741" s="1" t="s">
        <v>193</v>
      </c>
      <c r="C741" s="3" t="s">
        <v>576</v>
      </c>
    </row>
    <row r="742" spans="1:5" x14ac:dyDescent="0.15">
      <c r="A742" s="6">
        <f t="shared" si="21"/>
        <v>7420</v>
      </c>
      <c r="B742" s="1" t="s">
        <v>193</v>
      </c>
      <c r="C742" s="3" t="s">
        <v>442</v>
      </c>
    </row>
    <row r="743" spans="1:5" x14ac:dyDescent="0.15">
      <c r="A743" s="6">
        <f t="shared" si="21"/>
        <v>7430</v>
      </c>
    </row>
    <row r="744" spans="1:5" x14ac:dyDescent="0.15">
      <c r="A744" s="6">
        <f t="shared" si="21"/>
        <v>7440</v>
      </c>
      <c r="E744" s="1" t="s">
        <v>586</v>
      </c>
    </row>
    <row r="745" spans="1:5" x14ac:dyDescent="0.15">
      <c r="A745" s="6">
        <f t="shared" si="21"/>
        <v>7450</v>
      </c>
    </row>
    <row r="746" spans="1:5" x14ac:dyDescent="0.15">
      <c r="A746" s="6">
        <f t="shared" si="21"/>
        <v>7460</v>
      </c>
      <c r="B746" s="1" t="s">
        <v>193</v>
      </c>
      <c r="C746" s="3" t="s">
        <v>587</v>
      </c>
    </row>
    <row r="747" spans="1:5" x14ac:dyDescent="0.15">
      <c r="A747" s="6">
        <f t="shared" si="21"/>
        <v>7470</v>
      </c>
    </row>
    <row r="748" spans="1:5" x14ac:dyDescent="0.15">
      <c r="A748" s="6">
        <f t="shared" si="21"/>
        <v>7480</v>
      </c>
      <c r="E748" s="1" t="s">
        <v>588</v>
      </c>
    </row>
    <row r="749" spans="1:5" x14ac:dyDescent="0.15">
      <c r="A749" s="6">
        <f t="shared" si="21"/>
        <v>7490</v>
      </c>
    </row>
    <row r="750" spans="1:5" x14ac:dyDescent="0.15">
      <c r="A750" s="6">
        <f t="shared" si="21"/>
        <v>7500</v>
      </c>
      <c r="B750" s="7" t="s">
        <v>95</v>
      </c>
      <c r="D750" s="101" t="s">
        <v>589</v>
      </c>
    </row>
    <row r="751" spans="1:5" x14ac:dyDescent="0.15">
      <c r="A751" s="6">
        <f t="shared" si="21"/>
        <v>7510</v>
      </c>
    </row>
    <row r="752" spans="1:5" x14ac:dyDescent="0.15">
      <c r="A752" s="6">
        <f t="shared" si="21"/>
        <v>7520</v>
      </c>
      <c r="B752" s="1" t="s">
        <v>193</v>
      </c>
      <c r="C752" s="3" t="str">
        <f>$C$72</f>
        <v># V834394-01.iso (Oracle Linux 7.3)</v>
      </c>
      <c r="D752" s="101"/>
    </row>
    <row r="753" spans="1:4" x14ac:dyDescent="0.15">
      <c r="A753" s="6">
        <f t="shared" si="21"/>
        <v>7530</v>
      </c>
    </row>
    <row r="754" spans="1:4" x14ac:dyDescent="0.15">
      <c r="A754" s="6">
        <f t="shared" si="21"/>
        <v>7540</v>
      </c>
      <c r="B754" s="7" t="s">
        <v>95</v>
      </c>
      <c r="D754" s="101" t="s">
        <v>590</v>
      </c>
    </row>
    <row r="755" spans="1:4" x14ac:dyDescent="0.15">
      <c r="A755" s="6">
        <f t="shared" si="21"/>
        <v>7550</v>
      </c>
    </row>
    <row r="756" spans="1:4" x14ac:dyDescent="0.15">
      <c r="A756" s="6">
        <f t="shared" si="21"/>
        <v>7560</v>
      </c>
      <c r="B756" s="1" t="s">
        <v>193</v>
      </c>
      <c r="C756" s="3" t="s">
        <v>591</v>
      </c>
    </row>
    <row r="757" spans="1:4" x14ac:dyDescent="0.15">
      <c r="A757" s="6">
        <f t="shared" si="21"/>
        <v>7570</v>
      </c>
      <c r="D757" s="1" t="s">
        <v>592</v>
      </c>
    </row>
    <row r="758" spans="1:4" x14ac:dyDescent="0.15">
      <c r="A758" s="6">
        <f t="shared" si="21"/>
        <v>7580</v>
      </c>
    </row>
    <row r="759" spans="1:4" x14ac:dyDescent="0.15">
      <c r="A759" s="6">
        <f t="shared" si="21"/>
        <v>7590</v>
      </c>
      <c r="B759" s="7" t="s">
        <v>95</v>
      </c>
      <c r="D759" s="101" t="s">
        <v>593</v>
      </c>
    </row>
    <row r="760" spans="1:4" x14ac:dyDescent="0.15">
      <c r="A760" s="6">
        <f t="shared" si="21"/>
        <v>7600</v>
      </c>
    </row>
    <row r="761" spans="1:4" x14ac:dyDescent="0.15">
      <c r="A761" s="6">
        <f t="shared" si="21"/>
        <v>7610</v>
      </c>
      <c r="B761" s="1" t="s">
        <v>193</v>
      </c>
      <c r="C761" s="3" t="s">
        <v>594</v>
      </c>
    </row>
    <row r="762" spans="1:4" x14ac:dyDescent="0.15">
      <c r="A762" s="6">
        <f t="shared" ref="A762:A821" si="22">ROW()*10</f>
        <v>7620</v>
      </c>
      <c r="B762" s="1" t="s">
        <v>193</v>
      </c>
      <c r="C762" s="3" t="s">
        <v>595</v>
      </c>
    </row>
    <row r="763" spans="1:4" x14ac:dyDescent="0.15">
      <c r="A763" s="6">
        <f t="shared" si="22"/>
        <v>7630</v>
      </c>
      <c r="B763" s="1" t="s">
        <v>193</v>
      </c>
      <c r="C763" s="3" t="s">
        <v>596</v>
      </c>
    </row>
    <row r="764" spans="1:4" x14ac:dyDescent="0.15">
      <c r="A764" s="6">
        <f t="shared" si="22"/>
        <v>7640</v>
      </c>
      <c r="B764" s="1" t="s">
        <v>193</v>
      </c>
      <c r="C764" s="3" t="s">
        <v>597</v>
      </c>
    </row>
    <row r="765" spans="1:4" x14ac:dyDescent="0.15">
      <c r="A765" s="6">
        <f t="shared" si="22"/>
        <v>7650</v>
      </c>
      <c r="B765" s="1" t="s">
        <v>193</v>
      </c>
      <c r="C765" s="3" t="s">
        <v>598</v>
      </c>
    </row>
    <row r="766" spans="1:4" x14ac:dyDescent="0.15">
      <c r="A766" s="6">
        <f t="shared" si="22"/>
        <v>7660</v>
      </c>
      <c r="B766" s="1" t="s">
        <v>193</v>
      </c>
      <c r="C766" s="3" t="s">
        <v>599</v>
      </c>
    </row>
    <row r="767" spans="1:4" x14ac:dyDescent="0.15">
      <c r="A767" s="6">
        <f t="shared" si="22"/>
        <v>7670</v>
      </c>
      <c r="B767" s="1" t="s">
        <v>193</v>
      </c>
      <c r="C767" s="3" t="s">
        <v>600</v>
      </c>
    </row>
    <row r="768" spans="1:4" x14ac:dyDescent="0.15">
      <c r="A768" s="6">
        <f t="shared" si="22"/>
        <v>7680</v>
      </c>
      <c r="B768" s="1" t="s">
        <v>193</v>
      </c>
      <c r="C768" s="3" t="s">
        <v>601</v>
      </c>
    </row>
    <row r="769" spans="1:3" x14ac:dyDescent="0.15">
      <c r="A769" s="6">
        <f t="shared" si="22"/>
        <v>7690</v>
      </c>
      <c r="B769" s="1" t="s">
        <v>193</v>
      </c>
      <c r="C769" s="3" t="s">
        <v>602</v>
      </c>
    </row>
    <row r="770" spans="1:3" x14ac:dyDescent="0.15">
      <c r="A770" s="6">
        <f t="shared" si="22"/>
        <v>7700</v>
      </c>
      <c r="B770" s="1" t="s">
        <v>193</v>
      </c>
      <c r="C770" s="3" t="s">
        <v>603</v>
      </c>
    </row>
    <row r="771" spans="1:3" x14ac:dyDescent="0.15">
      <c r="A771" s="6">
        <f t="shared" si="22"/>
        <v>7710</v>
      </c>
      <c r="B771" s="1" t="s">
        <v>193</v>
      </c>
      <c r="C771" s="3" t="s">
        <v>604</v>
      </c>
    </row>
    <row r="772" spans="1:3" x14ac:dyDescent="0.15">
      <c r="A772" s="6">
        <f t="shared" si="22"/>
        <v>7720</v>
      </c>
      <c r="B772" s="1" t="s">
        <v>193</v>
      </c>
      <c r="C772" s="3" t="s">
        <v>605</v>
      </c>
    </row>
    <row r="773" spans="1:3" x14ac:dyDescent="0.15">
      <c r="A773" s="6">
        <f t="shared" si="22"/>
        <v>7730</v>
      </c>
      <c r="B773" s="1" t="s">
        <v>193</v>
      </c>
      <c r="C773" s="3" t="s">
        <v>606</v>
      </c>
    </row>
    <row r="774" spans="1:3" x14ac:dyDescent="0.15">
      <c r="A774" s="6">
        <f t="shared" si="22"/>
        <v>7740</v>
      </c>
      <c r="B774" s="1" t="s">
        <v>193</v>
      </c>
      <c r="C774" s="3" t="s">
        <v>607</v>
      </c>
    </row>
    <row r="775" spans="1:3" x14ac:dyDescent="0.15">
      <c r="A775" s="6">
        <f t="shared" si="22"/>
        <v>7750</v>
      </c>
      <c r="B775" s="1" t="s">
        <v>193</v>
      </c>
      <c r="C775" s="3" t="s">
        <v>608</v>
      </c>
    </row>
    <row r="776" spans="1:3" x14ac:dyDescent="0.15">
      <c r="A776" s="6">
        <f t="shared" si="22"/>
        <v>7760</v>
      </c>
      <c r="B776" s="1" t="s">
        <v>193</v>
      </c>
      <c r="C776" s="3" t="s">
        <v>609</v>
      </c>
    </row>
    <row r="777" spans="1:3" x14ac:dyDescent="0.15">
      <c r="A777" s="6">
        <f t="shared" si="22"/>
        <v>7770</v>
      </c>
      <c r="B777" s="1" t="s">
        <v>193</v>
      </c>
      <c r="C777" s="3" t="s">
        <v>610</v>
      </c>
    </row>
    <row r="778" spans="1:3" x14ac:dyDescent="0.15">
      <c r="A778" s="6">
        <f t="shared" si="22"/>
        <v>7780</v>
      </c>
      <c r="B778" s="1" t="s">
        <v>193</v>
      </c>
      <c r="C778" s="3" t="s">
        <v>611</v>
      </c>
    </row>
    <row r="779" spans="1:3" x14ac:dyDescent="0.15">
      <c r="A779" s="6">
        <f t="shared" si="22"/>
        <v>7790</v>
      </c>
      <c r="B779" s="1" t="s">
        <v>193</v>
      </c>
      <c r="C779" s="3" t="s">
        <v>612</v>
      </c>
    </row>
    <row r="780" spans="1:3" x14ac:dyDescent="0.15">
      <c r="A780" s="6">
        <f t="shared" si="22"/>
        <v>7800</v>
      </c>
      <c r="B780" s="1" t="s">
        <v>193</v>
      </c>
      <c r="C780" s="3" t="s">
        <v>613</v>
      </c>
    </row>
    <row r="781" spans="1:3" x14ac:dyDescent="0.15">
      <c r="A781" s="6">
        <f t="shared" si="22"/>
        <v>7810</v>
      </c>
      <c r="B781" s="1" t="s">
        <v>193</v>
      </c>
      <c r="C781" s="3" t="s">
        <v>614</v>
      </c>
    </row>
    <row r="782" spans="1:3" x14ac:dyDescent="0.15">
      <c r="A782" s="6">
        <f t="shared" si="22"/>
        <v>7820</v>
      </c>
      <c r="B782" s="1" t="s">
        <v>193</v>
      </c>
      <c r="C782" s="3" t="s">
        <v>615</v>
      </c>
    </row>
    <row r="783" spans="1:3" x14ac:dyDescent="0.15">
      <c r="A783" s="6">
        <f t="shared" si="22"/>
        <v>7830</v>
      </c>
      <c r="B783" s="1" t="s">
        <v>193</v>
      </c>
      <c r="C783" s="3" t="s">
        <v>616</v>
      </c>
    </row>
    <row r="784" spans="1:3" x14ac:dyDescent="0.15">
      <c r="A784" s="6">
        <f t="shared" si="22"/>
        <v>7840</v>
      </c>
      <c r="B784" s="1" t="s">
        <v>193</v>
      </c>
      <c r="C784" s="3" t="s">
        <v>617</v>
      </c>
    </row>
    <row r="785" spans="1:3" x14ac:dyDescent="0.15">
      <c r="A785" s="6">
        <f t="shared" si="22"/>
        <v>7850</v>
      </c>
      <c r="B785" s="1" t="s">
        <v>193</v>
      </c>
      <c r="C785" s="3" t="s">
        <v>618</v>
      </c>
    </row>
    <row r="786" spans="1:3" x14ac:dyDescent="0.15">
      <c r="A786" s="6">
        <f t="shared" si="22"/>
        <v>7860</v>
      </c>
      <c r="B786" s="1" t="s">
        <v>193</v>
      </c>
      <c r="C786" s="3" t="s">
        <v>619</v>
      </c>
    </row>
    <row r="787" spans="1:3" x14ac:dyDescent="0.15">
      <c r="A787" s="6">
        <f t="shared" si="22"/>
        <v>7870</v>
      </c>
      <c r="B787" s="1" t="s">
        <v>193</v>
      </c>
      <c r="C787" s="3" t="s">
        <v>620</v>
      </c>
    </row>
    <row r="788" spans="1:3" x14ac:dyDescent="0.15">
      <c r="A788" s="6">
        <f t="shared" si="22"/>
        <v>7880</v>
      </c>
      <c r="B788" s="1" t="s">
        <v>193</v>
      </c>
      <c r="C788" s="3" t="s">
        <v>621</v>
      </c>
    </row>
    <row r="789" spans="1:3" x14ac:dyDescent="0.15">
      <c r="A789" s="6">
        <f t="shared" si="22"/>
        <v>7890</v>
      </c>
      <c r="B789" s="1" t="s">
        <v>193</v>
      </c>
      <c r="C789" s="3" t="s">
        <v>622</v>
      </c>
    </row>
    <row r="790" spans="1:3" x14ac:dyDescent="0.15">
      <c r="A790" s="6">
        <f t="shared" si="22"/>
        <v>7900</v>
      </c>
      <c r="B790" s="1" t="s">
        <v>193</v>
      </c>
      <c r="C790" s="3" t="s">
        <v>623</v>
      </c>
    </row>
    <row r="791" spans="1:3" x14ac:dyDescent="0.15">
      <c r="A791" s="6">
        <f t="shared" si="22"/>
        <v>7910</v>
      </c>
      <c r="B791" s="1" t="s">
        <v>193</v>
      </c>
      <c r="C791" s="3" t="s">
        <v>624</v>
      </c>
    </row>
    <row r="792" spans="1:3" x14ac:dyDescent="0.15">
      <c r="A792" s="6">
        <f t="shared" si="22"/>
        <v>7920</v>
      </c>
      <c r="B792" s="1" t="s">
        <v>193</v>
      </c>
      <c r="C792" s="3" t="s">
        <v>625</v>
      </c>
    </row>
    <row r="793" spans="1:3" x14ac:dyDescent="0.15">
      <c r="A793" s="6">
        <f t="shared" si="22"/>
        <v>7930</v>
      </c>
      <c r="B793" s="1" t="s">
        <v>193</v>
      </c>
      <c r="C793" s="3" t="s">
        <v>626</v>
      </c>
    </row>
    <row r="794" spans="1:3" x14ac:dyDescent="0.15">
      <c r="A794" s="6">
        <f t="shared" si="22"/>
        <v>7940</v>
      </c>
      <c r="B794" s="1" t="s">
        <v>193</v>
      </c>
      <c r="C794" s="3" t="s">
        <v>627</v>
      </c>
    </row>
    <row r="795" spans="1:3" x14ac:dyDescent="0.15">
      <c r="A795" s="6">
        <f t="shared" si="22"/>
        <v>7950</v>
      </c>
      <c r="B795" s="1" t="s">
        <v>193</v>
      </c>
      <c r="C795" s="3" t="s">
        <v>628</v>
      </c>
    </row>
    <row r="796" spans="1:3" x14ac:dyDescent="0.15">
      <c r="A796" s="6">
        <f t="shared" si="22"/>
        <v>7960</v>
      </c>
      <c r="B796" s="1" t="s">
        <v>193</v>
      </c>
      <c r="C796" s="3" t="s">
        <v>629</v>
      </c>
    </row>
    <row r="797" spans="1:3" x14ac:dyDescent="0.15">
      <c r="A797" s="6">
        <f t="shared" si="22"/>
        <v>7970</v>
      </c>
      <c r="B797" s="1" t="s">
        <v>193</v>
      </c>
      <c r="C797" s="3" t="s">
        <v>630</v>
      </c>
    </row>
    <row r="798" spans="1:3" x14ac:dyDescent="0.15">
      <c r="A798" s="6">
        <f t="shared" si="22"/>
        <v>7980</v>
      </c>
      <c r="B798" s="1" t="s">
        <v>193</v>
      </c>
      <c r="C798" s="3" t="s">
        <v>631</v>
      </c>
    </row>
    <row r="799" spans="1:3" x14ac:dyDescent="0.15">
      <c r="A799" s="6">
        <f t="shared" si="22"/>
        <v>7990</v>
      </c>
      <c r="B799" s="1" t="s">
        <v>193</v>
      </c>
      <c r="C799" s="3" t="s">
        <v>632</v>
      </c>
    </row>
    <row r="800" spans="1:3" x14ac:dyDescent="0.15">
      <c r="A800" s="6">
        <f t="shared" si="22"/>
        <v>8000</v>
      </c>
      <c r="B800" s="1" t="s">
        <v>193</v>
      </c>
      <c r="C800" s="3" t="s">
        <v>633</v>
      </c>
    </row>
    <row r="801" spans="1:4" x14ac:dyDescent="0.15">
      <c r="A801" s="6">
        <f t="shared" si="22"/>
        <v>8010</v>
      </c>
      <c r="B801" s="1" t="s">
        <v>193</v>
      </c>
      <c r="C801" s="3" t="s">
        <v>634</v>
      </c>
    </row>
    <row r="802" spans="1:4" x14ac:dyDescent="0.15">
      <c r="A802" s="6">
        <f t="shared" si="22"/>
        <v>8020</v>
      </c>
      <c r="B802" s="1" t="s">
        <v>193</v>
      </c>
      <c r="C802" s="3" t="s">
        <v>635</v>
      </c>
    </row>
    <row r="803" spans="1:4" x14ac:dyDescent="0.15">
      <c r="A803" s="6">
        <f t="shared" si="22"/>
        <v>8030</v>
      </c>
      <c r="B803" s="1" t="s">
        <v>193</v>
      </c>
      <c r="C803" s="3" t="s">
        <v>636</v>
      </c>
    </row>
    <row r="804" spans="1:4" x14ac:dyDescent="0.15">
      <c r="A804" s="6">
        <f t="shared" si="22"/>
        <v>8040</v>
      </c>
      <c r="B804" s="1" t="s">
        <v>193</v>
      </c>
      <c r="C804" s="3" t="s">
        <v>637</v>
      </c>
    </row>
    <row r="805" spans="1:4" x14ac:dyDescent="0.15">
      <c r="A805" s="6">
        <f t="shared" si="22"/>
        <v>8050</v>
      </c>
      <c r="B805" s="1" t="s">
        <v>193</v>
      </c>
      <c r="C805" s="3" t="s">
        <v>638</v>
      </c>
    </row>
    <row r="806" spans="1:4" x14ac:dyDescent="0.15">
      <c r="A806" s="6">
        <f t="shared" si="22"/>
        <v>8060</v>
      </c>
      <c r="B806" s="1" t="s">
        <v>193</v>
      </c>
      <c r="C806" s="3" t="s">
        <v>639</v>
      </c>
    </row>
    <row r="807" spans="1:4" x14ac:dyDescent="0.15">
      <c r="A807" s="6">
        <f t="shared" si="22"/>
        <v>8070</v>
      </c>
      <c r="B807" s="1" t="s">
        <v>193</v>
      </c>
      <c r="C807" s="3" t="s">
        <v>640</v>
      </c>
    </row>
    <row r="808" spans="1:4" x14ac:dyDescent="0.15">
      <c r="A808" s="6">
        <f t="shared" si="22"/>
        <v>8080</v>
      </c>
      <c r="B808" s="1" t="s">
        <v>193</v>
      </c>
      <c r="C808" s="3" t="s">
        <v>641</v>
      </c>
    </row>
    <row r="809" spans="1:4" x14ac:dyDescent="0.15">
      <c r="A809" s="6">
        <f t="shared" si="22"/>
        <v>8090</v>
      </c>
      <c r="B809" s="1" t="s">
        <v>193</v>
      </c>
      <c r="C809" s="3" t="s">
        <v>642</v>
      </c>
    </row>
    <row r="810" spans="1:4" x14ac:dyDescent="0.15">
      <c r="A810" s="6">
        <f t="shared" si="22"/>
        <v>8100</v>
      </c>
      <c r="B810" s="1" t="s">
        <v>193</v>
      </c>
      <c r="C810" s="3" t="s">
        <v>643</v>
      </c>
    </row>
    <row r="811" spans="1:4" x14ac:dyDescent="0.15">
      <c r="A811" s="6">
        <f t="shared" si="22"/>
        <v>8110</v>
      </c>
    </row>
    <row r="812" spans="1:4" x14ac:dyDescent="0.15">
      <c r="A812" s="6">
        <f t="shared" si="22"/>
        <v>8120</v>
      </c>
      <c r="B812" s="7" t="s">
        <v>95</v>
      </c>
      <c r="D812" s="101" t="s">
        <v>644</v>
      </c>
    </row>
    <row r="813" spans="1:4" x14ac:dyDescent="0.15">
      <c r="A813" s="6">
        <f t="shared" si="22"/>
        <v>8130</v>
      </c>
    </row>
    <row r="814" spans="1:4" x14ac:dyDescent="0.15">
      <c r="A814" s="6">
        <f t="shared" si="22"/>
        <v>8140</v>
      </c>
      <c r="B814" s="7" t="s">
        <v>645</v>
      </c>
      <c r="C814" s="108" t="s">
        <v>646</v>
      </c>
    </row>
    <row r="815" spans="1:4" x14ac:dyDescent="0.15">
      <c r="A815" s="6">
        <f t="shared" si="22"/>
        <v>8150</v>
      </c>
      <c r="B815" s="7" t="s">
        <v>645</v>
      </c>
      <c r="C815" s="108" t="s">
        <v>647</v>
      </c>
    </row>
    <row r="816" spans="1:4" x14ac:dyDescent="0.15">
      <c r="A816" s="6">
        <f t="shared" si="22"/>
        <v>8160</v>
      </c>
    </row>
    <row r="817" spans="1:31" x14ac:dyDescent="0.15">
      <c r="A817" s="6">
        <f t="shared" si="22"/>
        <v>8170</v>
      </c>
      <c r="B817" s="7" t="s">
        <v>95</v>
      </c>
      <c r="D817" s="101" t="s">
        <v>648</v>
      </c>
    </row>
    <row r="818" spans="1:31" x14ac:dyDescent="0.15">
      <c r="A818" s="6">
        <f t="shared" si="22"/>
        <v>8180</v>
      </c>
    </row>
    <row r="819" spans="1:31" x14ac:dyDescent="0.15">
      <c r="A819" s="6">
        <f t="shared" si="22"/>
        <v>8190</v>
      </c>
      <c r="B819" s="1" t="s">
        <v>193</v>
      </c>
      <c r="C819" s="3" t="s">
        <v>649</v>
      </c>
    </row>
    <row r="820" spans="1:31" x14ac:dyDescent="0.15">
      <c r="A820" s="6">
        <f t="shared" si="22"/>
        <v>8200</v>
      </c>
      <c r="B820" s="1" t="s">
        <v>193</v>
      </c>
      <c r="C820" s="3" t="s">
        <v>650</v>
      </c>
    </row>
    <row r="821" spans="1:31" x14ac:dyDescent="0.15">
      <c r="A821" s="6">
        <f t="shared" si="22"/>
        <v>8210</v>
      </c>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c r="AA821" s="109"/>
      <c r="AB821" s="109"/>
      <c r="AC821" s="109"/>
      <c r="AD821" s="109"/>
      <c r="AE821" s="109"/>
    </row>
    <row r="822" spans="1:31" x14ac:dyDescent="0.15">
      <c r="A822" s="6">
        <f t="shared" ref="A822:A872" si="23">ROW()*10</f>
        <v>8220</v>
      </c>
      <c r="B822" s="1" t="s">
        <v>193</v>
      </c>
      <c r="C822" s="102" t="s">
        <v>651</v>
      </c>
    </row>
    <row r="823" spans="1:31" x14ac:dyDescent="0.15">
      <c r="A823" s="6">
        <f t="shared" si="23"/>
        <v>8230</v>
      </c>
      <c r="D823" s="110" t="s">
        <v>652</v>
      </c>
    </row>
    <row r="824" spans="1:31" x14ac:dyDescent="0.15">
      <c r="A824" s="6">
        <f t="shared" si="23"/>
        <v>8240</v>
      </c>
      <c r="D824" s="110" t="s">
        <v>653</v>
      </c>
    </row>
    <row r="825" spans="1:31" x14ac:dyDescent="0.15">
      <c r="A825" s="6">
        <f t="shared" si="23"/>
        <v>8250</v>
      </c>
    </row>
    <row r="826" spans="1:31" x14ac:dyDescent="0.15">
      <c r="A826" s="6">
        <f t="shared" si="23"/>
        <v>8260</v>
      </c>
      <c r="B826" s="1" t="s">
        <v>193</v>
      </c>
      <c r="C826" s="102" t="s">
        <v>654</v>
      </c>
    </row>
    <row r="827" spans="1:31" x14ac:dyDescent="0.15">
      <c r="A827" s="6">
        <f t="shared" si="23"/>
        <v>8270</v>
      </c>
      <c r="D827" s="104" t="s">
        <v>655</v>
      </c>
    </row>
    <row r="828" spans="1:31" x14ac:dyDescent="0.15">
      <c r="A828" s="6">
        <f t="shared" si="23"/>
        <v>8280</v>
      </c>
      <c r="D828" s="104" t="s">
        <v>656</v>
      </c>
    </row>
    <row r="829" spans="1:31" x14ac:dyDescent="0.15">
      <c r="A829" s="6">
        <f t="shared" si="23"/>
        <v>8290</v>
      </c>
    </row>
    <row r="830" spans="1:31" x14ac:dyDescent="0.15">
      <c r="A830" s="6">
        <f t="shared" si="23"/>
        <v>8300</v>
      </c>
      <c r="B830" s="7" t="s">
        <v>95</v>
      </c>
      <c r="D830" s="101" t="s">
        <v>657</v>
      </c>
    </row>
    <row r="831" spans="1:31" x14ac:dyDescent="0.15">
      <c r="A831" s="6">
        <f t="shared" si="23"/>
        <v>8310</v>
      </c>
    </row>
    <row r="832" spans="1:31" x14ac:dyDescent="0.15">
      <c r="A832" s="6">
        <f t="shared" si="23"/>
        <v>8320</v>
      </c>
      <c r="B832" s="1" t="s">
        <v>193</v>
      </c>
      <c r="C832" s="3" t="s">
        <v>658</v>
      </c>
    </row>
    <row r="833" spans="1:4" x14ac:dyDescent="0.15">
      <c r="A833" s="6">
        <f t="shared" si="23"/>
        <v>8330</v>
      </c>
      <c r="B833" s="1" t="s">
        <v>193</v>
      </c>
      <c r="C833" s="3" t="s">
        <v>659</v>
      </c>
    </row>
    <row r="834" spans="1:4" x14ac:dyDescent="0.15">
      <c r="A834" s="6">
        <f t="shared" si="23"/>
        <v>8340</v>
      </c>
      <c r="B834" s="1" t="s">
        <v>193</v>
      </c>
      <c r="C834" s="3" t="s">
        <v>660</v>
      </c>
    </row>
    <row r="835" spans="1:4" x14ac:dyDescent="0.15">
      <c r="A835" s="6">
        <f t="shared" si="23"/>
        <v>8350</v>
      </c>
    </row>
    <row r="836" spans="1:4" x14ac:dyDescent="0.15">
      <c r="A836" s="6">
        <f t="shared" si="23"/>
        <v>8360</v>
      </c>
      <c r="B836" s="7" t="s">
        <v>95</v>
      </c>
      <c r="D836" s="101" t="s">
        <v>668</v>
      </c>
    </row>
    <row r="837" spans="1:4" x14ac:dyDescent="0.15">
      <c r="A837" s="6">
        <f t="shared" si="23"/>
        <v>8370</v>
      </c>
    </row>
    <row r="838" spans="1:4" x14ac:dyDescent="0.15">
      <c r="A838" s="6">
        <f t="shared" si="23"/>
        <v>8380</v>
      </c>
      <c r="B838" s="1" t="s">
        <v>193</v>
      </c>
      <c r="C838" s="3" t="s">
        <v>669</v>
      </c>
    </row>
    <row r="839" spans="1:4" x14ac:dyDescent="0.15">
      <c r="A839" s="6">
        <f t="shared" si="23"/>
        <v>8390</v>
      </c>
    </row>
    <row r="840" spans="1:4" x14ac:dyDescent="0.15">
      <c r="A840" s="6">
        <f t="shared" si="23"/>
        <v>8400</v>
      </c>
      <c r="B840" s="7" t="s">
        <v>95</v>
      </c>
      <c r="D840" s="101" t="s">
        <v>670</v>
      </c>
    </row>
    <row r="841" spans="1:4" x14ac:dyDescent="0.15">
      <c r="A841" s="6">
        <f t="shared" si="23"/>
        <v>8410</v>
      </c>
    </row>
    <row r="842" spans="1:4" x14ac:dyDescent="0.15">
      <c r="A842" s="6">
        <f t="shared" si="23"/>
        <v>8420</v>
      </c>
      <c r="B842" s="1" t="s">
        <v>193</v>
      </c>
      <c r="C842" s="3" t="s">
        <v>303</v>
      </c>
    </row>
    <row r="843" spans="1:4" x14ac:dyDescent="0.15">
      <c r="A843" s="6">
        <f t="shared" si="23"/>
        <v>8430</v>
      </c>
    </row>
    <row r="844" spans="1:4" x14ac:dyDescent="0.15">
      <c r="A844" s="6">
        <f t="shared" si="23"/>
        <v>8440</v>
      </c>
      <c r="B844" s="7" t="s">
        <v>95</v>
      </c>
      <c r="D844" s="101" t="s">
        <v>671</v>
      </c>
    </row>
    <row r="845" spans="1:4" x14ac:dyDescent="0.15">
      <c r="A845" s="6">
        <f t="shared" si="23"/>
        <v>8450</v>
      </c>
    </row>
    <row r="846" spans="1:4" x14ac:dyDescent="0.15">
      <c r="A846" s="6">
        <f t="shared" si="23"/>
        <v>8460</v>
      </c>
      <c r="B846" s="1" t="s">
        <v>193</v>
      </c>
      <c r="C846" s="3" t="s">
        <v>672</v>
      </c>
    </row>
    <row r="847" spans="1:4" x14ac:dyDescent="0.15">
      <c r="A847" s="6">
        <f t="shared" si="23"/>
        <v>8470</v>
      </c>
      <c r="B847" s="1" t="s">
        <v>193</v>
      </c>
      <c r="C847" s="3" t="str">
        <f>IF($AC$28="","# server ***.***.***.*** iburst","server " &amp; $AC$28 &amp; " iburst")</f>
        <v>server 10.0.77.54 iburst</v>
      </c>
    </row>
    <row r="848" spans="1:4" x14ac:dyDescent="0.15">
      <c r="A848" s="6">
        <f t="shared" si="23"/>
        <v>8480</v>
      </c>
      <c r="B848" s="1" t="s">
        <v>193</v>
      </c>
      <c r="C848" s="3" t="str">
        <f>IF($AC$29="","# server ***.***.***.*** iburst","server " &amp; $AC$29 &amp; " iburst")</f>
        <v># server ***.***.***.*** iburst</v>
      </c>
    </row>
    <row r="849" spans="1:3" x14ac:dyDescent="0.15">
      <c r="A849" s="6">
        <f t="shared" si="23"/>
        <v>8490</v>
      </c>
      <c r="B849" s="1" t="s">
        <v>193</v>
      </c>
      <c r="C849" s="3" t="str">
        <f>IF($AC$30="","# server ***.***.***.*** iburst","server " &amp; $AC$30 &amp; " iburst")</f>
        <v># server ***.***.***.*** iburst</v>
      </c>
    </row>
    <row r="850" spans="1:3" x14ac:dyDescent="0.15">
      <c r="A850" s="6">
        <f t="shared" si="23"/>
        <v>8500</v>
      </c>
      <c r="B850" s="1" t="s">
        <v>193</v>
      </c>
      <c r="C850" s="3" t="str">
        <f>IF($AC$31="","# server ***.***.***.*** iburst","server " &amp; $AC$31 &amp; " iburst")</f>
        <v># server ***.***.***.*** iburst</v>
      </c>
    </row>
    <row r="851" spans="1:3" x14ac:dyDescent="0.15">
      <c r="A851" s="6">
        <f t="shared" si="23"/>
        <v>8510</v>
      </c>
      <c r="B851" s="1" t="s">
        <v>193</v>
      </c>
    </row>
    <row r="852" spans="1:3" x14ac:dyDescent="0.15">
      <c r="A852" s="6">
        <f t="shared" si="23"/>
        <v>8520</v>
      </c>
      <c r="B852" s="1" t="s">
        <v>193</v>
      </c>
      <c r="C852" s="3" t="s">
        <v>673</v>
      </c>
    </row>
    <row r="853" spans="1:3" x14ac:dyDescent="0.15">
      <c r="A853" s="6">
        <f t="shared" si="23"/>
        <v>8530</v>
      </c>
      <c r="B853" s="1" t="s">
        <v>193</v>
      </c>
      <c r="C853" s="3" t="s">
        <v>674</v>
      </c>
    </row>
    <row r="854" spans="1:3" x14ac:dyDescent="0.15">
      <c r="A854" s="6">
        <f t="shared" si="23"/>
        <v>8540</v>
      </c>
      <c r="B854" s="1" t="s">
        <v>193</v>
      </c>
    </row>
    <row r="855" spans="1:3" x14ac:dyDescent="0.15">
      <c r="A855" s="6">
        <f t="shared" si="23"/>
        <v>8550</v>
      </c>
      <c r="B855" s="1" t="s">
        <v>193</v>
      </c>
      <c r="C855" s="3" t="s">
        <v>675</v>
      </c>
    </row>
    <row r="856" spans="1:3" x14ac:dyDescent="0.15">
      <c r="A856" s="6">
        <f t="shared" si="23"/>
        <v>8560</v>
      </c>
      <c r="B856" s="1" t="s">
        <v>193</v>
      </c>
      <c r="C856" s="3" t="s">
        <v>676</v>
      </c>
    </row>
    <row r="857" spans="1:3" x14ac:dyDescent="0.15">
      <c r="A857" s="6">
        <f t="shared" si="23"/>
        <v>8570</v>
      </c>
      <c r="B857" s="1" t="s">
        <v>193</v>
      </c>
    </row>
    <row r="858" spans="1:3" x14ac:dyDescent="0.15">
      <c r="A858" s="6">
        <f t="shared" si="23"/>
        <v>8580</v>
      </c>
      <c r="B858" s="1" t="s">
        <v>193</v>
      </c>
      <c r="C858" s="3" t="s">
        <v>677</v>
      </c>
    </row>
    <row r="859" spans="1:3" x14ac:dyDescent="0.15">
      <c r="A859" s="6">
        <f t="shared" si="23"/>
        <v>8590</v>
      </c>
      <c r="B859" s="1" t="s">
        <v>193</v>
      </c>
      <c r="C859" s="3" t="s">
        <v>678</v>
      </c>
    </row>
    <row r="860" spans="1:3" x14ac:dyDescent="0.15">
      <c r="A860" s="6">
        <f t="shared" si="23"/>
        <v>8600</v>
      </c>
      <c r="B860" s="1" t="s">
        <v>193</v>
      </c>
    </row>
    <row r="861" spans="1:3" x14ac:dyDescent="0.15">
      <c r="A861" s="6">
        <f t="shared" si="23"/>
        <v>8610</v>
      </c>
      <c r="B861" s="1" t="s">
        <v>193</v>
      </c>
      <c r="C861" s="3" t="s">
        <v>679</v>
      </c>
    </row>
    <row r="862" spans="1:3" x14ac:dyDescent="0.15">
      <c r="A862" s="6">
        <f t="shared" si="23"/>
        <v>8620</v>
      </c>
      <c r="B862" s="1" t="s">
        <v>193</v>
      </c>
      <c r="C862" s="3" t="s">
        <v>680</v>
      </c>
    </row>
    <row r="863" spans="1:3" x14ac:dyDescent="0.15">
      <c r="A863" s="6">
        <f t="shared" si="23"/>
        <v>8630</v>
      </c>
      <c r="B863" s="1" t="s">
        <v>193</v>
      </c>
    </row>
    <row r="864" spans="1:3" x14ac:dyDescent="0.15">
      <c r="A864" s="6">
        <f t="shared" si="23"/>
        <v>8640</v>
      </c>
      <c r="B864" s="1" t="s">
        <v>193</v>
      </c>
      <c r="C864" s="3" t="s">
        <v>681</v>
      </c>
    </row>
    <row r="865" spans="1:3" x14ac:dyDescent="0.15">
      <c r="A865" s="6">
        <f t="shared" si="23"/>
        <v>8650</v>
      </c>
      <c r="B865" s="1" t="s">
        <v>193</v>
      </c>
      <c r="C865" s="3" t="s">
        <v>682</v>
      </c>
    </row>
    <row r="866" spans="1:3" x14ac:dyDescent="0.15">
      <c r="A866" s="6">
        <f t="shared" si="23"/>
        <v>8660</v>
      </c>
      <c r="B866" s="1" t="s">
        <v>193</v>
      </c>
      <c r="C866" s="3" t="s">
        <v>683</v>
      </c>
    </row>
    <row r="867" spans="1:3" x14ac:dyDescent="0.15">
      <c r="A867" s="6">
        <f t="shared" si="23"/>
        <v>8670</v>
      </c>
      <c r="B867" s="1" t="s">
        <v>193</v>
      </c>
    </row>
    <row r="868" spans="1:3" x14ac:dyDescent="0.15">
      <c r="A868" s="6">
        <f t="shared" si="23"/>
        <v>8680</v>
      </c>
      <c r="B868" s="1" t="s">
        <v>193</v>
      </c>
      <c r="C868" s="3" t="s">
        <v>684</v>
      </c>
    </row>
    <row r="869" spans="1:3" x14ac:dyDescent="0.15">
      <c r="A869" s="6">
        <f t="shared" si="23"/>
        <v>8690</v>
      </c>
      <c r="B869" s="1" t="s">
        <v>193</v>
      </c>
      <c r="C869" s="3" t="s">
        <v>685</v>
      </c>
    </row>
    <row r="870" spans="1:3" x14ac:dyDescent="0.15">
      <c r="A870" s="6">
        <f t="shared" si="23"/>
        <v>8700</v>
      </c>
      <c r="B870" s="1" t="s">
        <v>193</v>
      </c>
    </row>
    <row r="871" spans="1:3" x14ac:dyDescent="0.15">
      <c r="A871" s="6">
        <f t="shared" si="23"/>
        <v>8710</v>
      </c>
      <c r="B871" s="1" t="s">
        <v>193</v>
      </c>
      <c r="C871" s="3" t="s">
        <v>686</v>
      </c>
    </row>
    <row r="872" spans="1:3" x14ac:dyDescent="0.15">
      <c r="A872" s="6">
        <f t="shared" si="23"/>
        <v>8720</v>
      </c>
      <c r="B872" s="1" t="s">
        <v>193</v>
      </c>
      <c r="C872" s="3" t="s">
        <v>687</v>
      </c>
    </row>
    <row r="873" spans="1:3" x14ac:dyDescent="0.15">
      <c r="A873" s="6">
        <f t="shared" ref="A873:A919" si="24">ROW()*10</f>
        <v>8730</v>
      </c>
      <c r="B873" s="1" t="s">
        <v>193</v>
      </c>
      <c r="C873" s="3" t="s">
        <v>688</v>
      </c>
    </row>
    <row r="874" spans="1:3" x14ac:dyDescent="0.15">
      <c r="A874" s="6">
        <f t="shared" si="24"/>
        <v>8740</v>
      </c>
      <c r="B874" s="1" t="s">
        <v>193</v>
      </c>
    </row>
    <row r="875" spans="1:3" x14ac:dyDescent="0.15">
      <c r="A875" s="6">
        <f t="shared" si="24"/>
        <v>8750</v>
      </c>
      <c r="B875" s="1" t="s">
        <v>193</v>
      </c>
      <c r="C875" s="3" t="s">
        <v>689</v>
      </c>
    </row>
    <row r="876" spans="1:3" x14ac:dyDescent="0.15">
      <c r="A876" s="6">
        <f t="shared" si="24"/>
        <v>8760</v>
      </c>
      <c r="B876" s="1" t="s">
        <v>193</v>
      </c>
      <c r="C876" s="3" t="s">
        <v>690</v>
      </c>
    </row>
    <row r="877" spans="1:3" x14ac:dyDescent="0.15">
      <c r="A877" s="6">
        <f t="shared" si="24"/>
        <v>8770</v>
      </c>
      <c r="B877" s="1" t="s">
        <v>193</v>
      </c>
    </row>
    <row r="878" spans="1:3" x14ac:dyDescent="0.15">
      <c r="A878" s="6">
        <f t="shared" si="24"/>
        <v>8780</v>
      </c>
      <c r="B878" s="1" t="s">
        <v>193</v>
      </c>
      <c r="C878" s="3" t="s">
        <v>691</v>
      </c>
    </row>
    <row r="879" spans="1:3" x14ac:dyDescent="0.15">
      <c r="A879" s="6">
        <f t="shared" si="24"/>
        <v>8790</v>
      </c>
      <c r="B879" s="1" t="s">
        <v>193</v>
      </c>
    </row>
    <row r="880" spans="1:3" x14ac:dyDescent="0.15">
      <c r="A880" s="6">
        <f t="shared" si="24"/>
        <v>8800</v>
      </c>
      <c r="B880" s="1" t="s">
        <v>193</v>
      </c>
      <c r="C880" s="3" t="s">
        <v>692</v>
      </c>
    </row>
    <row r="881" spans="1:3" x14ac:dyDescent="0.15">
      <c r="A881" s="6">
        <f t="shared" si="24"/>
        <v>8810</v>
      </c>
      <c r="B881" s="1" t="s">
        <v>193</v>
      </c>
      <c r="C881" s="3" t="s">
        <v>693</v>
      </c>
    </row>
    <row r="882" spans="1:3" x14ac:dyDescent="0.15">
      <c r="A882" s="6">
        <f t="shared" si="24"/>
        <v>8820</v>
      </c>
      <c r="B882" s="1" t="s">
        <v>193</v>
      </c>
    </row>
    <row r="883" spans="1:3" x14ac:dyDescent="0.15">
      <c r="A883" s="6">
        <f t="shared" si="24"/>
        <v>8830</v>
      </c>
      <c r="B883" s="1" t="s">
        <v>193</v>
      </c>
      <c r="C883" s="3" t="s">
        <v>694</v>
      </c>
    </row>
    <row r="884" spans="1:3" x14ac:dyDescent="0.15">
      <c r="A884" s="6">
        <f t="shared" si="24"/>
        <v>8840</v>
      </c>
      <c r="B884" s="1" t="s">
        <v>193</v>
      </c>
      <c r="C884" s="3" t="s">
        <v>695</v>
      </c>
    </row>
    <row r="885" spans="1:3" x14ac:dyDescent="0.15">
      <c r="A885" s="6">
        <f t="shared" si="24"/>
        <v>8850</v>
      </c>
      <c r="B885" s="1" t="s">
        <v>193</v>
      </c>
    </row>
    <row r="886" spans="1:3" x14ac:dyDescent="0.15">
      <c r="A886" s="6">
        <f t="shared" si="24"/>
        <v>8860</v>
      </c>
      <c r="B886" s="1" t="s">
        <v>193</v>
      </c>
      <c r="C886" s="3" t="s">
        <v>696</v>
      </c>
    </row>
    <row r="887" spans="1:3" x14ac:dyDescent="0.15">
      <c r="A887" s="6">
        <f t="shared" si="24"/>
        <v>8870</v>
      </c>
      <c r="B887" s="1" t="s">
        <v>193</v>
      </c>
      <c r="C887" s="3" t="s">
        <v>697</v>
      </c>
    </row>
    <row r="888" spans="1:3" x14ac:dyDescent="0.15">
      <c r="A888" s="6">
        <f t="shared" si="24"/>
        <v>8880</v>
      </c>
      <c r="B888" s="1" t="s">
        <v>193</v>
      </c>
    </row>
    <row r="889" spans="1:3" x14ac:dyDescent="0.15">
      <c r="A889" s="6">
        <f t="shared" si="24"/>
        <v>8890</v>
      </c>
      <c r="B889" s="1" t="s">
        <v>193</v>
      </c>
      <c r="C889" s="3" t="s">
        <v>698</v>
      </c>
    </row>
    <row r="890" spans="1:3" x14ac:dyDescent="0.15">
      <c r="A890" s="6">
        <f t="shared" si="24"/>
        <v>8900</v>
      </c>
      <c r="B890" s="1" t="s">
        <v>193</v>
      </c>
      <c r="C890" s="3" t="s">
        <v>699</v>
      </c>
    </row>
    <row r="891" spans="1:3" x14ac:dyDescent="0.15">
      <c r="A891" s="6">
        <f t="shared" si="24"/>
        <v>8910</v>
      </c>
      <c r="B891" s="1" t="s">
        <v>193</v>
      </c>
    </row>
    <row r="892" spans="1:3" x14ac:dyDescent="0.15">
      <c r="A892" s="6">
        <f t="shared" si="24"/>
        <v>8920</v>
      </c>
      <c r="B892" s="1" t="s">
        <v>193</v>
      </c>
      <c r="C892" s="3" t="s">
        <v>700</v>
      </c>
    </row>
    <row r="893" spans="1:3" x14ac:dyDescent="0.15">
      <c r="A893" s="6">
        <f t="shared" si="24"/>
        <v>8930</v>
      </c>
      <c r="B893" s="1" t="s">
        <v>193</v>
      </c>
      <c r="C893" s="3" t="s">
        <v>701</v>
      </c>
    </row>
    <row r="894" spans="1:3" x14ac:dyDescent="0.15">
      <c r="A894" s="6">
        <f t="shared" si="24"/>
        <v>8940</v>
      </c>
      <c r="B894" s="1" t="s">
        <v>193</v>
      </c>
      <c r="C894" s="3" t="s">
        <v>442</v>
      </c>
    </row>
    <row r="895" spans="1:3" x14ac:dyDescent="0.15">
      <c r="A895" s="6">
        <f t="shared" si="24"/>
        <v>8950</v>
      </c>
      <c r="B895" s="1" t="s">
        <v>193</v>
      </c>
    </row>
    <row r="896" spans="1:3" x14ac:dyDescent="0.15">
      <c r="A896" s="6">
        <f t="shared" si="24"/>
        <v>8960</v>
      </c>
      <c r="B896" s="1" t="s">
        <v>193</v>
      </c>
      <c r="C896" s="3" t="s">
        <v>702</v>
      </c>
    </row>
    <row r="897" spans="1:4" x14ac:dyDescent="0.15">
      <c r="A897" s="6">
        <f t="shared" si="24"/>
        <v>8970</v>
      </c>
      <c r="B897" s="1" t="s">
        <v>193</v>
      </c>
      <c r="C897" s="3" t="s">
        <v>703</v>
      </c>
    </row>
    <row r="898" spans="1:4" x14ac:dyDescent="0.15">
      <c r="A898" s="6">
        <f t="shared" si="24"/>
        <v>8980</v>
      </c>
      <c r="B898" s="1" t="s">
        <v>193</v>
      </c>
      <c r="C898" s="3" t="s">
        <v>442</v>
      </c>
    </row>
    <row r="899" spans="1:4" x14ac:dyDescent="0.15">
      <c r="A899" s="6">
        <f t="shared" si="24"/>
        <v>8990</v>
      </c>
    </row>
    <row r="900" spans="1:4" x14ac:dyDescent="0.15">
      <c r="A900" s="6">
        <f t="shared" si="24"/>
        <v>9000</v>
      </c>
      <c r="B900" s="7" t="s">
        <v>95</v>
      </c>
      <c r="D900" s="101" t="s">
        <v>704</v>
      </c>
    </row>
    <row r="901" spans="1:4" x14ac:dyDescent="0.15">
      <c r="A901" s="6">
        <f t="shared" si="24"/>
        <v>9010</v>
      </c>
    </row>
    <row r="902" spans="1:4" x14ac:dyDescent="0.15">
      <c r="A902" s="6">
        <f t="shared" si="24"/>
        <v>9020</v>
      </c>
      <c r="B902" s="1" t="s">
        <v>193</v>
      </c>
      <c r="C902" s="3" t="s">
        <v>705</v>
      </c>
    </row>
    <row r="903" spans="1:4" x14ac:dyDescent="0.15">
      <c r="A903" s="6">
        <f t="shared" si="24"/>
        <v>9030</v>
      </c>
      <c r="B903" s="1" t="s">
        <v>193</v>
      </c>
      <c r="C903" s="3" t="s">
        <v>706</v>
      </c>
    </row>
    <row r="904" spans="1:4" x14ac:dyDescent="0.15">
      <c r="A904" s="6">
        <f t="shared" si="24"/>
        <v>9040</v>
      </c>
      <c r="B904" s="1" t="s">
        <v>193</v>
      </c>
      <c r="C904" s="3" t="s">
        <v>707</v>
      </c>
    </row>
    <row r="905" spans="1:4" x14ac:dyDescent="0.15">
      <c r="A905" s="6">
        <f t="shared" si="24"/>
        <v>9050</v>
      </c>
      <c r="B905" s="1" t="s">
        <v>193</v>
      </c>
      <c r="C905" s="3" t="s">
        <v>708</v>
      </c>
    </row>
    <row r="906" spans="1:4" x14ac:dyDescent="0.15">
      <c r="A906" s="6">
        <f t="shared" si="24"/>
        <v>9060</v>
      </c>
    </row>
    <row r="907" spans="1:4" x14ac:dyDescent="0.15">
      <c r="A907" s="6">
        <f t="shared" si="24"/>
        <v>9070</v>
      </c>
      <c r="D907" s="1" t="s">
        <v>709</v>
      </c>
    </row>
    <row r="908" spans="1:4" x14ac:dyDescent="0.15">
      <c r="A908" s="6">
        <f t="shared" si="24"/>
        <v>9080</v>
      </c>
      <c r="D908" s="1" t="s">
        <v>710</v>
      </c>
    </row>
    <row r="909" spans="1:4" x14ac:dyDescent="0.15">
      <c r="A909" s="6">
        <f t="shared" si="24"/>
        <v>9090</v>
      </c>
    </row>
    <row r="910" spans="1:4" x14ac:dyDescent="0.15">
      <c r="A910" s="6">
        <f t="shared" si="24"/>
        <v>9100</v>
      </c>
      <c r="B910" s="7" t="s">
        <v>95</v>
      </c>
      <c r="D910" s="101" t="s">
        <v>711</v>
      </c>
    </row>
    <row r="911" spans="1:4" x14ac:dyDescent="0.15">
      <c r="A911" s="6">
        <f t="shared" si="24"/>
        <v>9110</v>
      </c>
    </row>
    <row r="912" spans="1:4" x14ac:dyDescent="0.15">
      <c r="A912" s="6">
        <f t="shared" si="24"/>
        <v>9120</v>
      </c>
      <c r="B912" s="1" t="s">
        <v>193</v>
      </c>
      <c r="C912" s="3" t="s">
        <v>712</v>
      </c>
    </row>
    <row r="913" spans="1:4" x14ac:dyDescent="0.15">
      <c r="A913" s="6">
        <f t="shared" si="24"/>
        <v>9130</v>
      </c>
    </row>
    <row r="914" spans="1:4" x14ac:dyDescent="0.15">
      <c r="A914" s="6">
        <f t="shared" si="24"/>
        <v>9140</v>
      </c>
      <c r="B914" s="7" t="s">
        <v>95</v>
      </c>
      <c r="D914" s="101" t="s">
        <v>713</v>
      </c>
    </row>
    <row r="915" spans="1:4" x14ac:dyDescent="0.15">
      <c r="A915" s="6">
        <f t="shared" si="24"/>
        <v>9150</v>
      </c>
    </row>
    <row r="916" spans="1:4" x14ac:dyDescent="0.15">
      <c r="A916" s="6">
        <f t="shared" si="24"/>
        <v>9160</v>
      </c>
      <c r="B916" s="1" t="s">
        <v>193</v>
      </c>
      <c r="C916" s="3" t="s">
        <v>714</v>
      </c>
    </row>
    <row r="917" spans="1:4" x14ac:dyDescent="0.15">
      <c r="A917" s="6">
        <f t="shared" si="24"/>
        <v>9170</v>
      </c>
      <c r="D917" s="1" t="s">
        <v>715</v>
      </c>
    </row>
    <row r="918" spans="1:4" x14ac:dyDescent="0.15">
      <c r="A918" s="6">
        <f t="shared" si="24"/>
        <v>9180</v>
      </c>
    </row>
    <row r="919" spans="1:4" x14ac:dyDescent="0.15">
      <c r="A919" s="6">
        <f t="shared" si="24"/>
        <v>9190</v>
      </c>
      <c r="B919" s="1" t="s">
        <v>193</v>
      </c>
      <c r="C919" s="3" t="s">
        <v>716</v>
      </c>
    </row>
    <row r="920" spans="1:4" x14ac:dyDescent="0.15">
      <c r="A920" s="6">
        <f t="shared" ref="A920:A927" si="25">ROW()*10</f>
        <v>9200</v>
      </c>
      <c r="D920" s="1" t="s">
        <v>717</v>
      </c>
    </row>
    <row r="921" spans="1:4" x14ac:dyDescent="0.15">
      <c r="A921" s="6">
        <f t="shared" si="25"/>
        <v>9210</v>
      </c>
    </row>
    <row r="922" spans="1:4" x14ac:dyDescent="0.15">
      <c r="A922" s="6">
        <f t="shared" si="25"/>
        <v>9220</v>
      </c>
      <c r="B922" s="1" t="s">
        <v>193</v>
      </c>
      <c r="C922" s="3" t="s">
        <v>718</v>
      </c>
    </row>
    <row r="923" spans="1:4" x14ac:dyDescent="0.15">
      <c r="A923" s="6">
        <f t="shared" si="25"/>
        <v>9230</v>
      </c>
      <c r="D923" s="1" t="s">
        <v>719</v>
      </c>
    </row>
    <row r="924" spans="1:4" x14ac:dyDescent="0.15">
      <c r="A924" s="6">
        <f t="shared" si="25"/>
        <v>9240</v>
      </c>
    </row>
    <row r="925" spans="1:4" x14ac:dyDescent="0.15">
      <c r="A925" s="6">
        <f t="shared" si="25"/>
        <v>9250</v>
      </c>
      <c r="B925" s="7" t="s">
        <v>95</v>
      </c>
      <c r="D925" s="101" t="s">
        <v>720</v>
      </c>
    </row>
    <row r="926" spans="1:4" x14ac:dyDescent="0.15">
      <c r="A926" s="6">
        <f t="shared" si="25"/>
        <v>9260</v>
      </c>
    </row>
    <row r="927" spans="1:4" x14ac:dyDescent="0.15">
      <c r="A927" s="6">
        <f t="shared" si="25"/>
        <v>9270</v>
      </c>
      <c r="B927" s="1" t="s">
        <v>193</v>
      </c>
      <c r="C927" s="3" t="s">
        <v>721</v>
      </c>
    </row>
    <row r="928" spans="1:4" x14ac:dyDescent="0.15">
      <c r="A928" s="6">
        <f t="shared" ref="A928:A932" si="26">ROW()*10</f>
        <v>9280</v>
      </c>
      <c r="B928" s="1" t="s">
        <v>193</v>
      </c>
      <c r="C928" s="3" t="s">
        <v>722</v>
      </c>
    </row>
    <row r="929" spans="1:4" x14ac:dyDescent="0.15">
      <c r="A929" s="6">
        <f t="shared" si="26"/>
        <v>9290</v>
      </c>
      <c r="B929" s="1" t="s">
        <v>193</v>
      </c>
      <c r="C929" s="3" t="s">
        <v>723</v>
      </c>
    </row>
    <row r="930" spans="1:4" x14ac:dyDescent="0.15">
      <c r="A930" s="6">
        <f t="shared" si="26"/>
        <v>9300</v>
      </c>
    </row>
    <row r="931" spans="1:4" x14ac:dyDescent="0.15">
      <c r="A931" s="6">
        <f t="shared" si="26"/>
        <v>9310</v>
      </c>
      <c r="B931" s="1" t="s">
        <v>193</v>
      </c>
      <c r="C931" s="3" t="s">
        <v>724</v>
      </c>
    </row>
    <row r="932" spans="1:4" x14ac:dyDescent="0.15">
      <c r="A932" s="6">
        <f t="shared" si="26"/>
        <v>9320</v>
      </c>
    </row>
    <row r="933" spans="1:4" x14ac:dyDescent="0.15">
      <c r="A933" s="6">
        <f t="shared" ref="A933:A962" si="27">ROW()*10</f>
        <v>9330</v>
      </c>
      <c r="B933" s="7" t="s">
        <v>95</v>
      </c>
      <c r="D933" s="101" t="s">
        <v>725</v>
      </c>
    </row>
    <row r="934" spans="1:4" x14ac:dyDescent="0.15">
      <c r="A934" s="6">
        <f t="shared" si="27"/>
        <v>9340</v>
      </c>
    </row>
    <row r="935" spans="1:4" x14ac:dyDescent="0.15">
      <c r="A935" s="6">
        <f t="shared" si="27"/>
        <v>9350</v>
      </c>
      <c r="B935" s="1" t="s">
        <v>193</v>
      </c>
      <c r="C935" s="3" t="s">
        <v>726</v>
      </c>
    </row>
    <row r="936" spans="1:4" x14ac:dyDescent="0.15">
      <c r="A936" s="6">
        <f t="shared" si="27"/>
        <v>9360</v>
      </c>
    </row>
    <row r="937" spans="1:4" x14ac:dyDescent="0.15">
      <c r="A937" s="6">
        <f t="shared" si="27"/>
        <v>9370</v>
      </c>
      <c r="B937" s="7" t="s">
        <v>95</v>
      </c>
      <c r="D937" s="101" t="s">
        <v>421</v>
      </c>
    </row>
    <row r="938" spans="1:4" x14ac:dyDescent="0.15">
      <c r="A938" s="6">
        <f t="shared" si="27"/>
        <v>9380</v>
      </c>
    </row>
    <row r="939" spans="1:4" x14ac:dyDescent="0.15">
      <c r="A939" s="6">
        <f t="shared" si="27"/>
        <v>9390</v>
      </c>
      <c r="B939" s="7" t="s">
        <v>330</v>
      </c>
      <c r="C939" s="3" t="str">
        <f>"ssh " &amp; $AH$20 &amp; "@" &amp;$AH$9</f>
        <v>ssh admin@10.110.88.57</v>
      </c>
    </row>
    <row r="940" spans="1:4" x14ac:dyDescent="0.15">
      <c r="A940" s="6">
        <f t="shared" si="27"/>
        <v>9400</v>
      </c>
      <c r="B940" s="7" t="s">
        <v>330</v>
      </c>
      <c r="C940" s="3" t="s">
        <v>309</v>
      </c>
      <c r="D940" s="1" t="s">
        <v>422</v>
      </c>
    </row>
    <row r="941" spans="1:4" x14ac:dyDescent="0.15">
      <c r="A941" s="6">
        <f t="shared" si="27"/>
        <v>9410</v>
      </c>
    </row>
    <row r="942" spans="1:4" x14ac:dyDescent="0.15">
      <c r="A942" s="6">
        <f t="shared" si="27"/>
        <v>9420</v>
      </c>
      <c r="B942" s="7" t="s">
        <v>331</v>
      </c>
      <c r="C942" s="3" t="str">
        <f>"ssh " &amp; $AH$20 &amp; "@" &amp;$AH$10</f>
        <v>ssh admin@10.110.88.58</v>
      </c>
    </row>
    <row r="943" spans="1:4" x14ac:dyDescent="0.15">
      <c r="A943" s="6">
        <f t="shared" si="27"/>
        <v>9430</v>
      </c>
      <c r="B943" s="7" t="s">
        <v>331</v>
      </c>
      <c r="C943" s="3" t="s">
        <v>309</v>
      </c>
      <c r="D943" s="1" t="s">
        <v>423</v>
      </c>
    </row>
    <row r="944" spans="1:4" x14ac:dyDescent="0.15">
      <c r="A944" s="6">
        <f t="shared" si="27"/>
        <v>9440</v>
      </c>
    </row>
    <row r="945" spans="1:5" x14ac:dyDescent="0.15">
      <c r="A945" s="6">
        <f t="shared" si="27"/>
        <v>9450</v>
      </c>
      <c r="B945" s="7" t="s">
        <v>136</v>
      </c>
      <c r="D945" s="101" t="s">
        <v>727</v>
      </c>
    </row>
    <row r="946" spans="1:5" x14ac:dyDescent="0.15">
      <c r="A946" s="6">
        <f t="shared" si="27"/>
        <v>9460</v>
      </c>
    </row>
    <row r="947" spans="1:5" x14ac:dyDescent="0.15">
      <c r="A947" s="6">
        <f t="shared" si="27"/>
        <v>9470</v>
      </c>
      <c r="B947" s="1" t="s">
        <v>728</v>
      </c>
      <c r="C947" s="102" t="s">
        <v>729</v>
      </c>
    </row>
    <row r="948" spans="1:5" x14ac:dyDescent="0.15">
      <c r="A948" s="6">
        <f t="shared" si="27"/>
        <v>9480</v>
      </c>
      <c r="D948" s="111" t="s">
        <v>730</v>
      </c>
    </row>
    <row r="949" spans="1:5" x14ac:dyDescent="0.15">
      <c r="A949" s="6">
        <f t="shared" si="27"/>
        <v>9490</v>
      </c>
    </row>
    <row r="950" spans="1:5" x14ac:dyDescent="0.15">
      <c r="A950" s="6">
        <f t="shared" si="27"/>
        <v>9500</v>
      </c>
      <c r="E950" s="8" t="s">
        <v>731</v>
      </c>
    </row>
    <row r="951" spans="1:5" x14ac:dyDescent="0.15">
      <c r="A951" s="6">
        <f t="shared" si="27"/>
        <v>9510</v>
      </c>
    </row>
    <row r="952" spans="1:5" x14ac:dyDescent="0.15">
      <c r="A952" s="6">
        <f t="shared" si="27"/>
        <v>9520</v>
      </c>
      <c r="B952" s="7" t="s">
        <v>136</v>
      </c>
      <c r="D952" s="101" t="s">
        <v>732</v>
      </c>
    </row>
    <row r="953" spans="1:5" x14ac:dyDescent="0.15">
      <c r="A953" s="6">
        <f t="shared" si="27"/>
        <v>9530</v>
      </c>
    </row>
    <row r="954" spans="1:5" x14ac:dyDescent="0.15">
      <c r="A954" s="6">
        <f t="shared" si="27"/>
        <v>9540</v>
      </c>
      <c r="B954" s="1" t="s">
        <v>728</v>
      </c>
      <c r="C954" s="102" t="s">
        <v>733</v>
      </c>
    </row>
    <row r="955" spans="1:5" x14ac:dyDescent="0.15">
      <c r="A955" s="6">
        <f t="shared" si="27"/>
        <v>9550</v>
      </c>
      <c r="D955" s="1" t="s">
        <v>314</v>
      </c>
    </row>
    <row r="956" spans="1:5" x14ac:dyDescent="0.15">
      <c r="A956" s="6">
        <f t="shared" si="27"/>
        <v>9560</v>
      </c>
      <c r="D956" s="1" t="s">
        <v>315</v>
      </c>
    </row>
    <row r="957" spans="1:5" x14ac:dyDescent="0.15">
      <c r="A957" s="6">
        <f t="shared" si="27"/>
        <v>9570</v>
      </c>
      <c r="D957" s="1" t="s">
        <v>734</v>
      </c>
    </row>
    <row r="958" spans="1:5" x14ac:dyDescent="0.15">
      <c r="A958" s="6">
        <f t="shared" si="27"/>
        <v>9580</v>
      </c>
      <c r="D958" s="1" t="s">
        <v>735</v>
      </c>
    </row>
    <row r="959" spans="1:5" x14ac:dyDescent="0.15">
      <c r="A959" s="6">
        <f t="shared" si="27"/>
        <v>9590</v>
      </c>
      <c r="D959" s="1" t="s">
        <v>736</v>
      </c>
    </row>
    <row r="960" spans="1:5" x14ac:dyDescent="0.15">
      <c r="A960" s="6">
        <f t="shared" si="27"/>
        <v>9600</v>
      </c>
      <c r="D960" s="1" t="s">
        <v>737</v>
      </c>
    </row>
    <row r="961" spans="1:5" x14ac:dyDescent="0.15">
      <c r="A961" s="6">
        <f t="shared" si="27"/>
        <v>9610</v>
      </c>
      <c r="D961" s="1" t="s">
        <v>738</v>
      </c>
    </row>
    <row r="962" spans="1:5" x14ac:dyDescent="0.15">
      <c r="A962" s="6">
        <f t="shared" si="27"/>
        <v>9620</v>
      </c>
      <c r="D962" s="9" t="s">
        <v>739</v>
      </c>
    </row>
    <row r="963" spans="1:5" x14ac:dyDescent="0.15">
      <c r="A963" s="6">
        <f t="shared" ref="A963:A1025" si="28">ROW()*10</f>
        <v>9630</v>
      </c>
      <c r="D963" s="9" t="s">
        <v>740</v>
      </c>
    </row>
    <row r="964" spans="1:5" x14ac:dyDescent="0.15">
      <c r="A964" s="6">
        <f t="shared" si="28"/>
        <v>9640</v>
      </c>
      <c r="D964" s="9" t="s">
        <v>741</v>
      </c>
    </row>
    <row r="965" spans="1:5" x14ac:dyDescent="0.15">
      <c r="A965" s="6">
        <f t="shared" si="28"/>
        <v>9650</v>
      </c>
      <c r="D965" s="9" t="s">
        <v>742</v>
      </c>
    </row>
    <row r="966" spans="1:5" x14ac:dyDescent="0.15">
      <c r="A966" s="6">
        <f t="shared" si="28"/>
        <v>9660</v>
      </c>
      <c r="D966" s="1" t="s">
        <v>743</v>
      </c>
    </row>
    <row r="967" spans="1:5" x14ac:dyDescent="0.15">
      <c r="A967" s="6">
        <f t="shared" si="28"/>
        <v>9670</v>
      </c>
      <c r="D967" s="1" t="s">
        <v>736</v>
      </c>
    </row>
    <row r="968" spans="1:5" x14ac:dyDescent="0.15">
      <c r="A968" s="6">
        <f t="shared" si="28"/>
        <v>9680</v>
      </c>
      <c r="D968" s="1" t="s">
        <v>744</v>
      </c>
    </row>
    <row r="969" spans="1:5" x14ac:dyDescent="0.15">
      <c r="A969" s="6">
        <f t="shared" si="28"/>
        <v>9690</v>
      </c>
      <c r="D969" s="1" t="s">
        <v>745</v>
      </c>
    </row>
    <row r="970" spans="1:5" x14ac:dyDescent="0.15">
      <c r="A970" s="6">
        <f t="shared" si="28"/>
        <v>9700</v>
      </c>
      <c r="D970" s="1" t="s">
        <v>738</v>
      </c>
    </row>
    <row r="971" spans="1:5" x14ac:dyDescent="0.15">
      <c r="A971" s="6">
        <f t="shared" si="28"/>
        <v>9710</v>
      </c>
      <c r="D971" s="1" t="s">
        <v>746</v>
      </c>
    </row>
    <row r="972" spans="1:5" x14ac:dyDescent="0.15">
      <c r="A972" s="6">
        <f t="shared" si="28"/>
        <v>9720</v>
      </c>
    </row>
    <row r="973" spans="1:5" x14ac:dyDescent="0.15">
      <c r="A973" s="6">
        <f t="shared" si="28"/>
        <v>9730</v>
      </c>
      <c r="E973" s="99" t="s">
        <v>747</v>
      </c>
    </row>
    <row r="974" spans="1:5" x14ac:dyDescent="0.15">
      <c r="A974" s="6">
        <f t="shared" si="28"/>
        <v>9740</v>
      </c>
    </row>
    <row r="975" spans="1:5" x14ac:dyDescent="0.15">
      <c r="A975" s="6">
        <f t="shared" si="28"/>
        <v>9750</v>
      </c>
      <c r="B975" s="1" t="s">
        <v>728</v>
      </c>
      <c r="C975" s="102" t="s">
        <v>748</v>
      </c>
    </row>
    <row r="976" spans="1:5" x14ac:dyDescent="0.15">
      <c r="A976" s="6">
        <f t="shared" si="28"/>
        <v>9760</v>
      </c>
      <c r="D976" s="1" t="s">
        <v>749</v>
      </c>
    </row>
    <row r="977" spans="1:4" x14ac:dyDescent="0.15">
      <c r="A977" s="6">
        <f t="shared" si="28"/>
        <v>9770</v>
      </c>
    </row>
    <row r="978" spans="1:4" x14ac:dyDescent="0.15">
      <c r="A978" s="6">
        <f t="shared" si="28"/>
        <v>9780</v>
      </c>
      <c r="D978" s="1" t="s">
        <v>750</v>
      </c>
    </row>
    <row r="979" spans="1:4" x14ac:dyDescent="0.15">
      <c r="A979" s="6">
        <f t="shared" si="28"/>
        <v>9790</v>
      </c>
      <c r="D979" s="1" t="s">
        <v>751</v>
      </c>
    </row>
    <row r="980" spans="1:4" x14ac:dyDescent="0.15">
      <c r="A980" s="6">
        <f t="shared" si="28"/>
        <v>9800</v>
      </c>
      <c r="D980" s="1" t="s">
        <v>752</v>
      </c>
    </row>
    <row r="981" spans="1:4" x14ac:dyDescent="0.15">
      <c r="A981" s="6">
        <f t="shared" si="28"/>
        <v>9810</v>
      </c>
      <c r="D981" s="1" t="s">
        <v>753</v>
      </c>
    </row>
    <row r="982" spans="1:4" x14ac:dyDescent="0.15">
      <c r="A982" s="6">
        <f t="shared" si="28"/>
        <v>9820</v>
      </c>
      <c r="D982" s="1" t="s">
        <v>754</v>
      </c>
    </row>
    <row r="983" spans="1:4" x14ac:dyDescent="0.15">
      <c r="A983" s="6">
        <f t="shared" si="28"/>
        <v>9830</v>
      </c>
      <c r="D983" s="1" t="s">
        <v>755</v>
      </c>
    </row>
    <row r="984" spans="1:4" x14ac:dyDescent="0.15">
      <c r="A984" s="6">
        <f t="shared" si="28"/>
        <v>9840</v>
      </c>
      <c r="D984" s="1" t="s">
        <v>756</v>
      </c>
    </row>
    <row r="985" spans="1:4" x14ac:dyDescent="0.15">
      <c r="A985" s="6">
        <f t="shared" si="28"/>
        <v>9850</v>
      </c>
    </row>
    <row r="986" spans="1:4" x14ac:dyDescent="0.15">
      <c r="A986" s="6">
        <f t="shared" si="28"/>
        <v>9860</v>
      </c>
      <c r="D986" s="1" t="s">
        <v>757</v>
      </c>
    </row>
    <row r="987" spans="1:4" x14ac:dyDescent="0.15">
      <c r="A987" s="6">
        <f t="shared" si="28"/>
        <v>9870</v>
      </c>
      <c r="D987" s="1" t="s">
        <v>753</v>
      </c>
    </row>
    <row r="988" spans="1:4" x14ac:dyDescent="0.15">
      <c r="A988" s="6">
        <f t="shared" si="28"/>
        <v>9880</v>
      </c>
      <c r="D988" s="1" t="s">
        <v>758</v>
      </c>
    </row>
    <row r="989" spans="1:4" x14ac:dyDescent="0.15">
      <c r="A989" s="6">
        <f t="shared" si="28"/>
        <v>9890</v>
      </c>
      <c r="D989" s="1" t="s">
        <v>759</v>
      </c>
    </row>
    <row r="990" spans="1:4" x14ac:dyDescent="0.15">
      <c r="A990" s="6">
        <f t="shared" si="28"/>
        <v>9900</v>
      </c>
      <c r="D990" s="1" t="s">
        <v>760</v>
      </c>
    </row>
    <row r="991" spans="1:4" x14ac:dyDescent="0.15">
      <c r="A991" s="6">
        <f t="shared" si="28"/>
        <v>9910</v>
      </c>
      <c r="D991" s="1" t="s">
        <v>761</v>
      </c>
    </row>
    <row r="992" spans="1:4" x14ac:dyDescent="0.15">
      <c r="A992" s="6">
        <f t="shared" si="28"/>
        <v>9920</v>
      </c>
      <c r="D992" s="1" t="s">
        <v>762</v>
      </c>
    </row>
    <row r="993" spans="1:4" x14ac:dyDescent="0.15">
      <c r="A993" s="6">
        <f t="shared" si="28"/>
        <v>9930</v>
      </c>
    </row>
    <row r="994" spans="1:4" x14ac:dyDescent="0.15">
      <c r="A994" s="6">
        <f t="shared" si="28"/>
        <v>9940</v>
      </c>
      <c r="D994" s="9" t="s">
        <v>763</v>
      </c>
    </row>
    <row r="995" spans="1:4" x14ac:dyDescent="0.15">
      <c r="A995" s="6">
        <f t="shared" si="28"/>
        <v>9950</v>
      </c>
      <c r="D995" s="9" t="s">
        <v>753</v>
      </c>
    </row>
    <row r="996" spans="1:4" x14ac:dyDescent="0.15">
      <c r="A996" s="6">
        <f t="shared" si="28"/>
        <v>9960</v>
      </c>
      <c r="D996" s="9" t="s">
        <v>758</v>
      </c>
    </row>
    <row r="997" spans="1:4" x14ac:dyDescent="0.15">
      <c r="A997" s="6">
        <f t="shared" si="28"/>
        <v>9970</v>
      </c>
      <c r="D997" s="9" t="s">
        <v>759</v>
      </c>
    </row>
    <row r="998" spans="1:4" x14ac:dyDescent="0.15">
      <c r="A998" s="6">
        <f t="shared" si="28"/>
        <v>9980</v>
      </c>
      <c r="D998" s="9" t="s">
        <v>760</v>
      </c>
    </row>
    <row r="999" spans="1:4" x14ac:dyDescent="0.15">
      <c r="A999" s="6">
        <f t="shared" si="28"/>
        <v>9990</v>
      </c>
      <c r="D999" s="9" t="s">
        <v>764</v>
      </c>
    </row>
    <row r="1000" spans="1:4" x14ac:dyDescent="0.15">
      <c r="A1000" s="6">
        <f t="shared" si="28"/>
        <v>10000</v>
      </c>
      <c r="D1000" s="9" t="s">
        <v>762</v>
      </c>
    </row>
    <row r="1001" spans="1:4" x14ac:dyDescent="0.15">
      <c r="A1001" s="6">
        <f t="shared" si="28"/>
        <v>10010</v>
      </c>
    </row>
    <row r="1002" spans="1:4" x14ac:dyDescent="0.15">
      <c r="A1002" s="6">
        <f t="shared" si="28"/>
        <v>10020</v>
      </c>
      <c r="B1002" s="1" t="s">
        <v>473</v>
      </c>
      <c r="C1002" s="102" t="s">
        <v>765</v>
      </c>
    </row>
    <row r="1003" spans="1:4" x14ac:dyDescent="0.15">
      <c r="A1003" s="6">
        <f t="shared" si="28"/>
        <v>10030</v>
      </c>
      <c r="D1003" s="1" t="s">
        <v>749</v>
      </c>
    </row>
    <row r="1004" spans="1:4" x14ac:dyDescent="0.15">
      <c r="A1004" s="6">
        <f t="shared" si="28"/>
        <v>10040</v>
      </c>
    </row>
    <row r="1005" spans="1:4" x14ac:dyDescent="0.15">
      <c r="A1005" s="6">
        <f t="shared" si="28"/>
        <v>10050</v>
      </c>
      <c r="D1005" s="1" t="s">
        <v>750</v>
      </c>
    </row>
    <row r="1006" spans="1:4" x14ac:dyDescent="0.15">
      <c r="A1006" s="6">
        <f t="shared" si="28"/>
        <v>10060</v>
      </c>
      <c r="D1006" s="1" t="s">
        <v>766</v>
      </c>
    </row>
    <row r="1007" spans="1:4" x14ac:dyDescent="0.15">
      <c r="A1007" s="6">
        <f t="shared" si="28"/>
        <v>10070</v>
      </c>
      <c r="D1007" s="1" t="s">
        <v>767</v>
      </c>
    </row>
    <row r="1008" spans="1:4" x14ac:dyDescent="0.15">
      <c r="A1008" s="6">
        <f t="shared" si="28"/>
        <v>10080</v>
      </c>
      <c r="D1008" s="1" t="s">
        <v>753</v>
      </c>
    </row>
    <row r="1009" spans="1:4" x14ac:dyDescent="0.15">
      <c r="A1009" s="6">
        <f t="shared" si="28"/>
        <v>10090</v>
      </c>
      <c r="D1009" s="1" t="s">
        <v>754</v>
      </c>
    </row>
    <row r="1010" spans="1:4" x14ac:dyDescent="0.15">
      <c r="A1010" s="6">
        <f t="shared" si="28"/>
        <v>10100</v>
      </c>
      <c r="D1010" s="1" t="s">
        <v>755</v>
      </c>
    </row>
    <row r="1011" spans="1:4" x14ac:dyDescent="0.15">
      <c r="A1011" s="6">
        <f t="shared" si="28"/>
        <v>10110</v>
      </c>
      <c r="D1011" s="1" t="s">
        <v>756</v>
      </c>
    </row>
    <row r="1012" spans="1:4" x14ac:dyDescent="0.15">
      <c r="A1012" s="6">
        <f t="shared" si="28"/>
        <v>10120</v>
      </c>
    </row>
    <row r="1013" spans="1:4" x14ac:dyDescent="0.15">
      <c r="A1013" s="6">
        <f t="shared" si="28"/>
        <v>10130</v>
      </c>
      <c r="D1013" s="1" t="s">
        <v>768</v>
      </c>
    </row>
    <row r="1014" spans="1:4" x14ac:dyDescent="0.15">
      <c r="A1014" s="6">
        <f t="shared" si="28"/>
        <v>10140</v>
      </c>
      <c r="D1014" s="1" t="s">
        <v>753</v>
      </c>
    </row>
    <row r="1015" spans="1:4" x14ac:dyDescent="0.15">
      <c r="A1015" s="6">
        <f t="shared" si="28"/>
        <v>10150</v>
      </c>
      <c r="D1015" s="1" t="s">
        <v>758</v>
      </c>
    </row>
    <row r="1016" spans="1:4" x14ac:dyDescent="0.15">
      <c r="A1016" s="6">
        <f t="shared" si="28"/>
        <v>10160</v>
      </c>
      <c r="D1016" s="1" t="s">
        <v>759</v>
      </c>
    </row>
    <row r="1017" spans="1:4" x14ac:dyDescent="0.15">
      <c r="A1017" s="6">
        <f t="shared" si="28"/>
        <v>10170</v>
      </c>
      <c r="D1017" s="1" t="s">
        <v>760</v>
      </c>
    </row>
    <row r="1018" spans="1:4" x14ac:dyDescent="0.15">
      <c r="A1018" s="6">
        <f t="shared" si="28"/>
        <v>10180</v>
      </c>
      <c r="D1018" s="1" t="s">
        <v>769</v>
      </c>
    </row>
    <row r="1019" spans="1:4" x14ac:dyDescent="0.15">
      <c r="A1019" s="6">
        <f t="shared" si="28"/>
        <v>10190</v>
      </c>
      <c r="D1019" s="1" t="s">
        <v>762</v>
      </c>
    </row>
    <row r="1020" spans="1:4" x14ac:dyDescent="0.15">
      <c r="A1020" s="6">
        <f t="shared" si="28"/>
        <v>10200</v>
      </c>
    </row>
    <row r="1021" spans="1:4" x14ac:dyDescent="0.15">
      <c r="A1021" s="6">
        <f t="shared" si="28"/>
        <v>10210</v>
      </c>
      <c r="D1021" s="9" t="s">
        <v>770</v>
      </c>
    </row>
    <row r="1022" spans="1:4" x14ac:dyDescent="0.15">
      <c r="A1022" s="6">
        <f t="shared" si="28"/>
        <v>10220</v>
      </c>
      <c r="D1022" s="9" t="s">
        <v>753</v>
      </c>
    </row>
    <row r="1023" spans="1:4" x14ac:dyDescent="0.15">
      <c r="A1023" s="6">
        <f t="shared" si="28"/>
        <v>10230</v>
      </c>
      <c r="D1023" s="9" t="s">
        <v>758</v>
      </c>
    </row>
    <row r="1024" spans="1:4" x14ac:dyDescent="0.15">
      <c r="A1024" s="6">
        <f t="shared" si="28"/>
        <v>10240</v>
      </c>
      <c r="D1024" s="9" t="s">
        <v>759</v>
      </c>
    </row>
    <row r="1025" spans="1:6" x14ac:dyDescent="0.15">
      <c r="A1025" s="6">
        <f t="shared" si="28"/>
        <v>10250</v>
      </c>
      <c r="D1025" s="9" t="s">
        <v>760</v>
      </c>
    </row>
    <row r="1026" spans="1:6" x14ac:dyDescent="0.15">
      <c r="A1026" s="6">
        <f t="shared" ref="A1026:A1089" si="29">ROW()*10</f>
        <v>10260</v>
      </c>
      <c r="D1026" s="9" t="s">
        <v>771</v>
      </c>
    </row>
    <row r="1027" spans="1:6" x14ac:dyDescent="0.15">
      <c r="A1027" s="6">
        <f t="shared" si="29"/>
        <v>10270</v>
      </c>
      <c r="D1027" s="9" t="s">
        <v>762</v>
      </c>
    </row>
    <row r="1028" spans="1:6" x14ac:dyDescent="0.15">
      <c r="A1028" s="6">
        <f t="shared" si="29"/>
        <v>10280</v>
      </c>
    </row>
    <row r="1029" spans="1:6" x14ac:dyDescent="0.15">
      <c r="A1029" s="6">
        <f t="shared" si="29"/>
        <v>10290</v>
      </c>
      <c r="E1029" s="99" t="s">
        <v>772</v>
      </c>
    </row>
    <row r="1030" spans="1:6" x14ac:dyDescent="0.15">
      <c r="A1030" s="6">
        <f t="shared" si="29"/>
        <v>10300</v>
      </c>
    </row>
    <row r="1031" spans="1:6" x14ac:dyDescent="0.15">
      <c r="A1031" s="6">
        <f t="shared" si="29"/>
        <v>10310</v>
      </c>
      <c r="E1031" s="1" t="s">
        <v>773</v>
      </c>
    </row>
    <row r="1032" spans="1:6" x14ac:dyDescent="0.15">
      <c r="A1032" s="6">
        <f t="shared" si="29"/>
        <v>10320</v>
      </c>
      <c r="F1032" s="112" t="s">
        <v>774</v>
      </c>
    </row>
    <row r="1033" spans="1:6" x14ac:dyDescent="0.15">
      <c r="A1033" s="6">
        <f t="shared" si="29"/>
        <v>10330</v>
      </c>
      <c r="F1033" s="1" t="s">
        <v>749</v>
      </c>
    </row>
    <row r="1034" spans="1:6" x14ac:dyDescent="0.15">
      <c r="A1034" s="6">
        <f t="shared" si="29"/>
        <v>10340</v>
      </c>
    </row>
    <row r="1035" spans="1:6" x14ac:dyDescent="0.15">
      <c r="A1035" s="6">
        <f t="shared" si="29"/>
        <v>10350</v>
      </c>
      <c r="F1035" s="1" t="s">
        <v>775</v>
      </c>
    </row>
    <row r="1036" spans="1:6" x14ac:dyDescent="0.15">
      <c r="A1036" s="6">
        <f t="shared" si="29"/>
        <v>10360</v>
      </c>
      <c r="F1036" s="1" t="s">
        <v>776</v>
      </c>
    </row>
    <row r="1037" spans="1:6" x14ac:dyDescent="0.15">
      <c r="A1037" s="6">
        <f t="shared" si="29"/>
        <v>10370</v>
      </c>
      <c r="F1037" s="1" t="s">
        <v>753</v>
      </c>
    </row>
    <row r="1038" spans="1:6" x14ac:dyDescent="0.15">
      <c r="A1038" s="6">
        <f t="shared" si="29"/>
        <v>10380</v>
      </c>
      <c r="F1038" s="1" t="s">
        <v>754</v>
      </c>
    </row>
    <row r="1039" spans="1:6" x14ac:dyDescent="0.15">
      <c r="A1039" s="6">
        <f t="shared" si="29"/>
        <v>10390</v>
      </c>
      <c r="F1039" s="1" t="s">
        <v>755</v>
      </c>
    </row>
    <row r="1040" spans="1:6" x14ac:dyDescent="0.15">
      <c r="A1040" s="6">
        <f t="shared" si="29"/>
        <v>10400</v>
      </c>
      <c r="F1040" s="1" t="s">
        <v>756</v>
      </c>
    </row>
    <row r="1041" spans="1:6" x14ac:dyDescent="0.15">
      <c r="A1041" s="6">
        <f t="shared" si="29"/>
        <v>10410</v>
      </c>
    </row>
    <row r="1042" spans="1:6" x14ac:dyDescent="0.15">
      <c r="A1042" s="6">
        <f t="shared" si="29"/>
        <v>10420</v>
      </c>
      <c r="F1042" s="1" t="s">
        <v>777</v>
      </c>
    </row>
    <row r="1043" spans="1:6" x14ac:dyDescent="0.15">
      <c r="A1043" s="6">
        <f t="shared" si="29"/>
        <v>10430</v>
      </c>
      <c r="F1043" s="1" t="s">
        <v>778</v>
      </c>
    </row>
    <row r="1044" spans="1:6" x14ac:dyDescent="0.15">
      <c r="A1044" s="6">
        <f t="shared" si="29"/>
        <v>10440</v>
      </c>
      <c r="F1044" s="1" t="s">
        <v>779</v>
      </c>
    </row>
    <row r="1045" spans="1:6" x14ac:dyDescent="0.15">
      <c r="A1045" s="6">
        <f t="shared" si="29"/>
        <v>10450</v>
      </c>
      <c r="F1045" s="1" t="s">
        <v>780</v>
      </c>
    </row>
    <row r="1046" spans="1:6" x14ac:dyDescent="0.15">
      <c r="A1046" s="6">
        <f t="shared" si="29"/>
        <v>10460</v>
      </c>
      <c r="F1046" s="1" t="s">
        <v>781</v>
      </c>
    </row>
    <row r="1047" spans="1:6" x14ac:dyDescent="0.15">
      <c r="A1047" s="6">
        <f t="shared" si="29"/>
        <v>10470</v>
      </c>
      <c r="F1047" s="1" t="s">
        <v>782</v>
      </c>
    </row>
    <row r="1048" spans="1:6" x14ac:dyDescent="0.15">
      <c r="A1048" s="6">
        <f t="shared" si="29"/>
        <v>10480</v>
      </c>
      <c r="F1048" s="1" t="s">
        <v>783</v>
      </c>
    </row>
    <row r="1049" spans="1:6" x14ac:dyDescent="0.15">
      <c r="A1049" s="6">
        <f t="shared" si="29"/>
        <v>10490</v>
      </c>
      <c r="F1049" s="1" t="s">
        <v>784</v>
      </c>
    </row>
    <row r="1050" spans="1:6" x14ac:dyDescent="0.15">
      <c r="A1050" s="6">
        <f t="shared" si="29"/>
        <v>10500</v>
      </c>
      <c r="F1050" s="1" t="s">
        <v>785</v>
      </c>
    </row>
    <row r="1051" spans="1:6" x14ac:dyDescent="0.15">
      <c r="A1051" s="6">
        <f t="shared" si="29"/>
        <v>10510</v>
      </c>
      <c r="F1051" s="1" t="s">
        <v>786</v>
      </c>
    </row>
    <row r="1052" spans="1:6" x14ac:dyDescent="0.15">
      <c r="A1052" s="6">
        <f t="shared" si="29"/>
        <v>10520</v>
      </c>
    </row>
    <row r="1053" spans="1:6" x14ac:dyDescent="0.15">
      <c r="A1053" s="6">
        <f t="shared" si="29"/>
        <v>10530</v>
      </c>
      <c r="F1053" s="1" t="s">
        <v>787</v>
      </c>
    </row>
    <row r="1054" spans="1:6" x14ac:dyDescent="0.15">
      <c r="A1054" s="6">
        <f t="shared" si="29"/>
        <v>10540</v>
      </c>
      <c r="F1054" s="1" t="s">
        <v>753</v>
      </c>
    </row>
    <row r="1055" spans="1:6" x14ac:dyDescent="0.15">
      <c r="A1055" s="6">
        <f t="shared" si="29"/>
        <v>10550</v>
      </c>
      <c r="F1055" s="1" t="s">
        <v>758</v>
      </c>
    </row>
    <row r="1056" spans="1:6" x14ac:dyDescent="0.15">
      <c r="A1056" s="6">
        <f t="shared" si="29"/>
        <v>10560</v>
      </c>
      <c r="F1056" s="1" t="s">
        <v>759</v>
      </c>
    </row>
    <row r="1057" spans="1:6" x14ac:dyDescent="0.15">
      <c r="A1057" s="6">
        <f t="shared" si="29"/>
        <v>10570</v>
      </c>
      <c r="F1057" s="1" t="s">
        <v>760</v>
      </c>
    </row>
    <row r="1058" spans="1:6" x14ac:dyDescent="0.15">
      <c r="A1058" s="6">
        <f t="shared" si="29"/>
        <v>10580</v>
      </c>
      <c r="F1058" s="1" t="s">
        <v>788</v>
      </c>
    </row>
    <row r="1059" spans="1:6" x14ac:dyDescent="0.15">
      <c r="A1059" s="6">
        <f t="shared" si="29"/>
        <v>10590</v>
      </c>
      <c r="F1059" s="1" t="s">
        <v>762</v>
      </c>
    </row>
    <row r="1060" spans="1:6" x14ac:dyDescent="0.15">
      <c r="A1060" s="6">
        <f t="shared" si="29"/>
        <v>10600</v>
      </c>
      <c r="F1060" s="1" t="s">
        <v>789</v>
      </c>
    </row>
    <row r="1061" spans="1:6" x14ac:dyDescent="0.15">
      <c r="A1061" s="6">
        <f t="shared" si="29"/>
        <v>10610</v>
      </c>
      <c r="F1061" s="1" t="s">
        <v>790</v>
      </c>
    </row>
    <row r="1062" spans="1:6" x14ac:dyDescent="0.15">
      <c r="A1062" s="6">
        <f t="shared" si="29"/>
        <v>10620</v>
      </c>
      <c r="F1062" s="1" t="s">
        <v>791</v>
      </c>
    </row>
    <row r="1063" spans="1:6" x14ac:dyDescent="0.15">
      <c r="A1063" s="6">
        <f t="shared" si="29"/>
        <v>10630</v>
      </c>
      <c r="F1063" s="1" t="s">
        <v>792</v>
      </c>
    </row>
    <row r="1064" spans="1:6" x14ac:dyDescent="0.15">
      <c r="A1064" s="6">
        <f t="shared" si="29"/>
        <v>10640</v>
      </c>
      <c r="F1064" s="1" t="s">
        <v>793</v>
      </c>
    </row>
    <row r="1065" spans="1:6" x14ac:dyDescent="0.15">
      <c r="A1065" s="6">
        <f t="shared" si="29"/>
        <v>10650</v>
      </c>
      <c r="F1065" s="1" t="s">
        <v>794</v>
      </c>
    </row>
    <row r="1066" spans="1:6" x14ac:dyDescent="0.15">
      <c r="A1066" s="6">
        <f t="shared" si="29"/>
        <v>10660</v>
      </c>
      <c r="F1066" s="1" t="s">
        <v>795</v>
      </c>
    </row>
    <row r="1067" spans="1:6" x14ac:dyDescent="0.15">
      <c r="A1067" s="6">
        <f t="shared" si="29"/>
        <v>10670</v>
      </c>
      <c r="F1067" s="1" t="s">
        <v>796</v>
      </c>
    </row>
    <row r="1068" spans="1:6" x14ac:dyDescent="0.15">
      <c r="A1068" s="6">
        <f t="shared" si="29"/>
        <v>10680</v>
      </c>
      <c r="F1068" s="1" t="s">
        <v>797</v>
      </c>
    </row>
    <row r="1069" spans="1:6" x14ac:dyDescent="0.15">
      <c r="A1069" s="6">
        <f t="shared" si="29"/>
        <v>10690</v>
      </c>
      <c r="F1069" s="1" t="s">
        <v>798</v>
      </c>
    </row>
    <row r="1070" spans="1:6" x14ac:dyDescent="0.15">
      <c r="A1070" s="6">
        <f t="shared" si="29"/>
        <v>10700</v>
      </c>
      <c r="F1070" s="1" t="s">
        <v>799</v>
      </c>
    </row>
    <row r="1071" spans="1:6" x14ac:dyDescent="0.15">
      <c r="A1071" s="6">
        <f t="shared" si="29"/>
        <v>10710</v>
      </c>
      <c r="F1071" s="1" t="s">
        <v>800</v>
      </c>
    </row>
    <row r="1072" spans="1:6" x14ac:dyDescent="0.15">
      <c r="A1072" s="6">
        <f t="shared" si="29"/>
        <v>10720</v>
      </c>
      <c r="F1072" s="1" t="s">
        <v>801</v>
      </c>
    </row>
    <row r="1073" spans="1:6" x14ac:dyDescent="0.15">
      <c r="A1073" s="6">
        <f t="shared" si="29"/>
        <v>10730</v>
      </c>
      <c r="F1073" s="1" t="s">
        <v>802</v>
      </c>
    </row>
    <row r="1074" spans="1:6" x14ac:dyDescent="0.15">
      <c r="A1074" s="6">
        <f t="shared" si="29"/>
        <v>10740</v>
      </c>
      <c r="F1074" s="1" t="s">
        <v>797</v>
      </c>
    </row>
    <row r="1075" spans="1:6" x14ac:dyDescent="0.15">
      <c r="A1075" s="6">
        <f t="shared" si="29"/>
        <v>10750</v>
      </c>
      <c r="F1075" s="1" t="s">
        <v>798</v>
      </c>
    </row>
    <row r="1076" spans="1:6" x14ac:dyDescent="0.15">
      <c r="A1076" s="6">
        <f t="shared" si="29"/>
        <v>10760</v>
      </c>
      <c r="F1076" s="1" t="s">
        <v>803</v>
      </c>
    </row>
    <row r="1077" spans="1:6" x14ac:dyDescent="0.15">
      <c r="A1077" s="6">
        <f t="shared" si="29"/>
        <v>10770</v>
      </c>
    </row>
    <row r="1078" spans="1:6" x14ac:dyDescent="0.15">
      <c r="A1078" s="6">
        <f t="shared" si="29"/>
        <v>10780</v>
      </c>
      <c r="F1078" s="1" t="s">
        <v>804</v>
      </c>
    </row>
    <row r="1079" spans="1:6" x14ac:dyDescent="0.15">
      <c r="A1079" s="6">
        <f t="shared" si="29"/>
        <v>10790</v>
      </c>
      <c r="F1079" s="1" t="s">
        <v>753</v>
      </c>
    </row>
    <row r="1080" spans="1:6" x14ac:dyDescent="0.15">
      <c r="A1080" s="6">
        <f t="shared" si="29"/>
        <v>10800</v>
      </c>
      <c r="F1080" s="1" t="s">
        <v>758</v>
      </c>
    </row>
    <row r="1081" spans="1:6" x14ac:dyDescent="0.15">
      <c r="A1081" s="6">
        <f t="shared" si="29"/>
        <v>10810</v>
      </c>
      <c r="F1081" s="1" t="s">
        <v>759</v>
      </c>
    </row>
    <row r="1082" spans="1:6" x14ac:dyDescent="0.15">
      <c r="A1082" s="6">
        <f t="shared" si="29"/>
        <v>10820</v>
      </c>
      <c r="F1082" s="1" t="s">
        <v>760</v>
      </c>
    </row>
    <row r="1083" spans="1:6" x14ac:dyDescent="0.15">
      <c r="A1083" s="6">
        <f t="shared" si="29"/>
        <v>10830</v>
      </c>
      <c r="F1083" s="1" t="s">
        <v>805</v>
      </c>
    </row>
    <row r="1084" spans="1:6" x14ac:dyDescent="0.15">
      <c r="A1084" s="6">
        <f t="shared" si="29"/>
        <v>10840</v>
      </c>
      <c r="F1084" s="1" t="s">
        <v>762</v>
      </c>
    </row>
    <row r="1085" spans="1:6" x14ac:dyDescent="0.15">
      <c r="A1085" s="6">
        <f t="shared" si="29"/>
        <v>10850</v>
      </c>
      <c r="F1085" s="1" t="s">
        <v>806</v>
      </c>
    </row>
    <row r="1086" spans="1:6" x14ac:dyDescent="0.15">
      <c r="A1086" s="6">
        <f t="shared" si="29"/>
        <v>10860</v>
      </c>
      <c r="F1086" s="1" t="s">
        <v>807</v>
      </c>
    </row>
    <row r="1087" spans="1:6" x14ac:dyDescent="0.15">
      <c r="A1087" s="6">
        <f t="shared" si="29"/>
        <v>10870</v>
      </c>
      <c r="F1087" s="1" t="s">
        <v>791</v>
      </c>
    </row>
    <row r="1088" spans="1:6" x14ac:dyDescent="0.15">
      <c r="A1088" s="6">
        <f t="shared" si="29"/>
        <v>10880</v>
      </c>
      <c r="F1088" s="1" t="s">
        <v>808</v>
      </c>
    </row>
    <row r="1089" spans="1:6" x14ac:dyDescent="0.15">
      <c r="A1089" s="6">
        <f t="shared" si="29"/>
        <v>10890</v>
      </c>
      <c r="F1089" s="1" t="s">
        <v>793</v>
      </c>
    </row>
    <row r="1090" spans="1:6" x14ac:dyDescent="0.15">
      <c r="A1090" s="6">
        <f t="shared" ref="A1090:A1153" si="30">ROW()*10</f>
        <v>10900</v>
      </c>
      <c r="F1090" s="1" t="s">
        <v>794</v>
      </c>
    </row>
    <row r="1091" spans="1:6" x14ac:dyDescent="0.15">
      <c r="A1091" s="6">
        <f t="shared" si="30"/>
        <v>10910</v>
      </c>
      <c r="F1091" s="1" t="s">
        <v>795</v>
      </c>
    </row>
    <row r="1092" spans="1:6" x14ac:dyDescent="0.15">
      <c r="A1092" s="6">
        <f t="shared" si="30"/>
        <v>10920</v>
      </c>
      <c r="F1092" s="1" t="s">
        <v>796</v>
      </c>
    </row>
    <row r="1093" spans="1:6" x14ac:dyDescent="0.15">
      <c r="A1093" s="6">
        <f t="shared" si="30"/>
        <v>10930</v>
      </c>
      <c r="F1093" s="1" t="s">
        <v>797</v>
      </c>
    </row>
    <row r="1094" spans="1:6" x14ac:dyDescent="0.15">
      <c r="A1094" s="6">
        <f t="shared" si="30"/>
        <v>10940</v>
      </c>
      <c r="F1094" s="1" t="s">
        <v>809</v>
      </c>
    </row>
    <row r="1095" spans="1:6" x14ac:dyDescent="0.15">
      <c r="A1095" s="6">
        <f t="shared" si="30"/>
        <v>10950</v>
      </c>
      <c r="F1095" s="1" t="s">
        <v>810</v>
      </c>
    </row>
    <row r="1096" spans="1:6" x14ac:dyDescent="0.15">
      <c r="A1096" s="6">
        <f t="shared" si="30"/>
        <v>10960</v>
      </c>
      <c r="F1096" s="1" t="s">
        <v>800</v>
      </c>
    </row>
    <row r="1097" spans="1:6" x14ac:dyDescent="0.15">
      <c r="A1097" s="6">
        <f t="shared" si="30"/>
        <v>10970</v>
      </c>
      <c r="F1097" s="1" t="s">
        <v>801</v>
      </c>
    </row>
    <row r="1098" spans="1:6" x14ac:dyDescent="0.15">
      <c r="A1098" s="6">
        <f t="shared" si="30"/>
        <v>10980</v>
      </c>
      <c r="F1098" s="1" t="s">
        <v>802</v>
      </c>
    </row>
    <row r="1099" spans="1:6" x14ac:dyDescent="0.15">
      <c r="A1099" s="6">
        <f t="shared" si="30"/>
        <v>10990</v>
      </c>
      <c r="F1099" s="1" t="s">
        <v>797</v>
      </c>
    </row>
    <row r="1100" spans="1:6" x14ac:dyDescent="0.15">
      <c r="A1100" s="6">
        <f t="shared" si="30"/>
        <v>11000</v>
      </c>
      <c r="F1100" s="1" t="s">
        <v>798</v>
      </c>
    </row>
    <row r="1101" spans="1:6" x14ac:dyDescent="0.15">
      <c r="A1101" s="6">
        <f t="shared" si="30"/>
        <v>11010</v>
      </c>
      <c r="F1101" s="1" t="s">
        <v>803</v>
      </c>
    </row>
    <row r="1102" spans="1:6" x14ac:dyDescent="0.15">
      <c r="A1102" s="6">
        <f t="shared" si="30"/>
        <v>11020</v>
      </c>
    </row>
    <row r="1103" spans="1:6" x14ac:dyDescent="0.15">
      <c r="A1103" s="6">
        <f t="shared" si="30"/>
        <v>11030</v>
      </c>
      <c r="B1103" s="7" t="s">
        <v>811</v>
      </c>
      <c r="C1103" s="102" t="s">
        <v>812</v>
      </c>
    </row>
    <row r="1104" spans="1:6" x14ac:dyDescent="0.15">
      <c r="A1104" s="6">
        <f t="shared" si="30"/>
        <v>11040</v>
      </c>
      <c r="D1104" s="1" t="s">
        <v>813</v>
      </c>
    </row>
    <row r="1105" spans="1:4" x14ac:dyDescent="0.15">
      <c r="A1105" s="6">
        <f t="shared" si="30"/>
        <v>11050</v>
      </c>
      <c r="D1105" s="1" t="s">
        <v>814</v>
      </c>
    </row>
    <row r="1106" spans="1:4" x14ac:dyDescent="0.15">
      <c r="A1106" s="6">
        <f t="shared" si="30"/>
        <v>11060</v>
      </c>
      <c r="D1106" s="1" t="s">
        <v>815</v>
      </c>
    </row>
    <row r="1107" spans="1:4" x14ac:dyDescent="0.15">
      <c r="A1107" s="6">
        <f t="shared" si="30"/>
        <v>11070</v>
      </c>
    </row>
    <row r="1108" spans="1:4" x14ac:dyDescent="0.15">
      <c r="A1108" s="6">
        <f t="shared" si="30"/>
        <v>11080</v>
      </c>
      <c r="B1108" s="7" t="s">
        <v>816</v>
      </c>
      <c r="C1108" s="102" t="s">
        <v>812</v>
      </c>
    </row>
    <row r="1109" spans="1:4" x14ac:dyDescent="0.15">
      <c r="A1109" s="6">
        <f t="shared" si="30"/>
        <v>11090</v>
      </c>
      <c r="D1109" s="1" t="s">
        <v>813</v>
      </c>
    </row>
    <row r="1110" spans="1:4" x14ac:dyDescent="0.15">
      <c r="A1110" s="6">
        <f t="shared" si="30"/>
        <v>11100</v>
      </c>
      <c r="D1110" s="1" t="s">
        <v>817</v>
      </c>
    </row>
    <row r="1111" spans="1:4" x14ac:dyDescent="0.15">
      <c r="A1111" s="6">
        <f t="shared" si="30"/>
        <v>11110</v>
      </c>
      <c r="D1111" s="1" t="s">
        <v>818</v>
      </c>
    </row>
    <row r="1112" spans="1:4" x14ac:dyDescent="0.15">
      <c r="A1112" s="6">
        <f t="shared" si="30"/>
        <v>11120</v>
      </c>
    </row>
    <row r="1113" spans="1:4" x14ac:dyDescent="0.15">
      <c r="A1113" s="6">
        <f t="shared" si="30"/>
        <v>11130</v>
      </c>
      <c r="B1113" s="1" t="s">
        <v>473</v>
      </c>
      <c r="C1113" s="102" t="s">
        <v>819</v>
      </c>
    </row>
    <row r="1114" spans="1:4" x14ac:dyDescent="0.15">
      <c r="A1114" s="6">
        <f t="shared" si="30"/>
        <v>11140</v>
      </c>
      <c r="D1114" s="1" t="s">
        <v>820</v>
      </c>
    </row>
    <row r="1115" spans="1:4" x14ac:dyDescent="0.15">
      <c r="A1115" s="6">
        <f t="shared" si="30"/>
        <v>11150</v>
      </c>
      <c r="D1115" s="1" t="s">
        <v>821</v>
      </c>
    </row>
    <row r="1116" spans="1:4" x14ac:dyDescent="0.15">
      <c r="A1116" s="6">
        <f t="shared" si="30"/>
        <v>11160</v>
      </c>
      <c r="D1116" s="1" t="s">
        <v>822</v>
      </c>
    </row>
    <row r="1117" spans="1:4" x14ac:dyDescent="0.15">
      <c r="A1117" s="6">
        <f t="shared" si="30"/>
        <v>11170</v>
      </c>
      <c r="D1117" s="1" t="s">
        <v>823</v>
      </c>
    </row>
    <row r="1118" spans="1:4" x14ac:dyDescent="0.15">
      <c r="A1118" s="6">
        <f t="shared" si="30"/>
        <v>11180</v>
      </c>
    </row>
    <row r="1119" spans="1:4" x14ac:dyDescent="0.15">
      <c r="A1119" s="6">
        <f t="shared" si="30"/>
        <v>11190</v>
      </c>
      <c r="B1119" s="7" t="s">
        <v>824</v>
      </c>
      <c r="D1119" s="101" t="s">
        <v>825</v>
      </c>
    </row>
    <row r="1120" spans="1:4" x14ac:dyDescent="0.15">
      <c r="A1120" s="6">
        <f t="shared" si="30"/>
        <v>11200</v>
      </c>
    </row>
    <row r="1121" spans="1:4" x14ac:dyDescent="0.15">
      <c r="A1121" s="6">
        <f t="shared" si="30"/>
        <v>11210</v>
      </c>
      <c r="B1121" s="7" t="s">
        <v>811</v>
      </c>
      <c r="C1121" s="102" t="s">
        <v>826</v>
      </c>
    </row>
    <row r="1122" spans="1:4" x14ac:dyDescent="0.15">
      <c r="A1122" s="6">
        <f t="shared" si="30"/>
        <v>11220</v>
      </c>
      <c r="D1122" s="1" t="s">
        <v>827</v>
      </c>
    </row>
    <row r="1123" spans="1:4" x14ac:dyDescent="0.15">
      <c r="A1123" s="6">
        <f t="shared" si="30"/>
        <v>11230</v>
      </c>
      <c r="D1123" s="1" t="s">
        <v>828</v>
      </c>
    </row>
    <row r="1124" spans="1:4" x14ac:dyDescent="0.15">
      <c r="A1124" s="6">
        <f t="shared" si="30"/>
        <v>11240</v>
      </c>
      <c r="D1124" s="1" t="s">
        <v>829</v>
      </c>
    </row>
    <row r="1125" spans="1:4" x14ac:dyDescent="0.15">
      <c r="A1125" s="6">
        <f t="shared" si="30"/>
        <v>11250</v>
      </c>
      <c r="D1125" s="1" t="s">
        <v>830</v>
      </c>
    </row>
    <row r="1126" spans="1:4" x14ac:dyDescent="0.15">
      <c r="A1126" s="6">
        <f t="shared" si="30"/>
        <v>11260</v>
      </c>
      <c r="D1126" s="1" t="s">
        <v>831</v>
      </c>
    </row>
    <row r="1127" spans="1:4" x14ac:dyDescent="0.15">
      <c r="A1127" s="6">
        <f t="shared" si="30"/>
        <v>11270</v>
      </c>
      <c r="D1127" s="1" t="s">
        <v>832</v>
      </c>
    </row>
    <row r="1128" spans="1:4" x14ac:dyDescent="0.15">
      <c r="A1128" s="6">
        <f t="shared" si="30"/>
        <v>11280</v>
      </c>
      <c r="D1128" s="1" t="s">
        <v>833</v>
      </c>
    </row>
    <row r="1129" spans="1:4" x14ac:dyDescent="0.15">
      <c r="A1129" s="6">
        <f t="shared" si="30"/>
        <v>11290</v>
      </c>
      <c r="D1129" s="1" t="s">
        <v>834</v>
      </c>
    </row>
    <row r="1130" spans="1:4" x14ac:dyDescent="0.15">
      <c r="A1130" s="6">
        <f t="shared" si="30"/>
        <v>11300</v>
      </c>
      <c r="D1130" s="1" t="s">
        <v>835</v>
      </c>
    </row>
    <row r="1131" spans="1:4" x14ac:dyDescent="0.15">
      <c r="A1131" s="6">
        <f t="shared" si="30"/>
        <v>11310</v>
      </c>
      <c r="D1131" s="1" t="s">
        <v>836</v>
      </c>
    </row>
    <row r="1132" spans="1:4" x14ac:dyDescent="0.15">
      <c r="A1132" s="6">
        <f t="shared" si="30"/>
        <v>11320</v>
      </c>
    </row>
    <row r="1133" spans="1:4" x14ac:dyDescent="0.15">
      <c r="A1133" s="6">
        <f t="shared" si="30"/>
        <v>11330</v>
      </c>
      <c r="B1133" s="7" t="s">
        <v>816</v>
      </c>
      <c r="C1133" s="102" t="s">
        <v>826</v>
      </c>
    </row>
    <row r="1134" spans="1:4" x14ac:dyDescent="0.15">
      <c r="A1134" s="6">
        <f t="shared" si="30"/>
        <v>11340</v>
      </c>
      <c r="D1134" s="1" t="s">
        <v>837</v>
      </c>
    </row>
    <row r="1135" spans="1:4" x14ac:dyDescent="0.15">
      <c r="A1135" s="6">
        <f t="shared" si="30"/>
        <v>11350</v>
      </c>
      <c r="D1135" s="1" t="s">
        <v>828</v>
      </c>
    </row>
    <row r="1136" spans="1:4" x14ac:dyDescent="0.15">
      <c r="A1136" s="6">
        <f t="shared" si="30"/>
        <v>11360</v>
      </c>
      <c r="D1136" s="1" t="s">
        <v>829</v>
      </c>
    </row>
    <row r="1137" spans="1:4" x14ac:dyDescent="0.15">
      <c r="A1137" s="6">
        <f t="shared" si="30"/>
        <v>11370</v>
      </c>
      <c r="D1137" s="1" t="s">
        <v>838</v>
      </c>
    </row>
    <row r="1138" spans="1:4" x14ac:dyDescent="0.15">
      <c r="A1138" s="6">
        <f t="shared" si="30"/>
        <v>11380</v>
      </c>
      <c r="D1138" s="1" t="s">
        <v>839</v>
      </c>
    </row>
    <row r="1139" spans="1:4" x14ac:dyDescent="0.15">
      <c r="A1139" s="6">
        <f t="shared" si="30"/>
        <v>11390</v>
      </c>
      <c r="D1139" s="1" t="s">
        <v>832</v>
      </c>
    </row>
    <row r="1140" spans="1:4" x14ac:dyDescent="0.15">
      <c r="A1140" s="6">
        <f t="shared" si="30"/>
        <v>11400</v>
      </c>
      <c r="D1140" s="1" t="s">
        <v>833</v>
      </c>
    </row>
    <row r="1141" spans="1:4" x14ac:dyDescent="0.15">
      <c r="A1141" s="6">
        <f t="shared" si="30"/>
        <v>11410</v>
      </c>
      <c r="D1141" s="1" t="s">
        <v>834</v>
      </c>
    </row>
    <row r="1142" spans="1:4" x14ac:dyDescent="0.15">
      <c r="A1142" s="6">
        <f t="shared" si="30"/>
        <v>11420</v>
      </c>
      <c r="D1142" s="1" t="s">
        <v>835</v>
      </c>
    </row>
    <row r="1143" spans="1:4" x14ac:dyDescent="0.15">
      <c r="A1143" s="6">
        <f t="shared" si="30"/>
        <v>11430</v>
      </c>
      <c r="D1143" s="1" t="s">
        <v>836</v>
      </c>
    </row>
    <row r="1144" spans="1:4" x14ac:dyDescent="0.15">
      <c r="A1144" s="6">
        <f t="shared" si="30"/>
        <v>11440</v>
      </c>
    </row>
    <row r="1145" spans="1:4" x14ac:dyDescent="0.15">
      <c r="A1145" s="6">
        <f t="shared" si="30"/>
        <v>11450</v>
      </c>
      <c r="B1145" s="7" t="s">
        <v>824</v>
      </c>
      <c r="D1145" s="101" t="s">
        <v>840</v>
      </c>
    </row>
    <row r="1146" spans="1:4" x14ac:dyDescent="0.15">
      <c r="A1146" s="6">
        <f t="shared" si="30"/>
        <v>11460</v>
      </c>
    </row>
    <row r="1147" spans="1:4" x14ac:dyDescent="0.15">
      <c r="A1147" s="6">
        <f t="shared" si="30"/>
        <v>11470</v>
      </c>
      <c r="B1147" s="1" t="s">
        <v>473</v>
      </c>
      <c r="C1147" s="102" t="s">
        <v>841</v>
      </c>
    </row>
    <row r="1148" spans="1:4" x14ac:dyDescent="0.15">
      <c r="A1148" s="6">
        <f t="shared" si="30"/>
        <v>11480</v>
      </c>
      <c r="D1148" s="1" t="s">
        <v>842</v>
      </c>
    </row>
    <row r="1149" spans="1:4" x14ac:dyDescent="0.15">
      <c r="A1149" s="6">
        <f t="shared" si="30"/>
        <v>11490</v>
      </c>
      <c r="D1149" s="1" t="s">
        <v>843</v>
      </c>
    </row>
    <row r="1150" spans="1:4" x14ac:dyDescent="0.15">
      <c r="A1150" s="6">
        <f t="shared" si="30"/>
        <v>11500</v>
      </c>
      <c r="D1150" s="1" t="s">
        <v>844</v>
      </c>
    </row>
    <row r="1151" spans="1:4" x14ac:dyDescent="0.15">
      <c r="A1151" s="6">
        <f t="shared" si="30"/>
        <v>11510</v>
      </c>
      <c r="D1151" s="1" t="s">
        <v>845</v>
      </c>
    </row>
    <row r="1152" spans="1:4" x14ac:dyDescent="0.15">
      <c r="A1152" s="6">
        <f t="shared" si="30"/>
        <v>11520</v>
      </c>
      <c r="D1152" s="1" t="s">
        <v>846</v>
      </c>
    </row>
    <row r="1153" spans="1:4" x14ac:dyDescent="0.15">
      <c r="A1153" s="6">
        <f t="shared" si="30"/>
        <v>11530</v>
      </c>
      <c r="D1153" s="1" t="s">
        <v>847</v>
      </c>
    </row>
    <row r="1154" spans="1:4" x14ac:dyDescent="0.15">
      <c r="A1154" s="6">
        <f t="shared" ref="A1154:A1216" si="31">ROW()*10</f>
        <v>11540</v>
      </c>
      <c r="D1154" s="1" t="s">
        <v>848</v>
      </c>
    </row>
    <row r="1155" spans="1:4" x14ac:dyDescent="0.15">
      <c r="A1155" s="6">
        <f t="shared" si="31"/>
        <v>11550</v>
      </c>
      <c r="D1155" s="1" t="s">
        <v>849</v>
      </c>
    </row>
    <row r="1156" spans="1:4" x14ac:dyDescent="0.15">
      <c r="A1156" s="6">
        <f t="shared" si="31"/>
        <v>11560</v>
      </c>
      <c r="D1156" s="1" t="s">
        <v>850</v>
      </c>
    </row>
    <row r="1157" spans="1:4" x14ac:dyDescent="0.15">
      <c r="A1157" s="6">
        <f t="shared" si="31"/>
        <v>11570</v>
      </c>
      <c r="D1157" s="1" t="s">
        <v>851</v>
      </c>
    </row>
    <row r="1158" spans="1:4" x14ac:dyDescent="0.15">
      <c r="A1158" s="6">
        <f t="shared" si="31"/>
        <v>11580</v>
      </c>
      <c r="D1158" s="1" t="s">
        <v>852</v>
      </c>
    </row>
    <row r="1159" spans="1:4" x14ac:dyDescent="0.15">
      <c r="A1159" s="6">
        <f t="shared" si="31"/>
        <v>11590</v>
      </c>
      <c r="D1159" s="1" t="s">
        <v>853</v>
      </c>
    </row>
    <row r="1160" spans="1:4" x14ac:dyDescent="0.15">
      <c r="A1160" s="6">
        <f t="shared" si="31"/>
        <v>11600</v>
      </c>
      <c r="D1160" s="1" t="s">
        <v>854</v>
      </c>
    </row>
    <row r="1161" spans="1:4" x14ac:dyDescent="0.15">
      <c r="A1161" s="6">
        <f t="shared" si="31"/>
        <v>11610</v>
      </c>
      <c r="D1161" s="1" t="s">
        <v>855</v>
      </c>
    </row>
    <row r="1162" spans="1:4" x14ac:dyDescent="0.15">
      <c r="A1162" s="6">
        <f t="shared" si="31"/>
        <v>11620</v>
      </c>
      <c r="D1162" s="1" t="s">
        <v>856</v>
      </c>
    </row>
    <row r="1163" spans="1:4" x14ac:dyDescent="0.15">
      <c r="A1163" s="6">
        <f t="shared" si="31"/>
        <v>11630</v>
      </c>
      <c r="D1163" s="1" t="s">
        <v>857</v>
      </c>
    </row>
    <row r="1164" spans="1:4" x14ac:dyDescent="0.15">
      <c r="A1164" s="6">
        <f t="shared" si="31"/>
        <v>11640</v>
      </c>
      <c r="D1164" s="1" t="s">
        <v>858</v>
      </c>
    </row>
    <row r="1165" spans="1:4" x14ac:dyDescent="0.15">
      <c r="A1165" s="6">
        <f t="shared" si="31"/>
        <v>11650</v>
      </c>
      <c r="D1165" s="1" t="s">
        <v>859</v>
      </c>
    </row>
    <row r="1166" spans="1:4" x14ac:dyDescent="0.15">
      <c r="A1166" s="6">
        <f t="shared" si="31"/>
        <v>11660</v>
      </c>
      <c r="D1166" s="1" t="s">
        <v>860</v>
      </c>
    </row>
    <row r="1167" spans="1:4" x14ac:dyDescent="0.15">
      <c r="A1167" s="6">
        <f t="shared" si="31"/>
        <v>11670</v>
      </c>
      <c r="D1167" s="1" t="s">
        <v>861</v>
      </c>
    </row>
    <row r="1168" spans="1:4" x14ac:dyDescent="0.15">
      <c r="A1168" s="6">
        <f t="shared" si="31"/>
        <v>11680</v>
      </c>
      <c r="D1168" s="1" t="s">
        <v>862</v>
      </c>
    </row>
    <row r="1169" spans="1:4" x14ac:dyDescent="0.15">
      <c r="A1169" s="6">
        <f t="shared" si="31"/>
        <v>11690</v>
      </c>
      <c r="D1169" s="1" t="s">
        <v>863</v>
      </c>
    </row>
    <row r="1170" spans="1:4" x14ac:dyDescent="0.15">
      <c r="A1170" s="6">
        <f t="shared" si="31"/>
        <v>11700</v>
      </c>
      <c r="D1170" s="1" t="s">
        <v>864</v>
      </c>
    </row>
    <row r="1171" spans="1:4" x14ac:dyDescent="0.15">
      <c r="A1171" s="6">
        <f t="shared" si="31"/>
        <v>11710</v>
      </c>
      <c r="D1171" s="1" t="s">
        <v>865</v>
      </c>
    </row>
    <row r="1172" spans="1:4" x14ac:dyDescent="0.15">
      <c r="A1172" s="6">
        <f t="shared" si="31"/>
        <v>11720</v>
      </c>
      <c r="D1172" s="1" t="s">
        <v>866</v>
      </c>
    </row>
    <row r="1173" spans="1:4" x14ac:dyDescent="0.15">
      <c r="A1173" s="6">
        <f t="shared" si="31"/>
        <v>11730</v>
      </c>
      <c r="D1173" s="1" t="s">
        <v>867</v>
      </c>
    </row>
    <row r="1174" spans="1:4" x14ac:dyDescent="0.15">
      <c r="A1174" s="6">
        <f t="shared" si="31"/>
        <v>11740</v>
      </c>
      <c r="D1174" s="1" t="s">
        <v>868</v>
      </c>
    </row>
    <row r="1175" spans="1:4" x14ac:dyDescent="0.15">
      <c r="A1175" s="6">
        <f t="shared" si="31"/>
        <v>11750</v>
      </c>
      <c r="D1175" s="1" t="s">
        <v>869</v>
      </c>
    </row>
    <row r="1176" spans="1:4" x14ac:dyDescent="0.15">
      <c r="A1176" s="6">
        <f t="shared" si="31"/>
        <v>11760</v>
      </c>
      <c r="D1176" s="1" t="s">
        <v>870</v>
      </c>
    </row>
    <row r="1177" spans="1:4" x14ac:dyDescent="0.15">
      <c r="A1177" s="6">
        <f t="shared" si="31"/>
        <v>11770</v>
      </c>
      <c r="D1177" s="1" t="s">
        <v>871</v>
      </c>
    </row>
    <row r="1178" spans="1:4" x14ac:dyDescent="0.15">
      <c r="A1178" s="6">
        <f t="shared" si="31"/>
        <v>11780</v>
      </c>
      <c r="D1178" s="1" t="s">
        <v>872</v>
      </c>
    </row>
    <row r="1179" spans="1:4" x14ac:dyDescent="0.15">
      <c r="A1179" s="6">
        <f t="shared" si="31"/>
        <v>11790</v>
      </c>
      <c r="D1179" s="1" t="s">
        <v>873</v>
      </c>
    </row>
    <row r="1180" spans="1:4" x14ac:dyDescent="0.15">
      <c r="A1180" s="6">
        <f t="shared" si="31"/>
        <v>11800</v>
      </c>
      <c r="D1180" s="1" t="s">
        <v>874</v>
      </c>
    </row>
    <row r="1181" spans="1:4" x14ac:dyDescent="0.15">
      <c r="A1181" s="6">
        <f t="shared" si="31"/>
        <v>11810</v>
      </c>
      <c r="D1181" s="1" t="s">
        <v>875</v>
      </c>
    </row>
    <row r="1182" spans="1:4" x14ac:dyDescent="0.15">
      <c r="A1182" s="6">
        <f t="shared" si="31"/>
        <v>11820</v>
      </c>
      <c r="D1182" s="1" t="s">
        <v>876</v>
      </c>
    </row>
    <row r="1183" spans="1:4" x14ac:dyDescent="0.15">
      <c r="A1183" s="6">
        <f t="shared" si="31"/>
        <v>11830</v>
      </c>
      <c r="D1183" s="1" t="s">
        <v>877</v>
      </c>
    </row>
    <row r="1184" spans="1:4" x14ac:dyDescent="0.15">
      <c r="A1184" s="6">
        <f t="shared" si="31"/>
        <v>11840</v>
      </c>
      <c r="D1184" s="1" t="s">
        <v>878</v>
      </c>
    </row>
    <row r="1185" spans="1:4" x14ac:dyDescent="0.15">
      <c r="A1185" s="6">
        <f t="shared" si="31"/>
        <v>11850</v>
      </c>
      <c r="D1185" s="1" t="s">
        <v>879</v>
      </c>
    </row>
    <row r="1186" spans="1:4" x14ac:dyDescent="0.15">
      <c r="A1186" s="6">
        <f t="shared" si="31"/>
        <v>11860</v>
      </c>
      <c r="D1186" s="1" t="s">
        <v>880</v>
      </c>
    </row>
    <row r="1187" spans="1:4" x14ac:dyDescent="0.15">
      <c r="A1187" s="6">
        <f t="shared" si="31"/>
        <v>11870</v>
      </c>
      <c r="D1187" s="1" t="s">
        <v>881</v>
      </c>
    </row>
    <row r="1188" spans="1:4" x14ac:dyDescent="0.15">
      <c r="A1188" s="6">
        <f t="shared" si="31"/>
        <v>11880</v>
      </c>
      <c r="D1188" s="1" t="s">
        <v>882</v>
      </c>
    </row>
    <row r="1189" spans="1:4" x14ac:dyDescent="0.15">
      <c r="A1189" s="6">
        <f t="shared" si="31"/>
        <v>11890</v>
      </c>
      <c r="D1189" s="1" t="s">
        <v>883</v>
      </c>
    </row>
    <row r="1190" spans="1:4" x14ac:dyDescent="0.15">
      <c r="A1190" s="6">
        <f t="shared" si="31"/>
        <v>11900</v>
      </c>
      <c r="D1190" s="1" t="s">
        <v>884</v>
      </c>
    </row>
    <row r="1191" spans="1:4" x14ac:dyDescent="0.15">
      <c r="A1191" s="6">
        <f t="shared" si="31"/>
        <v>11910</v>
      </c>
      <c r="D1191" s="1" t="s">
        <v>885</v>
      </c>
    </row>
    <row r="1192" spans="1:4" x14ac:dyDescent="0.15">
      <c r="A1192" s="6">
        <f t="shared" si="31"/>
        <v>11920</v>
      </c>
      <c r="D1192" s="1" t="s">
        <v>886</v>
      </c>
    </row>
    <row r="1193" spans="1:4" x14ac:dyDescent="0.15">
      <c r="A1193" s="6">
        <f t="shared" si="31"/>
        <v>11930</v>
      </c>
    </row>
    <row r="1194" spans="1:4" x14ac:dyDescent="0.15">
      <c r="A1194" s="6">
        <f t="shared" si="31"/>
        <v>11940</v>
      </c>
      <c r="B1194" s="1" t="s">
        <v>473</v>
      </c>
      <c r="C1194" s="102" t="s">
        <v>887</v>
      </c>
    </row>
    <row r="1195" spans="1:4" x14ac:dyDescent="0.15">
      <c r="A1195" s="6">
        <f t="shared" si="31"/>
        <v>11950</v>
      </c>
      <c r="B1195" s="1" t="s">
        <v>473</v>
      </c>
      <c r="C1195" s="106" t="s">
        <v>888</v>
      </c>
    </row>
    <row r="1196" spans="1:4" x14ac:dyDescent="0.15">
      <c r="A1196" s="6">
        <f t="shared" si="31"/>
        <v>11960</v>
      </c>
      <c r="B1196" s="1" t="s">
        <v>473</v>
      </c>
      <c r="C1196" s="106" t="s">
        <v>889</v>
      </c>
    </row>
    <row r="1197" spans="1:4" x14ac:dyDescent="0.15">
      <c r="A1197" s="6">
        <f t="shared" si="31"/>
        <v>11970</v>
      </c>
    </row>
    <row r="1198" spans="1:4" x14ac:dyDescent="0.15">
      <c r="A1198" s="6">
        <f t="shared" si="31"/>
        <v>11980</v>
      </c>
      <c r="B1198" s="1" t="s">
        <v>473</v>
      </c>
      <c r="C1198" s="102" t="s">
        <v>890</v>
      </c>
    </row>
    <row r="1199" spans="1:4" x14ac:dyDescent="0.15">
      <c r="A1199" s="6">
        <f t="shared" si="31"/>
        <v>11990</v>
      </c>
      <c r="D1199" s="1" t="s">
        <v>891</v>
      </c>
    </row>
    <row r="1200" spans="1:4" x14ac:dyDescent="0.15">
      <c r="A1200" s="6">
        <f t="shared" si="31"/>
        <v>12000</v>
      </c>
      <c r="D1200" s="1" t="s">
        <v>892</v>
      </c>
    </row>
    <row r="1201" spans="1:5" x14ac:dyDescent="0.15">
      <c r="A1201" s="6">
        <f t="shared" si="31"/>
        <v>12010</v>
      </c>
      <c r="D1201" s="1" t="s">
        <v>893</v>
      </c>
    </row>
    <row r="1202" spans="1:5" x14ac:dyDescent="0.15">
      <c r="A1202" s="6">
        <f t="shared" si="31"/>
        <v>12020</v>
      </c>
      <c r="D1202" s="1" t="s">
        <v>894</v>
      </c>
    </row>
    <row r="1203" spans="1:5" x14ac:dyDescent="0.15">
      <c r="A1203" s="6">
        <f t="shared" si="31"/>
        <v>12030</v>
      </c>
      <c r="D1203" s="1" t="s">
        <v>895</v>
      </c>
    </row>
    <row r="1204" spans="1:5" x14ac:dyDescent="0.15">
      <c r="A1204" s="6">
        <f t="shared" si="31"/>
        <v>12040</v>
      </c>
      <c r="D1204" s="1" t="s">
        <v>896</v>
      </c>
    </row>
    <row r="1205" spans="1:5" x14ac:dyDescent="0.15">
      <c r="A1205" s="6">
        <f t="shared" si="31"/>
        <v>12050</v>
      </c>
      <c r="D1205" s="1" t="s">
        <v>897</v>
      </c>
    </row>
    <row r="1206" spans="1:5" x14ac:dyDescent="0.15">
      <c r="A1206" s="6">
        <f t="shared" si="31"/>
        <v>12060</v>
      </c>
      <c r="D1206" s="1" t="s">
        <v>898</v>
      </c>
    </row>
    <row r="1207" spans="1:5" x14ac:dyDescent="0.15">
      <c r="A1207" s="6">
        <f t="shared" si="31"/>
        <v>12070</v>
      </c>
      <c r="D1207" s="1" t="s">
        <v>894</v>
      </c>
    </row>
    <row r="1208" spans="1:5" x14ac:dyDescent="0.15">
      <c r="A1208" s="6">
        <f t="shared" si="31"/>
        <v>12080</v>
      </c>
      <c r="D1208" s="1" t="s">
        <v>899</v>
      </c>
    </row>
    <row r="1209" spans="1:5" x14ac:dyDescent="0.15">
      <c r="A1209" s="6">
        <f t="shared" si="31"/>
        <v>12090</v>
      </c>
      <c r="D1209" s="1" t="s">
        <v>900</v>
      </c>
    </row>
    <row r="1210" spans="1:5" x14ac:dyDescent="0.15">
      <c r="A1210" s="6">
        <f t="shared" si="31"/>
        <v>12100</v>
      </c>
    </row>
    <row r="1211" spans="1:5" x14ac:dyDescent="0.15">
      <c r="A1211" s="6">
        <f t="shared" si="31"/>
        <v>12110</v>
      </c>
      <c r="E1211" s="8" t="s">
        <v>901</v>
      </c>
    </row>
    <row r="1212" spans="1:5" x14ac:dyDescent="0.15">
      <c r="A1212" s="6">
        <f t="shared" si="31"/>
        <v>12120</v>
      </c>
    </row>
    <row r="1213" spans="1:5" x14ac:dyDescent="0.15">
      <c r="A1213" s="6">
        <f t="shared" si="31"/>
        <v>12130</v>
      </c>
      <c r="B1213" s="1" t="s">
        <v>473</v>
      </c>
      <c r="C1213" s="102" t="s">
        <v>902</v>
      </c>
    </row>
    <row r="1214" spans="1:5" x14ac:dyDescent="0.15">
      <c r="A1214" s="6">
        <f t="shared" si="31"/>
        <v>12140</v>
      </c>
      <c r="B1214" s="1" t="s">
        <v>473</v>
      </c>
      <c r="C1214" s="106" t="s">
        <v>903</v>
      </c>
    </row>
    <row r="1215" spans="1:5" x14ac:dyDescent="0.15">
      <c r="A1215" s="6">
        <f t="shared" si="31"/>
        <v>12150</v>
      </c>
      <c r="B1215" s="1" t="s">
        <v>473</v>
      </c>
      <c r="C1215" s="106" t="s">
        <v>904</v>
      </c>
    </row>
    <row r="1216" spans="1:5" x14ac:dyDescent="0.15">
      <c r="A1216" s="6">
        <f t="shared" si="31"/>
        <v>12160</v>
      </c>
    </row>
    <row r="1217" spans="1:4" x14ac:dyDescent="0.15">
      <c r="A1217" s="6">
        <f t="shared" ref="A1217:A1237" si="32">ROW()*10</f>
        <v>12170</v>
      </c>
      <c r="B1217" s="7" t="s">
        <v>95</v>
      </c>
      <c r="D1217" s="101" t="s">
        <v>905</v>
      </c>
    </row>
    <row r="1218" spans="1:4" x14ac:dyDescent="0.15">
      <c r="A1218" s="6">
        <f t="shared" si="32"/>
        <v>12180</v>
      </c>
    </row>
    <row r="1219" spans="1:4" x14ac:dyDescent="0.15">
      <c r="A1219" s="6">
        <f t="shared" si="32"/>
        <v>12190</v>
      </c>
      <c r="B1219" s="1" t="s">
        <v>193</v>
      </c>
      <c r="C1219" s="102" t="s">
        <v>906</v>
      </c>
    </row>
    <row r="1220" spans="1:4" x14ac:dyDescent="0.15">
      <c r="A1220" s="6">
        <f t="shared" si="32"/>
        <v>12200</v>
      </c>
      <c r="D1220" s="100" t="s">
        <v>907</v>
      </c>
    </row>
    <row r="1221" spans="1:4" x14ac:dyDescent="0.15">
      <c r="A1221" s="6">
        <f t="shared" si="32"/>
        <v>12210</v>
      </c>
      <c r="D1221" s="1" t="s">
        <v>908</v>
      </c>
    </row>
    <row r="1222" spans="1:4" x14ac:dyDescent="0.15">
      <c r="A1222" s="6">
        <f t="shared" si="32"/>
        <v>12220</v>
      </c>
      <c r="D1222" s="1" t="s">
        <v>909</v>
      </c>
    </row>
    <row r="1223" spans="1:4" x14ac:dyDescent="0.15">
      <c r="A1223" s="6">
        <f t="shared" si="32"/>
        <v>12230</v>
      </c>
      <c r="D1223" s="1" t="s">
        <v>910</v>
      </c>
    </row>
    <row r="1224" spans="1:4" x14ac:dyDescent="0.15">
      <c r="A1224" s="6">
        <f t="shared" si="32"/>
        <v>12240</v>
      </c>
      <c r="D1224" s="1" t="s">
        <v>911</v>
      </c>
    </row>
    <row r="1225" spans="1:4" x14ac:dyDescent="0.15">
      <c r="A1225" s="6">
        <f t="shared" si="32"/>
        <v>12250</v>
      </c>
      <c r="D1225" s="1" t="s">
        <v>912</v>
      </c>
    </row>
    <row r="1226" spans="1:4" x14ac:dyDescent="0.15">
      <c r="A1226" s="6">
        <f t="shared" si="32"/>
        <v>12260</v>
      </c>
      <c r="D1226" s="1" t="s">
        <v>913</v>
      </c>
    </row>
    <row r="1227" spans="1:4" x14ac:dyDescent="0.15">
      <c r="A1227" s="6">
        <f t="shared" si="32"/>
        <v>12270</v>
      </c>
      <c r="D1227" s="1" t="s">
        <v>914</v>
      </c>
    </row>
    <row r="1228" spans="1:4" x14ac:dyDescent="0.15">
      <c r="A1228" s="6">
        <f t="shared" si="32"/>
        <v>12280</v>
      </c>
    </row>
    <row r="1229" spans="1:4" x14ac:dyDescent="0.15">
      <c r="A1229" s="6">
        <f t="shared" si="32"/>
        <v>12290</v>
      </c>
      <c r="D1229" s="111" t="s">
        <v>915</v>
      </c>
    </row>
    <row r="1230" spans="1:4" x14ac:dyDescent="0.15">
      <c r="A1230" s="6">
        <f t="shared" si="32"/>
        <v>12300</v>
      </c>
      <c r="D1230" s="111" t="s">
        <v>916</v>
      </c>
    </row>
    <row r="1231" spans="1:4" x14ac:dyDescent="0.15">
      <c r="A1231" s="6">
        <f t="shared" si="32"/>
        <v>12310</v>
      </c>
      <c r="D1231" s="111" t="s">
        <v>917</v>
      </c>
    </row>
    <row r="1232" spans="1:4" x14ac:dyDescent="0.15">
      <c r="A1232" s="6">
        <f t="shared" si="32"/>
        <v>12320</v>
      </c>
      <c r="D1232" s="111" t="s">
        <v>918</v>
      </c>
    </row>
    <row r="1233" spans="1:4" x14ac:dyDescent="0.15">
      <c r="A1233" s="6">
        <f t="shared" si="32"/>
        <v>12330</v>
      </c>
      <c r="D1233" s="111" t="s">
        <v>919</v>
      </c>
    </row>
    <row r="1234" spans="1:4" x14ac:dyDescent="0.15">
      <c r="A1234" s="6">
        <f t="shared" si="32"/>
        <v>12340</v>
      </c>
    </row>
    <row r="1235" spans="1:4" x14ac:dyDescent="0.15">
      <c r="A1235" s="6">
        <f t="shared" si="32"/>
        <v>12350</v>
      </c>
      <c r="B1235" s="1" t="s">
        <v>193</v>
      </c>
      <c r="C1235" s="102" t="s">
        <v>920</v>
      </c>
    </row>
    <row r="1236" spans="1:4" x14ac:dyDescent="0.15">
      <c r="A1236" s="6">
        <f t="shared" si="32"/>
        <v>12360</v>
      </c>
      <c r="D1236" s="1" t="s">
        <v>921</v>
      </c>
    </row>
    <row r="1237" spans="1:4" x14ac:dyDescent="0.15">
      <c r="A1237" s="6">
        <f t="shared" si="32"/>
        <v>12370</v>
      </c>
      <c r="D1237" s="1" t="s">
        <v>922</v>
      </c>
    </row>
    <row r="1238" spans="1:4" x14ac:dyDescent="0.15">
      <c r="A1238" s="6">
        <f t="shared" ref="A1238:A1301" si="33">ROW()*10</f>
        <v>12380</v>
      </c>
      <c r="D1238" s="1" t="s">
        <v>923</v>
      </c>
    </row>
    <row r="1239" spans="1:4" x14ac:dyDescent="0.15">
      <c r="A1239" s="6">
        <f t="shared" si="33"/>
        <v>12390</v>
      </c>
      <c r="D1239" s="1" t="s">
        <v>924</v>
      </c>
    </row>
    <row r="1240" spans="1:4" x14ac:dyDescent="0.15">
      <c r="A1240" s="6">
        <f t="shared" si="33"/>
        <v>12400</v>
      </c>
    </row>
    <row r="1241" spans="1:4" x14ac:dyDescent="0.15">
      <c r="A1241" s="6">
        <f t="shared" si="33"/>
        <v>12410</v>
      </c>
      <c r="B1241" s="1" t="s">
        <v>193</v>
      </c>
      <c r="C1241" s="102" t="s">
        <v>391</v>
      </c>
    </row>
    <row r="1242" spans="1:4" x14ac:dyDescent="0.15">
      <c r="A1242" s="6">
        <f t="shared" si="33"/>
        <v>12420</v>
      </c>
      <c r="D1242" s="1" t="s">
        <v>925</v>
      </c>
    </row>
    <row r="1243" spans="1:4" x14ac:dyDescent="0.15">
      <c r="A1243" s="6">
        <f t="shared" si="33"/>
        <v>12430</v>
      </c>
      <c r="D1243" s="1" t="s">
        <v>926</v>
      </c>
    </row>
    <row r="1244" spans="1:4" x14ac:dyDescent="0.15">
      <c r="A1244" s="6">
        <f t="shared" si="33"/>
        <v>12440</v>
      </c>
      <c r="D1244" s="1" t="s">
        <v>927</v>
      </c>
    </row>
    <row r="1245" spans="1:4" x14ac:dyDescent="0.15">
      <c r="A1245" s="6">
        <f t="shared" si="33"/>
        <v>12450</v>
      </c>
      <c r="D1245" s="100" t="s">
        <v>928</v>
      </c>
    </row>
    <row r="1246" spans="1:4" x14ac:dyDescent="0.15">
      <c r="A1246" s="6">
        <f t="shared" si="33"/>
        <v>12460</v>
      </c>
      <c r="D1246" s="1" t="s">
        <v>929</v>
      </c>
    </row>
    <row r="1247" spans="1:4" x14ac:dyDescent="0.15">
      <c r="A1247" s="6">
        <f t="shared" si="33"/>
        <v>12470</v>
      </c>
      <c r="D1247" s="1" t="s">
        <v>930</v>
      </c>
    </row>
    <row r="1248" spans="1:4" x14ac:dyDescent="0.15">
      <c r="A1248" s="6">
        <f t="shared" si="33"/>
        <v>12480</v>
      </c>
      <c r="D1248" s="100" t="s">
        <v>931</v>
      </c>
    </row>
    <row r="1249" spans="1:4" x14ac:dyDescent="0.15">
      <c r="A1249" s="6">
        <f t="shared" si="33"/>
        <v>12490</v>
      </c>
      <c r="D1249" s="1" t="s">
        <v>399</v>
      </c>
    </row>
    <row r="1250" spans="1:4" x14ac:dyDescent="0.15">
      <c r="A1250" s="6">
        <f t="shared" si="33"/>
        <v>12500</v>
      </c>
    </row>
    <row r="1251" spans="1:4" x14ac:dyDescent="0.15">
      <c r="A1251" s="6">
        <f t="shared" si="33"/>
        <v>12510</v>
      </c>
      <c r="B1251" s="7" t="s">
        <v>95</v>
      </c>
      <c r="D1251" s="101" t="s">
        <v>932</v>
      </c>
    </row>
    <row r="1252" spans="1:4" x14ac:dyDescent="0.15">
      <c r="A1252" s="6">
        <f t="shared" si="33"/>
        <v>12520</v>
      </c>
    </row>
    <row r="1253" spans="1:4" x14ac:dyDescent="0.15">
      <c r="A1253" s="6">
        <f t="shared" si="33"/>
        <v>12530</v>
      </c>
      <c r="B1253" s="1" t="s">
        <v>193</v>
      </c>
      <c r="C1253" s="102" t="s">
        <v>933</v>
      </c>
    </row>
    <row r="1254" spans="1:4" x14ac:dyDescent="0.15">
      <c r="A1254" s="6">
        <f t="shared" si="33"/>
        <v>12540</v>
      </c>
      <c r="D1254" s="1" t="s">
        <v>934</v>
      </c>
    </row>
    <row r="1255" spans="1:4" x14ac:dyDescent="0.15">
      <c r="A1255" s="6">
        <f t="shared" si="33"/>
        <v>12550</v>
      </c>
      <c r="D1255" s="1" t="s">
        <v>935</v>
      </c>
    </row>
    <row r="1256" spans="1:4" x14ac:dyDescent="0.15">
      <c r="A1256" s="6">
        <f t="shared" si="33"/>
        <v>12560</v>
      </c>
      <c r="D1256" s="1" t="s">
        <v>936</v>
      </c>
    </row>
    <row r="1257" spans="1:4" x14ac:dyDescent="0.15">
      <c r="A1257" s="6">
        <f t="shared" si="33"/>
        <v>12570</v>
      </c>
      <c r="D1257" s="1" t="s">
        <v>937</v>
      </c>
    </row>
    <row r="1258" spans="1:4" x14ac:dyDescent="0.15">
      <c r="A1258" s="6">
        <f t="shared" si="33"/>
        <v>12580</v>
      </c>
      <c r="D1258" s="1" t="s">
        <v>938</v>
      </c>
    </row>
    <row r="1259" spans="1:4" x14ac:dyDescent="0.15">
      <c r="A1259" s="6">
        <f t="shared" si="33"/>
        <v>12590</v>
      </c>
      <c r="D1259" s="1" t="s">
        <v>939</v>
      </c>
    </row>
    <row r="1260" spans="1:4" x14ac:dyDescent="0.15">
      <c r="A1260" s="6">
        <f t="shared" si="33"/>
        <v>12600</v>
      </c>
      <c r="D1260" s="1" t="s">
        <v>940</v>
      </c>
    </row>
    <row r="1261" spans="1:4" x14ac:dyDescent="0.15">
      <c r="A1261" s="6">
        <f t="shared" si="33"/>
        <v>12610</v>
      </c>
      <c r="D1261" s="1" t="s">
        <v>941</v>
      </c>
    </row>
    <row r="1262" spans="1:4" x14ac:dyDescent="0.15">
      <c r="A1262" s="6">
        <f t="shared" si="33"/>
        <v>12620</v>
      </c>
      <c r="D1262" s="1" t="s">
        <v>942</v>
      </c>
    </row>
    <row r="1263" spans="1:4" x14ac:dyDescent="0.15">
      <c r="A1263" s="6">
        <f t="shared" si="33"/>
        <v>12630</v>
      </c>
      <c r="D1263" s="1" t="s">
        <v>943</v>
      </c>
    </row>
    <row r="1264" spans="1:4" x14ac:dyDescent="0.15">
      <c r="A1264" s="6">
        <f t="shared" si="33"/>
        <v>12640</v>
      </c>
      <c r="D1264" s="1" t="s">
        <v>944</v>
      </c>
    </row>
    <row r="1265" spans="1:17" x14ac:dyDescent="0.15">
      <c r="A1265" s="6">
        <f t="shared" si="33"/>
        <v>12650</v>
      </c>
      <c r="D1265" s="1" t="s">
        <v>945</v>
      </c>
    </row>
    <row r="1266" spans="1:17" x14ac:dyDescent="0.15">
      <c r="A1266" s="6">
        <f t="shared" si="33"/>
        <v>12660</v>
      </c>
      <c r="D1266" s="1" t="s">
        <v>946</v>
      </c>
    </row>
    <row r="1267" spans="1:17" x14ac:dyDescent="0.15">
      <c r="A1267" s="6">
        <f t="shared" si="33"/>
        <v>12670</v>
      </c>
      <c r="D1267" s="1" t="s">
        <v>947</v>
      </c>
    </row>
    <row r="1268" spans="1:17" x14ac:dyDescent="0.15">
      <c r="A1268" s="6">
        <f t="shared" si="33"/>
        <v>12680</v>
      </c>
      <c r="D1268" s="1" t="s">
        <v>948</v>
      </c>
    </row>
    <row r="1269" spans="1:17" x14ac:dyDescent="0.15">
      <c r="A1269" s="6">
        <f t="shared" si="33"/>
        <v>12690</v>
      </c>
      <c r="D1269" s="1" t="s">
        <v>949</v>
      </c>
    </row>
    <row r="1270" spans="1:17" x14ac:dyDescent="0.15">
      <c r="A1270" s="6">
        <f t="shared" si="33"/>
        <v>12700</v>
      </c>
      <c r="D1270" s="1" t="s">
        <v>950</v>
      </c>
    </row>
    <row r="1271" spans="1:17" x14ac:dyDescent="0.15">
      <c r="A1271" s="6">
        <f t="shared" si="33"/>
        <v>12710</v>
      </c>
      <c r="D1271" s="1" t="s">
        <v>951</v>
      </c>
    </row>
    <row r="1272" spans="1:17" x14ac:dyDescent="0.15">
      <c r="A1272" s="6">
        <f t="shared" si="33"/>
        <v>12720</v>
      </c>
      <c r="D1272" s="1" t="s">
        <v>952</v>
      </c>
    </row>
    <row r="1273" spans="1:17" x14ac:dyDescent="0.15">
      <c r="A1273" s="6">
        <f t="shared" si="33"/>
        <v>12730</v>
      </c>
      <c r="D1273" s="1" t="s">
        <v>953</v>
      </c>
    </row>
    <row r="1274" spans="1:17" x14ac:dyDescent="0.15">
      <c r="A1274" s="6">
        <f t="shared" si="33"/>
        <v>12740</v>
      </c>
      <c r="D1274" s="1" t="s">
        <v>954</v>
      </c>
      <c r="Q1274" s="99" t="s">
        <v>955</v>
      </c>
    </row>
    <row r="1275" spans="1:17" x14ac:dyDescent="0.15">
      <c r="A1275" s="6">
        <f t="shared" si="33"/>
        <v>12750</v>
      </c>
      <c r="D1275" s="1" t="s">
        <v>956</v>
      </c>
      <c r="Q1275" s="99" t="s">
        <v>957</v>
      </c>
    </row>
    <row r="1276" spans="1:17" x14ac:dyDescent="0.15">
      <c r="A1276" s="6">
        <f t="shared" si="33"/>
        <v>12760</v>
      </c>
      <c r="D1276" s="1" t="s">
        <v>958</v>
      </c>
      <c r="Q1276" s="99" t="s">
        <v>959</v>
      </c>
    </row>
    <row r="1277" spans="1:17" x14ac:dyDescent="0.15">
      <c r="A1277" s="6">
        <f t="shared" si="33"/>
        <v>12770</v>
      </c>
      <c r="D1277" s="1" t="s">
        <v>960</v>
      </c>
      <c r="Q1277" s="99" t="s">
        <v>961</v>
      </c>
    </row>
    <row r="1278" spans="1:17" x14ac:dyDescent="0.15">
      <c r="A1278" s="6">
        <f t="shared" si="33"/>
        <v>12780</v>
      </c>
      <c r="D1278" s="1" t="s">
        <v>962</v>
      </c>
    </row>
    <row r="1279" spans="1:17" x14ac:dyDescent="0.15">
      <c r="A1279" s="6">
        <f t="shared" si="33"/>
        <v>12790</v>
      </c>
      <c r="D1279" s="1" t="s">
        <v>963</v>
      </c>
    </row>
    <row r="1280" spans="1:17" x14ac:dyDescent="0.15">
      <c r="A1280" s="6">
        <f t="shared" si="33"/>
        <v>12800</v>
      </c>
      <c r="D1280" s="1" t="s">
        <v>964</v>
      </c>
    </row>
    <row r="1281" spans="1:17" x14ac:dyDescent="0.15">
      <c r="A1281" s="6">
        <f t="shared" si="33"/>
        <v>12810</v>
      </c>
      <c r="D1281" s="1" t="s">
        <v>965</v>
      </c>
    </row>
    <row r="1282" spans="1:17" x14ac:dyDescent="0.15">
      <c r="A1282" s="6">
        <f t="shared" si="33"/>
        <v>12820</v>
      </c>
      <c r="D1282" s="1" t="s">
        <v>966</v>
      </c>
    </row>
    <row r="1283" spans="1:17" x14ac:dyDescent="0.15">
      <c r="A1283" s="6">
        <f t="shared" si="33"/>
        <v>12830</v>
      </c>
      <c r="D1283" s="1" t="s">
        <v>967</v>
      </c>
      <c r="Q1283" s="99" t="s">
        <v>968</v>
      </c>
    </row>
    <row r="1284" spans="1:17" x14ac:dyDescent="0.15">
      <c r="A1284" s="6">
        <f t="shared" si="33"/>
        <v>12840</v>
      </c>
      <c r="D1284" s="1" t="s">
        <v>969</v>
      </c>
    </row>
    <row r="1285" spans="1:17" x14ac:dyDescent="0.15">
      <c r="A1285" s="6">
        <f t="shared" si="33"/>
        <v>12850</v>
      </c>
      <c r="D1285" s="1" t="s">
        <v>970</v>
      </c>
    </row>
    <row r="1286" spans="1:17" x14ac:dyDescent="0.15">
      <c r="A1286" s="6">
        <f t="shared" si="33"/>
        <v>12860</v>
      </c>
      <c r="D1286" s="1" t="s">
        <v>971</v>
      </c>
    </row>
    <row r="1287" spans="1:17" x14ac:dyDescent="0.15">
      <c r="A1287" s="6">
        <f t="shared" si="33"/>
        <v>12870</v>
      </c>
      <c r="D1287" s="1" t="s">
        <v>972</v>
      </c>
    </row>
    <row r="1288" spans="1:17" x14ac:dyDescent="0.15">
      <c r="A1288" s="6">
        <f t="shared" si="33"/>
        <v>12880</v>
      </c>
      <c r="D1288" s="1" t="s">
        <v>973</v>
      </c>
      <c r="Q1288" s="99" t="s">
        <v>974</v>
      </c>
    </row>
    <row r="1289" spans="1:17" x14ac:dyDescent="0.15">
      <c r="A1289" s="6">
        <f t="shared" si="33"/>
        <v>12890</v>
      </c>
      <c r="D1289" s="1" t="s">
        <v>975</v>
      </c>
    </row>
    <row r="1290" spans="1:17" x14ac:dyDescent="0.15">
      <c r="A1290" s="6">
        <f t="shared" si="33"/>
        <v>12900</v>
      </c>
      <c r="D1290" s="1" t="s">
        <v>976</v>
      </c>
    </row>
    <row r="1291" spans="1:17" x14ac:dyDescent="0.15">
      <c r="A1291" s="6">
        <f t="shared" si="33"/>
        <v>12910</v>
      </c>
      <c r="D1291" s="1" t="s">
        <v>977</v>
      </c>
    </row>
    <row r="1292" spans="1:17" x14ac:dyDescent="0.15">
      <c r="A1292" s="6">
        <f t="shared" si="33"/>
        <v>12920</v>
      </c>
      <c r="D1292" s="1" t="s">
        <v>978</v>
      </c>
    </row>
    <row r="1293" spans="1:17" x14ac:dyDescent="0.15">
      <c r="A1293" s="6">
        <f t="shared" si="33"/>
        <v>12930</v>
      </c>
      <c r="D1293" s="1" t="s">
        <v>979</v>
      </c>
    </row>
    <row r="1294" spans="1:17" x14ac:dyDescent="0.15">
      <c r="A1294" s="6">
        <f t="shared" si="33"/>
        <v>12940</v>
      </c>
      <c r="D1294" s="1" t="s">
        <v>980</v>
      </c>
    </row>
    <row r="1295" spans="1:17" x14ac:dyDescent="0.15">
      <c r="A1295" s="6">
        <f t="shared" si="33"/>
        <v>12950</v>
      </c>
      <c r="D1295" s="1" t="s">
        <v>981</v>
      </c>
      <c r="Q1295" s="99" t="s">
        <v>982</v>
      </c>
    </row>
    <row r="1296" spans="1:17" x14ac:dyDescent="0.15">
      <c r="A1296" s="6">
        <f t="shared" si="33"/>
        <v>12960</v>
      </c>
    </row>
    <row r="1297" spans="1:4" x14ac:dyDescent="0.15">
      <c r="A1297" s="6">
        <f t="shared" si="33"/>
        <v>12970</v>
      </c>
      <c r="B1297" s="7" t="s">
        <v>95</v>
      </c>
      <c r="D1297" s="101" t="s">
        <v>983</v>
      </c>
    </row>
    <row r="1298" spans="1:4" x14ac:dyDescent="0.15">
      <c r="A1298" s="6">
        <f t="shared" si="33"/>
        <v>12980</v>
      </c>
    </row>
    <row r="1299" spans="1:4" x14ac:dyDescent="0.15">
      <c r="A1299" s="6">
        <f t="shared" si="33"/>
        <v>12990</v>
      </c>
      <c r="B1299" s="1" t="s">
        <v>193</v>
      </c>
      <c r="C1299" s="3" t="s">
        <v>667</v>
      </c>
    </row>
    <row r="1300" spans="1:4" x14ac:dyDescent="0.15">
      <c r="A1300" s="6">
        <f t="shared" si="33"/>
        <v>13000</v>
      </c>
    </row>
    <row r="1301" spans="1:4" x14ac:dyDescent="0.15">
      <c r="A1301" s="6">
        <f t="shared" si="33"/>
        <v>13010</v>
      </c>
    </row>
    <row r="1302" spans="1:4" x14ac:dyDescent="0.15">
      <c r="A1302" s="6">
        <f t="shared" ref="A1302:A1351" si="34">ROW()*10</f>
        <v>13020</v>
      </c>
      <c r="B1302" s="7" t="s">
        <v>95</v>
      </c>
      <c r="D1302" s="1" t="s">
        <v>984</v>
      </c>
    </row>
    <row r="1303" spans="1:4" x14ac:dyDescent="0.15">
      <c r="A1303" s="6">
        <f t="shared" si="34"/>
        <v>13030</v>
      </c>
    </row>
    <row r="1304" spans="1:4" x14ac:dyDescent="0.15">
      <c r="A1304" s="6">
        <f t="shared" si="34"/>
        <v>13040</v>
      </c>
      <c r="B1304" s="7" t="s">
        <v>95</v>
      </c>
      <c r="D1304" s="101" t="s">
        <v>589</v>
      </c>
    </row>
    <row r="1305" spans="1:4" x14ac:dyDescent="0.15">
      <c r="A1305" s="6">
        <f t="shared" si="34"/>
        <v>13050</v>
      </c>
    </row>
    <row r="1306" spans="1:4" x14ac:dyDescent="0.15">
      <c r="A1306" s="6">
        <f t="shared" si="34"/>
        <v>13060</v>
      </c>
      <c r="B1306" s="1" t="s">
        <v>193</v>
      </c>
      <c r="C1306" s="3" t="str">
        <f>$C$72</f>
        <v># V834394-01.iso (Oracle Linux 7.3)</v>
      </c>
      <c r="D1306" s="101"/>
    </row>
    <row r="1307" spans="1:4" x14ac:dyDescent="0.15">
      <c r="A1307" s="6">
        <f t="shared" si="34"/>
        <v>13070</v>
      </c>
    </row>
    <row r="1308" spans="1:4" x14ac:dyDescent="0.15">
      <c r="A1308" s="6">
        <f t="shared" si="34"/>
        <v>13080</v>
      </c>
      <c r="B1308" s="7" t="s">
        <v>95</v>
      </c>
      <c r="D1308" s="101" t="s">
        <v>590</v>
      </c>
    </row>
    <row r="1309" spans="1:4" x14ac:dyDescent="0.15">
      <c r="A1309" s="6">
        <f t="shared" si="34"/>
        <v>13090</v>
      </c>
    </row>
    <row r="1310" spans="1:4" x14ac:dyDescent="0.15">
      <c r="A1310" s="6">
        <f t="shared" si="34"/>
        <v>13100</v>
      </c>
      <c r="B1310" s="1" t="s">
        <v>193</v>
      </c>
      <c r="C1310" s="3" t="s">
        <v>591</v>
      </c>
    </row>
    <row r="1311" spans="1:4" x14ac:dyDescent="0.15">
      <c r="A1311" s="6">
        <f t="shared" si="34"/>
        <v>13110</v>
      </c>
      <c r="D1311" s="1" t="s">
        <v>592</v>
      </c>
    </row>
    <row r="1312" spans="1:4" x14ac:dyDescent="0.15">
      <c r="A1312" s="6">
        <f t="shared" si="34"/>
        <v>13120</v>
      </c>
    </row>
    <row r="1313" spans="1:4" x14ac:dyDescent="0.15">
      <c r="A1313" s="6">
        <f t="shared" si="34"/>
        <v>13130</v>
      </c>
      <c r="B1313" s="7" t="s">
        <v>95</v>
      </c>
      <c r="D1313" s="101" t="s">
        <v>985</v>
      </c>
    </row>
    <row r="1314" spans="1:4" x14ac:dyDescent="0.15">
      <c r="A1314" s="6">
        <f t="shared" si="34"/>
        <v>13140</v>
      </c>
    </row>
    <row r="1315" spans="1:4" x14ac:dyDescent="0.15">
      <c r="A1315" s="6">
        <f t="shared" si="34"/>
        <v>13150</v>
      </c>
      <c r="B1315" s="1" t="s">
        <v>193</v>
      </c>
      <c r="C1315" s="3" t="s">
        <v>661</v>
      </c>
    </row>
    <row r="1316" spans="1:4" x14ac:dyDescent="0.15">
      <c r="A1316" s="6">
        <f t="shared" si="34"/>
        <v>13160</v>
      </c>
      <c r="B1316" s="1" t="s">
        <v>193</v>
      </c>
      <c r="C1316" s="3" t="s">
        <v>662</v>
      </c>
    </row>
    <row r="1317" spans="1:4" x14ac:dyDescent="0.15">
      <c r="A1317" s="6">
        <f t="shared" si="34"/>
        <v>13170</v>
      </c>
      <c r="B1317" s="1" t="s">
        <v>193</v>
      </c>
      <c r="C1317" s="3" t="s">
        <v>663</v>
      </c>
    </row>
    <row r="1318" spans="1:4" x14ac:dyDescent="0.15">
      <c r="A1318" s="6">
        <f t="shared" si="34"/>
        <v>13180</v>
      </c>
      <c r="B1318" s="1" t="s">
        <v>193</v>
      </c>
      <c r="C1318" s="3" t="s">
        <v>664</v>
      </c>
    </row>
    <row r="1319" spans="1:4" x14ac:dyDescent="0.15">
      <c r="A1319" s="6">
        <f t="shared" si="34"/>
        <v>13190</v>
      </c>
      <c r="B1319" s="1" t="s">
        <v>193</v>
      </c>
      <c r="C1319" s="3" t="s">
        <v>665</v>
      </c>
    </row>
    <row r="1320" spans="1:4" x14ac:dyDescent="0.15">
      <c r="A1320" s="6">
        <f t="shared" si="34"/>
        <v>13200</v>
      </c>
      <c r="B1320" s="1" t="s">
        <v>193</v>
      </c>
      <c r="C1320" s="3" t="s">
        <v>666</v>
      </c>
    </row>
    <row r="1321" spans="1:4" x14ac:dyDescent="0.15">
      <c r="A1321" s="6">
        <f t="shared" si="34"/>
        <v>13210</v>
      </c>
    </row>
    <row r="1322" spans="1:4" x14ac:dyDescent="0.15">
      <c r="A1322" s="6">
        <f t="shared" si="34"/>
        <v>13220</v>
      </c>
      <c r="B1322" s="7" t="s">
        <v>95</v>
      </c>
      <c r="D1322" s="101" t="s">
        <v>644</v>
      </c>
    </row>
    <row r="1323" spans="1:4" x14ac:dyDescent="0.15">
      <c r="A1323" s="6">
        <f t="shared" si="34"/>
        <v>13230</v>
      </c>
    </row>
    <row r="1324" spans="1:4" x14ac:dyDescent="0.15">
      <c r="A1324" s="6">
        <f t="shared" si="34"/>
        <v>13240</v>
      </c>
      <c r="B1324" s="7" t="s">
        <v>645</v>
      </c>
      <c r="C1324" s="108" t="s">
        <v>986</v>
      </c>
    </row>
    <row r="1325" spans="1:4" x14ac:dyDescent="0.15">
      <c r="A1325" s="6">
        <f t="shared" si="34"/>
        <v>13250</v>
      </c>
    </row>
    <row r="1326" spans="1:4" x14ac:dyDescent="0.15">
      <c r="A1326" s="6">
        <f t="shared" si="34"/>
        <v>13260</v>
      </c>
      <c r="B1326" s="7" t="s">
        <v>987</v>
      </c>
      <c r="D1326" s="101" t="s">
        <v>648</v>
      </c>
    </row>
    <row r="1327" spans="1:4" x14ac:dyDescent="0.15">
      <c r="A1327" s="6">
        <f t="shared" si="34"/>
        <v>13270</v>
      </c>
    </row>
    <row r="1328" spans="1:4" x14ac:dyDescent="0.15">
      <c r="A1328" s="6">
        <f t="shared" si="34"/>
        <v>13280</v>
      </c>
      <c r="B1328" s="1" t="s">
        <v>988</v>
      </c>
      <c r="C1328" s="3" t="s">
        <v>989</v>
      </c>
    </row>
    <row r="1329" spans="1:31" x14ac:dyDescent="0.15">
      <c r="A1329" s="6">
        <f t="shared" si="34"/>
        <v>13290</v>
      </c>
      <c r="D1329" s="109"/>
      <c r="E1329" s="109"/>
      <c r="F1329" s="109"/>
      <c r="G1329" s="109"/>
      <c r="H1329" s="109"/>
      <c r="I1329" s="109"/>
      <c r="J1329" s="109"/>
      <c r="K1329" s="109"/>
      <c r="L1329" s="109"/>
      <c r="M1329" s="109"/>
      <c r="N1329" s="109"/>
      <c r="O1329" s="109"/>
      <c r="P1329" s="109"/>
      <c r="Q1329" s="109"/>
      <c r="R1329" s="109"/>
      <c r="S1329" s="109"/>
      <c r="T1329" s="109"/>
      <c r="U1329" s="109"/>
      <c r="V1329" s="109"/>
      <c r="W1329" s="109"/>
      <c r="X1329" s="109"/>
      <c r="Y1329" s="109"/>
      <c r="Z1329" s="109"/>
      <c r="AA1329" s="109"/>
      <c r="AB1329" s="109"/>
      <c r="AC1329" s="109"/>
      <c r="AD1329" s="109"/>
      <c r="AE1329" s="109"/>
    </row>
    <row r="1330" spans="1:31" x14ac:dyDescent="0.15">
      <c r="A1330" s="6">
        <f t="shared" si="34"/>
        <v>13300</v>
      </c>
      <c r="B1330" s="1" t="s">
        <v>988</v>
      </c>
      <c r="C1330" s="102" t="s">
        <v>990</v>
      </c>
    </row>
    <row r="1331" spans="1:31" x14ac:dyDescent="0.15">
      <c r="A1331" s="6">
        <f t="shared" si="34"/>
        <v>13310</v>
      </c>
      <c r="D1331" s="110" t="s">
        <v>991</v>
      </c>
    </row>
    <row r="1332" spans="1:31" x14ac:dyDescent="0.15">
      <c r="A1332" s="6">
        <f t="shared" si="34"/>
        <v>13320</v>
      </c>
    </row>
    <row r="1333" spans="1:31" x14ac:dyDescent="0.15">
      <c r="A1333" s="6">
        <f t="shared" si="34"/>
        <v>13330</v>
      </c>
      <c r="B1333" s="1" t="s">
        <v>988</v>
      </c>
      <c r="C1333" s="102" t="s">
        <v>992</v>
      </c>
    </row>
    <row r="1334" spans="1:31" x14ac:dyDescent="0.15">
      <c r="A1334" s="6">
        <f t="shared" si="34"/>
        <v>13340</v>
      </c>
      <c r="D1334" s="1" t="s">
        <v>993</v>
      </c>
    </row>
    <row r="1335" spans="1:31" x14ac:dyDescent="0.15">
      <c r="A1335" s="6">
        <f t="shared" si="34"/>
        <v>13350</v>
      </c>
    </row>
    <row r="1336" spans="1:31" x14ac:dyDescent="0.15">
      <c r="A1336" s="6">
        <f t="shared" si="34"/>
        <v>13360</v>
      </c>
      <c r="B1336" s="7" t="s">
        <v>987</v>
      </c>
      <c r="D1336" s="101" t="s">
        <v>994</v>
      </c>
    </row>
    <row r="1337" spans="1:31" x14ac:dyDescent="0.15">
      <c r="A1337" s="6">
        <f t="shared" si="34"/>
        <v>13370</v>
      </c>
    </row>
    <row r="1338" spans="1:31" x14ac:dyDescent="0.15">
      <c r="A1338" s="6">
        <f t="shared" si="34"/>
        <v>13380</v>
      </c>
      <c r="B1338" s="1" t="s">
        <v>988</v>
      </c>
      <c r="C1338" s="3" t="s">
        <v>995</v>
      </c>
    </row>
    <row r="1339" spans="1:31" x14ac:dyDescent="0.15">
      <c r="A1339" s="6">
        <f t="shared" si="34"/>
        <v>13390</v>
      </c>
      <c r="B1339" s="1" t="s">
        <v>988</v>
      </c>
      <c r="C1339" s="3" t="s">
        <v>996</v>
      </c>
    </row>
    <row r="1340" spans="1:31" x14ac:dyDescent="0.15">
      <c r="A1340" s="6">
        <f t="shared" si="34"/>
        <v>13400</v>
      </c>
      <c r="B1340" s="1" t="s">
        <v>988</v>
      </c>
      <c r="C1340" s="3" t="s">
        <v>997</v>
      </c>
    </row>
    <row r="1341" spans="1:31" x14ac:dyDescent="0.15">
      <c r="A1341" s="6">
        <f t="shared" si="34"/>
        <v>13410</v>
      </c>
    </row>
    <row r="1342" spans="1:31" x14ac:dyDescent="0.15">
      <c r="A1342" s="6">
        <f t="shared" si="34"/>
        <v>13420</v>
      </c>
      <c r="B1342" s="7" t="s">
        <v>987</v>
      </c>
      <c r="D1342" s="101" t="s">
        <v>998</v>
      </c>
    </row>
    <row r="1343" spans="1:31" x14ac:dyDescent="0.15">
      <c r="A1343" s="6">
        <f t="shared" si="34"/>
        <v>13430</v>
      </c>
    </row>
    <row r="1344" spans="1:31" x14ac:dyDescent="0.15">
      <c r="A1344" s="6">
        <f t="shared" si="34"/>
        <v>13440</v>
      </c>
      <c r="B1344" s="1" t="s">
        <v>988</v>
      </c>
      <c r="C1344" s="3" t="s">
        <v>669</v>
      </c>
    </row>
    <row r="1345" spans="1:4" x14ac:dyDescent="0.15">
      <c r="A1345" s="6">
        <f t="shared" si="34"/>
        <v>13450</v>
      </c>
    </row>
    <row r="1346" spans="1:4" x14ac:dyDescent="0.15">
      <c r="A1346" s="6">
        <f t="shared" si="34"/>
        <v>13460</v>
      </c>
      <c r="B1346" s="7" t="s">
        <v>987</v>
      </c>
      <c r="D1346" s="101" t="s">
        <v>999</v>
      </c>
    </row>
    <row r="1347" spans="1:4" x14ac:dyDescent="0.15">
      <c r="A1347" s="6">
        <f t="shared" si="34"/>
        <v>13470</v>
      </c>
    </row>
    <row r="1348" spans="1:4" x14ac:dyDescent="0.15">
      <c r="A1348" s="6">
        <f t="shared" si="34"/>
        <v>13480</v>
      </c>
      <c r="B1348" s="1" t="s">
        <v>988</v>
      </c>
      <c r="C1348" s="3" t="s">
        <v>1000</v>
      </c>
    </row>
    <row r="1349" spans="1:4" x14ac:dyDescent="0.15">
      <c r="A1349" s="6">
        <f t="shared" si="34"/>
        <v>13490</v>
      </c>
    </row>
    <row r="1350" spans="1:4" x14ac:dyDescent="0.15">
      <c r="A1350" s="6">
        <f t="shared" si="34"/>
        <v>13500</v>
      </c>
      <c r="B1350" s="7" t="s">
        <v>987</v>
      </c>
      <c r="D1350" s="101" t="s">
        <v>1001</v>
      </c>
    </row>
    <row r="1351" spans="1:4" x14ac:dyDescent="0.15">
      <c r="A1351" s="6">
        <f t="shared" si="34"/>
        <v>13510</v>
      </c>
    </row>
    <row r="1352" spans="1:4" x14ac:dyDescent="0.15">
      <c r="A1352" s="6">
        <f t="shared" ref="A1352:A1376" si="35">ROW()*10</f>
        <v>13520</v>
      </c>
      <c r="B1352" s="1" t="s">
        <v>988</v>
      </c>
      <c r="C1352" s="3" t="s">
        <v>1002</v>
      </c>
    </row>
    <row r="1353" spans="1:4" x14ac:dyDescent="0.15">
      <c r="A1353" s="6">
        <f t="shared" si="35"/>
        <v>13530</v>
      </c>
      <c r="B1353" s="1" t="s">
        <v>988</v>
      </c>
      <c r="C1353" s="3" t="s">
        <v>1003</v>
      </c>
    </row>
    <row r="1354" spans="1:4" x14ac:dyDescent="0.15">
      <c r="A1354" s="6">
        <f t="shared" si="35"/>
        <v>13540</v>
      </c>
      <c r="B1354" s="1" t="s">
        <v>988</v>
      </c>
      <c r="C1354" s="3" t="s">
        <v>1004</v>
      </c>
    </row>
    <row r="1355" spans="1:4" x14ac:dyDescent="0.15">
      <c r="A1355" s="6">
        <f t="shared" si="35"/>
        <v>13550</v>
      </c>
      <c r="B1355" s="1" t="s">
        <v>988</v>
      </c>
      <c r="C1355" s="3" t="s">
        <v>1005</v>
      </c>
    </row>
    <row r="1356" spans="1:4" x14ac:dyDescent="0.15">
      <c r="A1356" s="6">
        <f t="shared" si="35"/>
        <v>13560</v>
      </c>
      <c r="B1356" s="1" t="s">
        <v>988</v>
      </c>
      <c r="C1356" s="3" t="s">
        <v>1006</v>
      </c>
    </row>
    <row r="1357" spans="1:4" x14ac:dyDescent="0.15">
      <c r="A1357" s="6">
        <f t="shared" si="35"/>
        <v>13570</v>
      </c>
      <c r="B1357" s="1" t="s">
        <v>988</v>
      </c>
      <c r="C1357" s="3" t="s">
        <v>1007</v>
      </c>
    </row>
    <row r="1358" spans="1:4" x14ac:dyDescent="0.15">
      <c r="A1358" s="6">
        <f t="shared" si="35"/>
        <v>13580</v>
      </c>
      <c r="B1358" s="1" t="s">
        <v>988</v>
      </c>
      <c r="C1358" s="3" t="s">
        <v>1008</v>
      </c>
    </row>
    <row r="1359" spans="1:4" x14ac:dyDescent="0.15">
      <c r="A1359" s="6">
        <f t="shared" si="35"/>
        <v>13590</v>
      </c>
      <c r="B1359" s="1" t="s">
        <v>988</v>
      </c>
      <c r="C1359" s="3" t="s">
        <v>1009</v>
      </c>
    </row>
    <row r="1360" spans="1:4" x14ac:dyDescent="0.15">
      <c r="A1360" s="6">
        <f t="shared" si="35"/>
        <v>13600</v>
      </c>
      <c r="B1360" s="1" t="s">
        <v>988</v>
      </c>
      <c r="C1360" s="3" t="s">
        <v>1010</v>
      </c>
    </row>
    <row r="1361" spans="1:3" x14ac:dyDescent="0.15">
      <c r="A1361" s="6">
        <f t="shared" si="35"/>
        <v>13610</v>
      </c>
      <c r="B1361" s="1" t="s">
        <v>988</v>
      </c>
      <c r="C1361" s="3" t="s">
        <v>1011</v>
      </c>
    </row>
    <row r="1362" spans="1:3" x14ac:dyDescent="0.15">
      <c r="A1362" s="6">
        <f t="shared" si="35"/>
        <v>13620</v>
      </c>
      <c r="B1362" s="1" t="s">
        <v>988</v>
      </c>
      <c r="C1362" s="3" t="s">
        <v>1012</v>
      </c>
    </row>
    <row r="1363" spans="1:3" x14ac:dyDescent="0.15">
      <c r="A1363" s="6">
        <f t="shared" si="35"/>
        <v>13630</v>
      </c>
      <c r="B1363" s="1" t="s">
        <v>988</v>
      </c>
      <c r="C1363" s="3" t="s">
        <v>1013</v>
      </c>
    </row>
    <row r="1364" spans="1:3" x14ac:dyDescent="0.15">
      <c r="A1364" s="6">
        <f t="shared" si="35"/>
        <v>13640</v>
      </c>
      <c r="B1364" s="1" t="s">
        <v>988</v>
      </c>
      <c r="C1364" s="3" t="s">
        <v>1014</v>
      </c>
    </row>
    <row r="1365" spans="1:3" x14ac:dyDescent="0.15">
      <c r="A1365" s="6">
        <f t="shared" si="35"/>
        <v>13650</v>
      </c>
      <c r="B1365" s="1" t="s">
        <v>988</v>
      </c>
      <c r="C1365" s="3" t="s">
        <v>1015</v>
      </c>
    </row>
    <row r="1366" spans="1:3" x14ac:dyDescent="0.15">
      <c r="A1366" s="6">
        <f t="shared" si="35"/>
        <v>13660</v>
      </c>
      <c r="B1366" s="1" t="s">
        <v>988</v>
      </c>
      <c r="C1366" s="3" t="s">
        <v>1016</v>
      </c>
    </row>
    <row r="1367" spans="1:3" x14ac:dyDescent="0.15">
      <c r="A1367" s="6">
        <f t="shared" si="35"/>
        <v>13670</v>
      </c>
      <c r="B1367" s="1" t="s">
        <v>988</v>
      </c>
      <c r="C1367" s="3" t="s">
        <v>1017</v>
      </c>
    </row>
    <row r="1368" spans="1:3" x14ac:dyDescent="0.15">
      <c r="A1368" s="6">
        <f t="shared" si="35"/>
        <v>13680</v>
      </c>
      <c r="B1368" s="1" t="s">
        <v>988</v>
      </c>
      <c r="C1368" s="3" t="s">
        <v>1018</v>
      </c>
    </row>
    <row r="1369" spans="1:3" x14ac:dyDescent="0.15">
      <c r="A1369" s="6">
        <f t="shared" si="35"/>
        <v>13690</v>
      </c>
      <c r="B1369" s="1" t="s">
        <v>988</v>
      </c>
      <c r="C1369" s="3" t="s">
        <v>1019</v>
      </c>
    </row>
    <row r="1370" spans="1:3" x14ac:dyDescent="0.15">
      <c r="A1370" s="6">
        <f t="shared" si="35"/>
        <v>13700</v>
      </c>
      <c r="B1370" s="1" t="s">
        <v>988</v>
      </c>
      <c r="C1370" s="3" t="s">
        <v>1020</v>
      </c>
    </row>
    <row r="1371" spans="1:3" x14ac:dyDescent="0.15">
      <c r="A1371" s="6">
        <f t="shared" si="35"/>
        <v>13710</v>
      </c>
      <c r="B1371" s="1" t="s">
        <v>988</v>
      </c>
      <c r="C1371" s="3" t="s">
        <v>1021</v>
      </c>
    </row>
    <row r="1372" spans="1:3" x14ac:dyDescent="0.15">
      <c r="A1372" s="6">
        <f t="shared" si="35"/>
        <v>13720</v>
      </c>
      <c r="B1372" s="1" t="s">
        <v>988</v>
      </c>
      <c r="C1372" s="3" t="s">
        <v>1022</v>
      </c>
    </row>
    <row r="1373" spans="1:3" x14ac:dyDescent="0.15">
      <c r="A1373" s="6">
        <f t="shared" si="35"/>
        <v>13730</v>
      </c>
      <c r="B1373" s="1" t="s">
        <v>988</v>
      </c>
      <c r="C1373" s="3" t="s">
        <v>1023</v>
      </c>
    </row>
    <row r="1374" spans="1:3" x14ac:dyDescent="0.15">
      <c r="A1374" s="6">
        <f t="shared" si="35"/>
        <v>13740</v>
      </c>
      <c r="B1374" s="1" t="s">
        <v>988</v>
      </c>
      <c r="C1374" s="3" t="s">
        <v>1024</v>
      </c>
    </row>
    <row r="1375" spans="1:3" x14ac:dyDescent="0.15">
      <c r="A1375" s="6">
        <f t="shared" si="35"/>
        <v>13750</v>
      </c>
      <c r="B1375" s="1" t="s">
        <v>988</v>
      </c>
      <c r="C1375" s="3" t="s">
        <v>1025</v>
      </c>
    </row>
    <row r="1376" spans="1:3" x14ac:dyDescent="0.15">
      <c r="A1376" s="6">
        <f t="shared" si="35"/>
        <v>13760</v>
      </c>
      <c r="B1376" s="1" t="s">
        <v>988</v>
      </c>
      <c r="C1376" s="3" t="s">
        <v>1026</v>
      </c>
    </row>
    <row r="1377" spans="1:4" x14ac:dyDescent="0.15">
      <c r="A1377" s="6">
        <f t="shared" ref="A1377:A1410" si="36">ROW()*10</f>
        <v>13770</v>
      </c>
      <c r="B1377" s="1" t="s">
        <v>988</v>
      </c>
      <c r="C1377" s="3" t="s">
        <v>1027</v>
      </c>
    </row>
    <row r="1378" spans="1:4" x14ac:dyDescent="0.15">
      <c r="A1378" s="6">
        <f t="shared" si="36"/>
        <v>13780</v>
      </c>
      <c r="B1378" s="1" t="s">
        <v>988</v>
      </c>
    </row>
    <row r="1379" spans="1:4" x14ac:dyDescent="0.15">
      <c r="A1379" s="6">
        <f t="shared" si="36"/>
        <v>13790</v>
      </c>
      <c r="B1379" s="7" t="s">
        <v>987</v>
      </c>
      <c r="D1379" s="101" t="s">
        <v>1028</v>
      </c>
    </row>
    <row r="1380" spans="1:4" x14ac:dyDescent="0.15">
      <c r="A1380" s="6">
        <f t="shared" si="36"/>
        <v>13800</v>
      </c>
    </row>
    <row r="1381" spans="1:4" x14ac:dyDescent="0.15">
      <c r="A1381" s="6">
        <f t="shared" si="36"/>
        <v>13810</v>
      </c>
      <c r="B1381" s="1" t="s">
        <v>988</v>
      </c>
      <c r="C1381" s="3" t="s">
        <v>1029</v>
      </c>
    </row>
    <row r="1382" spans="1:4" x14ac:dyDescent="0.15">
      <c r="A1382" s="6">
        <f t="shared" si="36"/>
        <v>13820</v>
      </c>
      <c r="B1382" s="1" t="s">
        <v>988</v>
      </c>
      <c r="C1382" s="3" t="s">
        <v>1030</v>
      </c>
    </row>
    <row r="1383" spans="1:4" x14ac:dyDescent="0.15">
      <c r="A1383" s="6">
        <f t="shared" si="36"/>
        <v>13830</v>
      </c>
      <c r="B1383" s="1" t="s">
        <v>988</v>
      </c>
      <c r="C1383" s="3" t="s">
        <v>1031</v>
      </c>
    </row>
    <row r="1384" spans="1:4" x14ac:dyDescent="0.15">
      <c r="A1384" s="6">
        <f t="shared" si="36"/>
        <v>13840</v>
      </c>
      <c r="B1384" s="1" t="s">
        <v>988</v>
      </c>
      <c r="C1384" s="3" t="s">
        <v>1032</v>
      </c>
    </row>
    <row r="1385" spans="1:4" x14ac:dyDescent="0.15">
      <c r="A1385" s="6">
        <f t="shared" si="36"/>
        <v>13850</v>
      </c>
      <c r="B1385" s="1" t="s">
        <v>988</v>
      </c>
      <c r="C1385" s="3" t="s">
        <v>1033</v>
      </c>
    </row>
    <row r="1386" spans="1:4" x14ac:dyDescent="0.15">
      <c r="A1386" s="6">
        <f t="shared" si="36"/>
        <v>13860</v>
      </c>
      <c r="B1386" s="1" t="s">
        <v>988</v>
      </c>
      <c r="C1386" s="3" t="s">
        <v>1034</v>
      </c>
    </row>
    <row r="1387" spans="1:4" x14ac:dyDescent="0.15">
      <c r="A1387" s="6">
        <f t="shared" si="36"/>
        <v>13870</v>
      </c>
      <c r="B1387" s="1" t="s">
        <v>988</v>
      </c>
      <c r="C1387" s="3" t="s">
        <v>1035</v>
      </c>
    </row>
    <row r="1388" spans="1:4" x14ac:dyDescent="0.15">
      <c r="A1388" s="6">
        <f t="shared" si="36"/>
        <v>13880</v>
      </c>
      <c r="B1388" s="1" t="s">
        <v>988</v>
      </c>
      <c r="C1388" s="3" t="s">
        <v>1036</v>
      </c>
    </row>
    <row r="1389" spans="1:4" x14ac:dyDescent="0.15">
      <c r="A1389" s="6">
        <f t="shared" si="36"/>
        <v>13890</v>
      </c>
      <c r="B1389" s="1" t="s">
        <v>988</v>
      </c>
      <c r="C1389" s="3" t="s">
        <v>1037</v>
      </c>
    </row>
    <row r="1390" spans="1:4" x14ac:dyDescent="0.15">
      <c r="A1390" s="6">
        <f t="shared" si="36"/>
        <v>13900</v>
      </c>
      <c r="B1390" s="1" t="s">
        <v>988</v>
      </c>
      <c r="C1390" s="3" t="s">
        <v>1038</v>
      </c>
    </row>
    <row r="1391" spans="1:4" x14ac:dyDescent="0.15">
      <c r="A1391" s="6">
        <f t="shared" si="36"/>
        <v>13910</v>
      </c>
      <c r="B1391" s="1" t="s">
        <v>988</v>
      </c>
      <c r="C1391" s="3" t="s">
        <v>1039</v>
      </c>
    </row>
    <row r="1392" spans="1:4" x14ac:dyDescent="0.15">
      <c r="A1392" s="6">
        <f t="shared" si="36"/>
        <v>13920</v>
      </c>
      <c r="B1392" s="1" t="s">
        <v>988</v>
      </c>
      <c r="C1392" s="3" t="s">
        <v>1040</v>
      </c>
    </row>
    <row r="1393" spans="1:4" x14ac:dyDescent="0.15">
      <c r="A1393" s="6">
        <f t="shared" si="36"/>
        <v>13930</v>
      </c>
      <c r="B1393" s="1" t="s">
        <v>988</v>
      </c>
      <c r="C1393" s="3" t="s">
        <v>1041</v>
      </c>
    </row>
    <row r="1394" spans="1:4" x14ac:dyDescent="0.15">
      <c r="A1394" s="6">
        <f t="shared" si="36"/>
        <v>13940</v>
      </c>
      <c r="B1394" s="1" t="s">
        <v>988</v>
      </c>
      <c r="C1394" s="3" t="s">
        <v>442</v>
      </c>
    </row>
    <row r="1395" spans="1:4" x14ac:dyDescent="0.15">
      <c r="A1395" s="6">
        <f t="shared" si="36"/>
        <v>13950</v>
      </c>
    </row>
    <row r="1396" spans="1:4" x14ac:dyDescent="0.15">
      <c r="A1396" s="6">
        <f t="shared" si="36"/>
        <v>13960</v>
      </c>
      <c r="B1396" s="7" t="s">
        <v>987</v>
      </c>
      <c r="D1396" s="101" t="s">
        <v>725</v>
      </c>
    </row>
    <row r="1397" spans="1:4" x14ac:dyDescent="0.15">
      <c r="A1397" s="6">
        <f t="shared" si="36"/>
        <v>13970</v>
      </c>
    </row>
    <row r="1398" spans="1:4" x14ac:dyDescent="0.15">
      <c r="A1398" s="6">
        <f t="shared" si="36"/>
        <v>13980</v>
      </c>
      <c r="B1398" s="1" t="s">
        <v>988</v>
      </c>
      <c r="C1398" s="3" t="s">
        <v>1042</v>
      </c>
    </row>
    <row r="1399" spans="1:4" x14ac:dyDescent="0.15">
      <c r="A1399" s="6">
        <f t="shared" si="36"/>
        <v>13990</v>
      </c>
    </row>
    <row r="1400" spans="1:4" x14ac:dyDescent="0.15">
      <c r="A1400" s="6">
        <f t="shared" si="36"/>
        <v>14000</v>
      </c>
      <c r="B1400" s="7" t="s">
        <v>987</v>
      </c>
      <c r="D1400" s="101" t="s">
        <v>421</v>
      </c>
    </row>
    <row r="1401" spans="1:4" x14ac:dyDescent="0.15">
      <c r="A1401" s="6">
        <f t="shared" si="36"/>
        <v>14010</v>
      </c>
    </row>
    <row r="1402" spans="1:4" x14ac:dyDescent="0.15">
      <c r="A1402" s="6">
        <f t="shared" si="36"/>
        <v>14020</v>
      </c>
      <c r="B1402" s="7" t="s">
        <v>1043</v>
      </c>
      <c r="C1402" s="3" t="str">
        <f>"ssh " &amp; $AH$20 &amp; "@" &amp;$AH$9</f>
        <v>ssh admin@10.110.88.57</v>
      </c>
    </row>
    <row r="1403" spans="1:4" x14ac:dyDescent="0.15">
      <c r="A1403" s="6">
        <f t="shared" si="36"/>
        <v>14030</v>
      </c>
      <c r="B1403" s="7" t="s">
        <v>1043</v>
      </c>
      <c r="C1403" s="3" t="s">
        <v>1044</v>
      </c>
      <c r="D1403" s="1" t="s">
        <v>1045</v>
      </c>
    </row>
    <row r="1404" spans="1:4" x14ac:dyDescent="0.15">
      <c r="A1404" s="6">
        <f t="shared" si="36"/>
        <v>14040</v>
      </c>
    </row>
    <row r="1405" spans="1:4" x14ac:dyDescent="0.15">
      <c r="A1405" s="6">
        <f t="shared" si="36"/>
        <v>14050</v>
      </c>
      <c r="B1405" s="7" t="s">
        <v>1046</v>
      </c>
      <c r="C1405" s="3" t="str">
        <f>"ssh " &amp; $AH$20 &amp; "@" &amp;$AH$10</f>
        <v>ssh admin@10.110.88.58</v>
      </c>
    </row>
    <row r="1406" spans="1:4" x14ac:dyDescent="0.15">
      <c r="A1406" s="6">
        <f t="shared" si="36"/>
        <v>14060</v>
      </c>
      <c r="B1406" s="7" t="s">
        <v>1046</v>
      </c>
      <c r="C1406" s="3" t="s">
        <v>1044</v>
      </c>
      <c r="D1406" s="1" t="s">
        <v>1047</v>
      </c>
    </row>
    <row r="1407" spans="1:4" x14ac:dyDescent="0.15">
      <c r="A1407" s="6">
        <f t="shared" si="36"/>
        <v>14070</v>
      </c>
    </row>
    <row r="1408" spans="1:4" x14ac:dyDescent="0.15">
      <c r="A1408" s="6">
        <f t="shared" si="36"/>
        <v>14080</v>
      </c>
      <c r="B1408" s="7" t="s">
        <v>987</v>
      </c>
      <c r="D1408" s="101" t="s">
        <v>1048</v>
      </c>
    </row>
    <row r="1409" spans="1:4" x14ac:dyDescent="0.15">
      <c r="A1409" s="6">
        <f t="shared" si="36"/>
        <v>14090</v>
      </c>
    </row>
    <row r="1410" spans="1:4" x14ac:dyDescent="0.15">
      <c r="A1410" s="6">
        <f t="shared" si="36"/>
        <v>14100</v>
      </c>
      <c r="B1410" s="1" t="s">
        <v>988</v>
      </c>
      <c r="C1410" s="113" t="s">
        <v>1049</v>
      </c>
    </row>
    <row r="1411" spans="1:4" x14ac:dyDescent="0.15">
      <c r="A1411" s="6">
        <f t="shared" ref="A1411:A1474" si="37">ROW()*10</f>
        <v>14110</v>
      </c>
      <c r="D1411" s="1" t="s">
        <v>1030</v>
      </c>
    </row>
    <row r="1412" spans="1:4" x14ac:dyDescent="0.15">
      <c r="A1412" s="6">
        <f t="shared" si="37"/>
        <v>14120</v>
      </c>
      <c r="D1412" s="1" t="s">
        <v>1031</v>
      </c>
    </row>
    <row r="1413" spans="1:4" x14ac:dyDescent="0.15">
      <c r="A1413" s="6">
        <f t="shared" si="37"/>
        <v>14130</v>
      </c>
      <c r="D1413" s="1" t="s">
        <v>1032</v>
      </c>
    </row>
    <row r="1414" spans="1:4" x14ac:dyDescent="0.15">
      <c r="A1414" s="6">
        <f t="shared" si="37"/>
        <v>14140</v>
      </c>
      <c r="D1414" s="1" t="s">
        <v>1033</v>
      </c>
    </row>
    <row r="1415" spans="1:4" x14ac:dyDescent="0.15">
      <c r="A1415" s="6">
        <f t="shared" si="37"/>
        <v>14150</v>
      </c>
      <c r="D1415" s="1" t="s">
        <v>1034</v>
      </c>
    </row>
    <row r="1416" spans="1:4" x14ac:dyDescent="0.15">
      <c r="A1416" s="6">
        <f t="shared" si="37"/>
        <v>14160</v>
      </c>
      <c r="D1416" s="1" t="s">
        <v>1035</v>
      </c>
    </row>
    <row r="1417" spans="1:4" x14ac:dyDescent="0.15">
      <c r="A1417" s="6">
        <f t="shared" si="37"/>
        <v>14170</v>
      </c>
      <c r="D1417" s="1" t="s">
        <v>1050</v>
      </c>
    </row>
    <row r="1418" spans="1:4" x14ac:dyDescent="0.15">
      <c r="A1418" s="6">
        <f t="shared" si="37"/>
        <v>14180</v>
      </c>
      <c r="D1418" s="1" t="s">
        <v>1039</v>
      </c>
    </row>
    <row r="1419" spans="1:4" x14ac:dyDescent="0.15">
      <c r="A1419" s="6">
        <f t="shared" si="37"/>
        <v>14190</v>
      </c>
      <c r="D1419" s="1" t="s">
        <v>1051</v>
      </c>
    </row>
    <row r="1420" spans="1:4" x14ac:dyDescent="0.15">
      <c r="A1420" s="6">
        <f t="shared" si="37"/>
        <v>14200</v>
      </c>
      <c r="D1420" s="1" t="s">
        <v>1040</v>
      </c>
    </row>
    <row r="1421" spans="1:4" x14ac:dyDescent="0.15">
      <c r="A1421" s="6">
        <f t="shared" si="37"/>
        <v>14210</v>
      </c>
      <c r="D1421" s="1" t="s">
        <v>1041</v>
      </c>
    </row>
    <row r="1422" spans="1:4" x14ac:dyDescent="0.15">
      <c r="A1422" s="6">
        <f t="shared" si="37"/>
        <v>14220</v>
      </c>
      <c r="D1422" s="1" t="s">
        <v>1052</v>
      </c>
    </row>
    <row r="1423" spans="1:4" x14ac:dyDescent="0.15">
      <c r="A1423" s="6">
        <f t="shared" si="37"/>
        <v>14230</v>
      </c>
    </row>
    <row r="1424" spans="1:4" x14ac:dyDescent="0.15">
      <c r="A1424" s="6">
        <f t="shared" si="37"/>
        <v>14240</v>
      </c>
      <c r="B1424" s="7" t="s">
        <v>987</v>
      </c>
      <c r="D1424" s="101" t="s">
        <v>1053</v>
      </c>
    </row>
    <row r="1425" spans="1:3" x14ac:dyDescent="0.15">
      <c r="A1425" s="6">
        <f t="shared" si="37"/>
        <v>14250</v>
      </c>
    </row>
    <row r="1426" spans="1:3" x14ac:dyDescent="0.15">
      <c r="A1426" s="6">
        <f t="shared" si="37"/>
        <v>14260</v>
      </c>
      <c r="B1426" s="1" t="s">
        <v>988</v>
      </c>
      <c r="C1426" s="3" t="s">
        <v>1054</v>
      </c>
    </row>
    <row r="1427" spans="1:3" x14ac:dyDescent="0.15">
      <c r="A1427" s="6">
        <f t="shared" si="37"/>
        <v>14270</v>
      </c>
      <c r="B1427" s="1" t="s">
        <v>988</v>
      </c>
      <c r="C1427" s="3" t="s">
        <v>1055</v>
      </c>
    </row>
    <row r="1428" spans="1:3" x14ac:dyDescent="0.15">
      <c r="A1428" s="6">
        <f t="shared" si="37"/>
        <v>14280</v>
      </c>
      <c r="B1428" s="1" t="s">
        <v>988</v>
      </c>
      <c r="C1428" s="3" t="s">
        <v>1056</v>
      </c>
    </row>
    <row r="1429" spans="1:3" x14ac:dyDescent="0.15">
      <c r="A1429" s="6">
        <f t="shared" si="37"/>
        <v>14290</v>
      </c>
      <c r="B1429" s="1" t="s">
        <v>988</v>
      </c>
      <c r="C1429" s="3" t="s">
        <v>1057</v>
      </c>
    </row>
    <row r="1430" spans="1:3" x14ac:dyDescent="0.15">
      <c r="A1430" s="6">
        <f t="shared" si="37"/>
        <v>14300</v>
      </c>
      <c r="B1430" s="1" t="s">
        <v>988</v>
      </c>
      <c r="C1430" s="3" t="s">
        <v>1058</v>
      </c>
    </row>
    <row r="1431" spans="1:3" x14ac:dyDescent="0.15">
      <c r="A1431" s="6">
        <f t="shared" si="37"/>
        <v>14310</v>
      </c>
      <c r="B1431" s="1" t="s">
        <v>988</v>
      </c>
      <c r="C1431" s="3" t="s">
        <v>1059</v>
      </c>
    </row>
    <row r="1432" spans="1:3" x14ac:dyDescent="0.15">
      <c r="A1432" s="6">
        <f t="shared" si="37"/>
        <v>14320</v>
      </c>
      <c r="B1432" s="1" t="s">
        <v>988</v>
      </c>
      <c r="C1432" s="3" t="s">
        <v>1060</v>
      </c>
    </row>
    <row r="1433" spans="1:3" x14ac:dyDescent="0.15">
      <c r="A1433" s="6">
        <f t="shared" si="37"/>
        <v>14330</v>
      </c>
      <c r="B1433" s="1" t="s">
        <v>988</v>
      </c>
      <c r="C1433" s="3" t="s">
        <v>1061</v>
      </c>
    </row>
    <row r="1434" spans="1:3" x14ac:dyDescent="0.15">
      <c r="A1434" s="6">
        <f t="shared" si="37"/>
        <v>14340</v>
      </c>
      <c r="B1434" s="1" t="s">
        <v>988</v>
      </c>
      <c r="C1434" s="3" t="s">
        <v>1062</v>
      </c>
    </row>
    <row r="1435" spans="1:3" x14ac:dyDescent="0.15">
      <c r="A1435" s="6">
        <f t="shared" si="37"/>
        <v>14350</v>
      </c>
      <c r="B1435" s="1" t="s">
        <v>988</v>
      </c>
      <c r="C1435" s="3" t="s">
        <v>1063</v>
      </c>
    </row>
    <row r="1436" spans="1:3" x14ac:dyDescent="0.15">
      <c r="A1436" s="6">
        <f t="shared" si="37"/>
        <v>14360</v>
      </c>
      <c r="B1436" s="1" t="s">
        <v>988</v>
      </c>
      <c r="C1436" s="3" t="s">
        <v>1064</v>
      </c>
    </row>
    <row r="1437" spans="1:3" x14ac:dyDescent="0.15">
      <c r="A1437" s="6">
        <f t="shared" si="37"/>
        <v>14370</v>
      </c>
      <c r="B1437" s="1" t="s">
        <v>988</v>
      </c>
      <c r="C1437" s="3" t="s">
        <v>1065</v>
      </c>
    </row>
    <row r="1438" spans="1:3" x14ac:dyDescent="0.15">
      <c r="A1438" s="6">
        <f t="shared" si="37"/>
        <v>14380</v>
      </c>
      <c r="B1438" s="1" t="s">
        <v>988</v>
      </c>
      <c r="C1438" s="3" t="s">
        <v>1066</v>
      </c>
    </row>
    <row r="1439" spans="1:3" x14ac:dyDescent="0.15">
      <c r="A1439" s="6">
        <f t="shared" si="37"/>
        <v>14390</v>
      </c>
      <c r="B1439" s="1" t="s">
        <v>988</v>
      </c>
      <c r="C1439" s="3" t="s">
        <v>1067</v>
      </c>
    </row>
    <row r="1440" spans="1:3" x14ac:dyDescent="0.15">
      <c r="A1440" s="6">
        <f t="shared" si="37"/>
        <v>14400</v>
      </c>
      <c r="B1440" s="1" t="s">
        <v>988</v>
      </c>
      <c r="C1440" s="114" t="s">
        <v>1068</v>
      </c>
    </row>
    <row r="1441" spans="1:4" x14ac:dyDescent="0.15">
      <c r="A1441" s="6">
        <f t="shared" si="37"/>
        <v>14410</v>
      </c>
      <c r="B1441" s="1" t="s">
        <v>988</v>
      </c>
    </row>
    <row r="1442" spans="1:4" x14ac:dyDescent="0.15">
      <c r="A1442" s="6">
        <f t="shared" si="37"/>
        <v>14420</v>
      </c>
      <c r="B1442" s="1" t="s">
        <v>988</v>
      </c>
      <c r="C1442" s="3" t="s">
        <v>1069</v>
      </c>
    </row>
    <row r="1443" spans="1:4" x14ac:dyDescent="0.15">
      <c r="A1443" s="6">
        <f t="shared" si="37"/>
        <v>14430</v>
      </c>
      <c r="B1443" s="1" t="s">
        <v>988</v>
      </c>
      <c r="C1443" s="3" t="s">
        <v>1070</v>
      </c>
    </row>
    <row r="1444" spans="1:4" x14ac:dyDescent="0.15">
      <c r="A1444" s="6">
        <f t="shared" si="37"/>
        <v>14440</v>
      </c>
      <c r="B1444" s="1" t="s">
        <v>988</v>
      </c>
      <c r="C1444" s="3" t="s">
        <v>442</v>
      </c>
    </row>
    <row r="1445" spans="1:4" x14ac:dyDescent="0.15">
      <c r="A1445" s="6">
        <f t="shared" si="37"/>
        <v>14450</v>
      </c>
      <c r="B1445" s="1" t="s">
        <v>988</v>
      </c>
      <c r="C1445" s="3" t="s">
        <v>1071</v>
      </c>
    </row>
    <row r="1446" spans="1:4" x14ac:dyDescent="0.15">
      <c r="A1446" s="6">
        <f t="shared" si="37"/>
        <v>14460</v>
      </c>
      <c r="B1446" s="1" t="s">
        <v>988</v>
      </c>
      <c r="C1446" s="3" t="s">
        <v>1072</v>
      </c>
    </row>
    <row r="1447" spans="1:4" x14ac:dyDescent="0.15">
      <c r="A1447" s="6">
        <f t="shared" si="37"/>
        <v>14470</v>
      </c>
      <c r="B1447" s="1" t="s">
        <v>988</v>
      </c>
      <c r="C1447" s="3" t="s">
        <v>1073</v>
      </c>
    </row>
    <row r="1448" spans="1:4" x14ac:dyDescent="0.15">
      <c r="A1448" s="6">
        <f t="shared" si="37"/>
        <v>14480</v>
      </c>
      <c r="B1448" s="1" t="s">
        <v>988</v>
      </c>
      <c r="C1448" s="3" t="s">
        <v>1074</v>
      </c>
    </row>
    <row r="1449" spans="1:4" x14ac:dyDescent="0.15">
      <c r="A1449" s="6">
        <f t="shared" si="37"/>
        <v>14490</v>
      </c>
      <c r="B1449" s="1" t="s">
        <v>988</v>
      </c>
      <c r="C1449" s="3" t="s">
        <v>1075</v>
      </c>
    </row>
    <row r="1450" spans="1:4" x14ac:dyDescent="0.15">
      <c r="A1450" s="6">
        <f t="shared" si="37"/>
        <v>14500</v>
      </c>
      <c r="B1450" s="1" t="s">
        <v>988</v>
      </c>
      <c r="C1450" s="3" t="s">
        <v>1076</v>
      </c>
    </row>
    <row r="1451" spans="1:4" x14ac:dyDescent="0.15">
      <c r="A1451" s="6">
        <f t="shared" si="37"/>
        <v>14510</v>
      </c>
    </row>
    <row r="1452" spans="1:4" x14ac:dyDescent="0.15">
      <c r="A1452" s="6">
        <f t="shared" si="37"/>
        <v>14520</v>
      </c>
      <c r="B1452" s="7" t="s">
        <v>987</v>
      </c>
      <c r="D1452" s="101" t="s">
        <v>1077</v>
      </c>
    </row>
    <row r="1453" spans="1:4" x14ac:dyDescent="0.15">
      <c r="A1453" s="6">
        <f t="shared" si="37"/>
        <v>14530</v>
      </c>
    </row>
    <row r="1454" spans="1:4" x14ac:dyDescent="0.15">
      <c r="A1454" s="6">
        <f t="shared" si="37"/>
        <v>14540</v>
      </c>
      <c r="B1454" s="1" t="s">
        <v>988</v>
      </c>
      <c r="C1454" s="3" t="s">
        <v>1078</v>
      </c>
    </row>
    <row r="1455" spans="1:4" x14ac:dyDescent="0.15">
      <c r="A1455" s="6">
        <f t="shared" si="37"/>
        <v>14550</v>
      </c>
      <c r="B1455" s="1" t="s">
        <v>988</v>
      </c>
      <c r="C1455" s="3" t="s">
        <v>437</v>
      </c>
    </row>
    <row r="1456" spans="1:4" x14ac:dyDescent="0.15">
      <c r="A1456" s="6">
        <f t="shared" si="37"/>
        <v>14560</v>
      </c>
      <c r="B1456" s="1" t="s">
        <v>988</v>
      </c>
      <c r="C1456" s="3" t="s">
        <v>1079</v>
      </c>
    </row>
    <row r="1457" spans="1:4" x14ac:dyDescent="0.15">
      <c r="A1457" s="6">
        <f t="shared" si="37"/>
        <v>14570</v>
      </c>
      <c r="B1457" s="1" t="s">
        <v>988</v>
      </c>
      <c r="C1457" s="3" t="s">
        <v>1080</v>
      </c>
    </row>
    <row r="1458" spans="1:4" x14ac:dyDescent="0.15">
      <c r="A1458" s="6">
        <f t="shared" si="37"/>
        <v>14580</v>
      </c>
      <c r="B1458" s="1" t="s">
        <v>988</v>
      </c>
      <c r="C1458" s="3" t="s">
        <v>1081</v>
      </c>
    </row>
    <row r="1459" spans="1:4" x14ac:dyDescent="0.15">
      <c r="A1459" s="6">
        <f t="shared" si="37"/>
        <v>14590</v>
      </c>
      <c r="B1459" s="1" t="s">
        <v>988</v>
      </c>
      <c r="C1459" s="3" t="s">
        <v>1082</v>
      </c>
    </row>
    <row r="1460" spans="1:4" x14ac:dyDescent="0.15">
      <c r="A1460" s="6">
        <f t="shared" si="37"/>
        <v>14600</v>
      </c>
      <c r="B1460" s="1" t="s">
        <v>988</v>
      </c>
      <c r="C1460" s="3" t="s">
        <v>1083</v>
      </c>
    </row>
    <row r="1461" spans="1:4" x14ac:dyDescent="0.15">
      <c r="A1461" s="6">
        <f t="shared" si="37"/>
        <v>14610</v>
      </c>
      <c r="B1461" s="1" t="s">
        <v>988</v>
      </c>
      <c r="C1461" s="3" t="s">
        <v>553</v>
      </c>
    </row>
    <row r="1462" spans="1:4" x14ac:dyDescent="0.15">
      <c r="A1462" s="6">
        <f t="shared" si="37"/>
        <v>14620</v>
      </c>
      <c r="B1462" s="1" t="s">
        <v>988</v>
      </c>
      <c r="C1462" s="3" t="s">
        <v>444</v>
      </c>
    </row>
    <row r="1463" spans="1:4" x14ac:dyDescent="0.15">
      <c r="A1463" s="6">
        <f t="shared" si="37"/>
        <v>14630</v>
      </c>
    </row>
    <row r="1464" spans="1:4" x14ac:dyDescent="0.15">
      <c r="A1464" s="6">
        <f t="shared" si="37"/>
        <v>14640</v>
      </c>
      <c r="B1464" s="7" t="s">
        <v>987</v>
      </c>
      <c r="D1464" s="101" t="s">
        <v>1084</v>
      </c>
    </row>
    <row r="1465" spans="1:4" x14ac:dyDescent="0.15">
      <c r="A1465" s="6">
        <f t="shared" si="37"/>
        <v>14650</v>
      </c>
    </row>
    <row r="1466" spans="1:4" x14ac:dyDescent="0.15">
      <c r="A1466" s="6">
        <f t="shared" si="37"/>
        <v>14660</v>
      </c>
      <c r="B1466" s="1" t="s">
        <v>988</v>
      </c>
      <c r="C1466" s="3" t="str">
        <f>"sudo pvcreate " &amp; $Y$27</f>
        <v>sudo pvcreate /dev/sdc</v>
      </c>
    </row>
    <row r="1467" spans="1:4" x14ac:dyDescent="0.15">
      <c r="A1467" s="6">
        <f t="shared" si="37"/>
        <v>14670</v>
      </c>
      <c r="D1467" s="1" t="s">
        <v>1085</v>
      </c>
    </row>
    <row r="1468" spans="1:4" x14ac:dyDescent="0.15">
      <c r="A1468" s="6">
        <f t="shared" si="37"/>
        <v>14680</v>
      </c>
    </row>
    <row r="1469" spans="1:4" x14ac:dyDescent="0.15">
      <c r="A1469" s="6">
        <f t="shared" si="37"/>
        <v>14690</v>
      </c>
      <c r="B1469" s="1" t="s">
        <v>988</v>
      </c>
      <c r="C1469" s="106" t="str">
        <f>"sudo pvcreate " &amp; $Y$28</f>
        <v>sudo pvcreate /dev/sdd</v>
      </c>
    </row>
    <row r="1470" spans="1:4" x14ac:dyDescent="0.15">
      <c r="A1470" s="6">
        <f t="shared" si="37"/>
        <v>14700</v>
      </c>
      <c r="D1470" s="9" t="s">
        <v>1086</v>
      </c>
    </row>
    <row r="1471" spans="1:4" x14ac:dyDescent="0.15">
      <c r="A1471" s="6">
        <f t="shared" si="37"/>
        <v>14710</v>
      </c>
    </row>
    <row r="1472" spans="1:4" x14ac:dyDescent="0.15">
      <c r="A1472" s="6">
        <f t="shared" si="37"/>
        <v>14720</v>
      </c>
      <c r="B1472" s="1" t="s">
        <v>988</v>
      </c>
      <c r="C1472" s="106" t="str">
        <f>"sudo pvcreate " &amp; $Y$29</f>
        <v>sudo pvcreate /dev/sde</v>
      </c>
    </row>
    <row r="1473" spans="1:4" x14ac:dyDescent="0.15">
      <c r="A1473" s="6">
        <f t="shared" si="37"/>
        <v>14730</v>
      </c>
      <c r="D1473" s="9" t="s">
        <v>1087</v>
      </c>
    </row>
    <row r="1474" spans="1:4" x14ac:dyDescent="0.15">
      <c r="A1474" s="6">
        <f t="shared" si="37"/>
        <v>14740</v>
      </c>
    </row>
    <row r="1475" spans="1:4" x14ac:dyDescent="0.15">
      <c r="A1475" s="6">
        <f t="shared" ref="A1475:A1504" si="38">ROW()*10</f>
        <v>14750</v>
      </c>
      <c r="B1475" s="1" t="s">
        <v>988</v>
      </c>
      <c r="C1475" s="106" t="str">
        <f>"sudo pvcreate " &amp; $Y$30</f>
        <v>sudo pvcreate /dev/sdf</v>
      </c>
    </row>
    <row r="1476" spans="1:4" x14ac:dyDescent="0.15">
      <c r="A1476" s="6">
        <f t="shared" si="38"/>
        <v>14760</v>
      </c>
      <c r="D1476" s="9" t="s">
        <v>1088</v>
      </c>
    </row>
    <row r="1477" spans="1:4" x14ac:dyDescent="0.15">
      <c r="A1477" s="6">
        <f t="shared" si="38"/>
        <v>14770</v>
      </c>
    </row>
    <row r="1478" spans="1:4" x14ac:dyDescent="0.15">
      <c r="A1478" s="6">
        <f t="shared" si="38"/>
        <v>14780</v>
      </c>
      <c r="B1478" s="7" t="s">
        <v>987</v>
      </c>
      <c r="D1478" s="101" t="s">
        <v>1089</v>
      </c>
    </row>
    <row r="1479" spans="1:4" x14ac:dyDescent="0.15">
      <c r="A1479" s="6">
        <f t="shared" si="38"/>
        <v>14790</v>
      </c>
    </row>
    <row r="1480" spans="1:4" x14ac:dyDescent="0.15">
      <c r="A1480" s="6">
        <f t="shared" si="38"/>
        <v>14800</v>
      </c>
      <c r="B1480" s="1" t="s">
        <v>988</v>
      </c>
      <c r="C1480" s="3" t="str">
        <f>"sudo vgcreate -s 4M vg0 " &amp; $Y$27 &amp; " " &amp; $Y$28 &amp; " " &amp; $Y$29 &amp; " " &amp;$Y$30</f>
        <v>sudo vgcreate -s 4M vg0 /dev/sdc /dev/sdd /dev/sde /dev/sdf</v>
      </c>
    </row>
    <row r="1481" spans="1:4" x14ac:dyDescent="0.15">
      <c r="A1481" s="6">
        <f t="shared" si="38"/>
        <v>14810</v>
      </c>
      <c r="D1481" s="100" t="s">
        <v>1090</v>
      </c>
    </row>
    <row r="1482" spans="1:4" x14ac:dyDescent="0.15">
      <c r="A1482" s="6">
        <f t="shared" si="38"/>
        <v>14820</v>
      </c>
    </row>
    <row r="1483" spans="1:4" x14ac:dyDescent="0.15">
      <c r="A1483" s="6">
        <f t="shared" si="38"/>
        <v>14830</v>
      </c>
      <c r="B1483" s="7" t="s">
        <v>987</v>
      </c>
      <c r="D1483" s="101" t="s">
        <v>1091</v>
      </c>
    </row>
    <row r="1484" spans="1:4" x14ac:dyDescent="0.15">
      <c r="A1484" s="6">
        <f t="shared" si="38"/>
        <v>14840</v>
      </c>
    </row>
    <row r="1485" spans="1:4" x14ac:dyDescent="0.15">
      <c r="A1485" s="6">
        <f t="shared" si="38"/>
        <v>14850</v>
      </c>
      <c r="B1485" s="1" t="s">
        <v>988</v>
      </c>
      <c r="C1485" s="3" t="str">
        <f>"sudo lvcreate --name lv-drbd0 --extents " &amp; $AH$28 &amp; " vg0"</f>
        <v>sudo lvcreate --name lv-drbd0 --extents 90%FREE vg0</v>
      </c>
    </row>
    <row r="1486" spans="1:4" x14ac:dyDescent="0.15">
      <c r="A1486" s="6">
        <f t="shared" si="38"/>
        <v>14860</v>
      </c>
      <c r="D1486" s="1" t="s">
        <v>1092</v>
      </c>
    </row>
    <row r="1487" spans="1:4" x14ac:dyDescent="0.15">
      <c r="A1487" s="6">
        <f t="shared" si="38"/>
        <v>14870</v>
      </c>
    </row>
    <row r="1488" spans="1:4" x14ac:dyDescent="0.15">
      <c r="A1488" s="6">
        <f t="shared" si="38"/>
        <v>14880</v>
      </c>
      <c r="B1488" s="7" t="s">
        <v>987</v>
      </c>
      <c r="D1488" s="101" t="s">
        <v>1093</v>
      </c>
    </row>
    <row r="1489" spans="1:4" x14ac:dyDescent="0.15">
      <c r="A1489" s="6">
        <f t="shared" si="38"/>
        <v>14890</v>
      </c>
    </row>
    <row r="1490" spans="1:4" x14ac:dyDescent="0.15">
      <c r="A1490" s="6">
        <f t="shared" si="38"/>
        <v>14900</v>
      </c>
      <c r="B1490" s="1" t="s">
        <v>988</v>
      </c>
      <c r="C1490" s="102" t="s">
        <v>1094</v>
      </c>
    </row>
    <row r="1491" spans="1:4" x14ac:dyDescent="0.15">
      <c r="A1491" s="6">
        <f t="shared" si="38"/>
        <v>14910</v>
      </c>
      <c r="D1491" s="1" t="s">
        <v>1095</v>
      </c>
    </row>
    <row r="1492" spans="1:4" x14ac:dyDescent="0.15">
      <c r="A1492" s="6">
        <f t="shared" si="38"/>
        <v>14920</v>
      </c>
      <c r="D1492" s="1" t="s">
        <v>1096</v>
      </c>
    </row>
    <row r="1493" spans="1:4" x14ac:dyDescent="0.15">
      <c r="A1493" s="6">
        <f t="shared" si="38"/>
        <v>14930</v>
      </c>
      <c r="D1493" s="9" t="s">
        <v>1097</v>
      </c>
    </row>
    <row r="1494" spans="1:4" x14ac:dyDescent="0.15">
      <c r="A1494" s="6">
        <f t="shared" si="38"/>
        <v>14940</v>
      </c>
      <c r="D1494" s="9" t="s">
        <v>1098</v>
      </c>
    </row>
    <row r="1495" spans="1:4" x14ac:dyDescent="0.15">
      <c r="A1495" s="6">
        <f t="shared" si="38"/>
        <v>14950</v>
      </c>
      <c r="D1495" s="9" t="s">
        <v>1099</v>
      </c>
    </row>
    <row r="1496" spans="1:4" x14ac:dyDescent="0.15">
      <c r="A1496" s="6">
        <f t="shared" si="38"/>
        <v>14960</v>
      </c>
    </row>
    <row r="1497" spans="1:4" x14ac:dyDescent="0.15">
      <c r="A1497" s="6">
        <f t="shared" si="38"/>
        <v>14970</v>
      </c>
      <c r="B1497" s="1" t="s">
        <v>988</v>
      </c>
      <c r="C1497" s="102" t="s">
        <v>1100</v>
      </c>
    </row>
    <row r="1498" spans="1:4" x14ac:dyDescent="0.15">
      <c r="A1498" s="6">
        <f t="shared" si="38"/>
        <v>14980</v>
      </c>
      <c r="D1498" s="1" t="s">
        <v>1101</v>
      </c>
    </row>
    <row r="1499" spans="1:4" x14ac:dyDescent="0.15">
      <c r="A1499" s="6">
        <f t="shared" si="38"/>
        <v>14990</v>
      </c>
      <c r="D1499" s="1" t="s">
        <v>1102</v>
      </c>
    </row>
    <row r="1500" spans="1:4" x14ac:dyDescent="0.15">
      <c r="A1500" s="6">
        <f t="shared" si="38"/>
        <v>15000</v>
      </c>
    </row>
    <row r="1501" spans="1:4" x14ac:dyDescent="0.15">
      <c r="A1501" s="6">
        <f t="shared" si="38"/>
        <v>15010</v>
      </c>
      <c r="B1501" s="1" t="s">
        <v>988</v>
      </c>
      <c r="C1501" s="102" t="s">
        <v>1103</v>
      </c>
    </row>
    <row r="1502" spans="1:4" x14ac:dyDescent="0.15">
      <c r="A1502" s="6">
        <f t="shared" si="38"/>
        <v>15020</v>
      </c>
      <c r="D1502" s="1" t="s">
        <v>1104</v>
      </c>
    </row>
    <row r="1503" spans="1:4" x14ac:dyDescent="0.15">
      <c r="A1503" s="6">
        <f t="shared" si="38"/>
        <v>15030</v>
      </c>
      <c r="D1503" s="1" t="s">
        <v>1105</v>
      </c>
    </row>
    <row r="1504" spans="1:4" x14ac:dyDescent="0.15">
      <c r="A1504" s="6">
        <f t="shared" si="38"/>
        <v>15040</v>
      </c>
    </row>
    <row r="1505" spans="1:4" x14ac:dyDescent="0.15">
      <c r="A1505" s="6">
        <f t="shared" ref="A1505:A1515" si="39">ROW()*10</f>
        <v>15050</v>
      </c>
      <c r="B1505" s="7" t="s">
        <v>987</v>
      </c>
      <c r="D1505" s="101" t="s">
        <v>1106</v>
      </c>
    </row>
    <row r="1506" spans="1:4" x14ac:dyDescent="0.15">
      <c r="A1506" s="6">
        <f t="shared" si="39"/>
        <v>15060</v>
      </c>
    </row>
    <row r="1507" spans="1:4" x14ac:dyDescent="0.15">
      <c r="A1507" s="6">
        <f t="shared" si="39"/>
        <v>15070</v>
      </c>
      <c r="B1507" s="1" t="s">
        <v>988</v>
      </c>
      <c r="C1507" s="102" t="s">
        <v>1107</v>
      </c>
    </row>
    <row r="1508" spans="1:4" x14ac:dyDescent="0.15">
      <c r="A1508" s="6">
        <f t="shared" si="39"/>
        <v>15080</v>
      </c>
      <c r="D1508" s="1" t="s">
        <v>1108</v>
      </c>
    </row>
    <row r="1509" spans="1:4" x14ac:dyDescent="0.15">
      <c r="A1509" s="6">
        <f t="shared" si="39"/>
        <v>15090</v>
      </c>
    </row>
    <row r="1510" spans="1:4" x14ac:dyDescent="0.15">
      <c r="A1510" s="6">
        <f t="shared" si="39"/>
        <v>15100</v>
      </c>
      <c r="D1510" s="1" t="s">
        <v>1109</v>
      </c>
    </row>
    <row r="1511" spans="1:4" x14ac:dyDescent="0.15">
      <c r="A1511" s="6">
        <f t="shared" si="39"/>
        <v>15110</v>
      </c>
      <c r="D1511" s="1" t="s">
        <v>1110</v>
      </c>
    </row>
    <row r="1512" spans="1:4" x14ac:dyDescent="0.15">
      <c r="A1512" s="6">
        <f t="shared" si="39"/>
        <v>15120</v>
      </c>
    </row>
    <row r="1513" spans="1:4" x14ac:dyDescent="0.15">
      <c r="A1513" s="6">
        <f t="shared" si="39"/>
        <v>15130</v>
      </c>
      <c r="B1513" s="1" t="s">
        <v>988</v>
      </c>
      <c r="C1513" s="3" t="s">
        <v>1111</v>
      </c>
    </row>
    <row r="1514" spans="1:4" x14ac:dyDescent="0.15">
      <c r="A1514" s="6">
        <f t="shared" si="39"/>
        <v>15140</v>
      </c>
      <c r="B1514" s="1" t="s">
        <v>988</v>
      </c>
      <c r="C1514" s="3" t="s">
        <v>1112</v>
      </c>
    </row>
    <row r="1515" spans="1:4" x14ac:dyDescent="0.15">
      <c r="A1515" s="6">
        <f t="shared" si="39"/>
        <v>15150</v>
      </c>
      <c r="B1515" s="1" t="s">
        <v>988</v>
      </c>
      <c r="C1515" s="3" t="s">
        <v>1113</v>
      </c>
    </row>
    <row r="1516" spans="1:4" x14ac:dyDescent="0.15">
      <c r="A1516" s="6">
        <f t="shared" ref="A1516:A1546" si="40">ROW()*10</f>
        <v>15160</v>
      </c>
      <c r="B1516" s="1" t="s">
        <v>988</v>
      </c>
      <c r="C1516" s="3" t="s">
        <v>1114</v>
      </c>
    </row>
    <row r="1517" spans="1:4" x14ac:dyDescent="0.15">
      <c r="A1517" s="6">
        <f t="shared" si="40"/>
        <v>15170</v>
      </c>
      <c r="B1517" s="1" t="s">
        <v>988</v>
      </c>
      <c r="C1517" s="3" t="s">
        <v>1115</v>
      </c>
    </row>
    <row r="1518" spans="1:4" x14ac:dyDescent="0.15">
      <c r="A1518" s="6">
        <f t="shared" si="40"/>
        <v>15180</v>
      </c>
      <c r="B1518" s="1" t="s">
        <v>988</v>
      </c>
      <c r="C1518" s="3" t="s">
        <v>1116</v>
      </c>
    </row>
    <row r="1519" spans="1:4" x14ac:dyDescent="0.15">
      <c r="A1519" s="6">
        <f t="shared" si="40"/>
        <v>15190</v>
      </c>
      <c r="B1519" s="1" t="s">
        <v>988</v>
      </c>
      <c r="C1519" s="115" t="s">
        <v>1117</v>
      </c>
    </row>
    <row r="1520" spans="1:4" x14ac:dyDescent="0.15">
      <c r="A1520" s="6">
        <f t="shared" si="40"/>
        <v>15200</v>
      </c>
      <c r="B1520" s="1" t="s">
        <v>988</v>
      </c>
      <c r="C1520" s="115" t="s">
        <v>1118</v>
      </c>
    </row>
    <row r="1521" spans="1:3" x14ac:dyDescent="0.15">
      <c r="A1521" s="6">
        <f t="shared" si="40"/>
        <v>15210</v>
      </c>
      <c r="B1521" s="1" t="s">
        <v>988</v>
      </c>
      <c r="C1521" s="3" t="s">
        <v>1119</v>
      </c>
    </row>
    <row r="1522" spans="1:3" x14ac:dyDescent="0.15">
      <c r="A1522" s="6">
        <f t="shared" si="40"/>
        <v>15220</v>
      </c>
      <c r="B1522" s="1" t="s">
        <v>988</v>
      </c>
      <c r="C1522" s="3" t="s">
        <v>1120</v>
      </c>
    </row>
    <row r="1523" spans="1:3" x14ac:dyDescent="0.15">
      <c r="A1523" s="6">
        <f t="shared" si="40"/>
        <v>15230</v>
      </c>
      <c r="B1523" s="1" t="s">
        <v>988</v>
      </c>
      <c r="C1523" s="3" t="s">
        <v>1121</v>
      </c>
    </row>
    <row r="1524" spans="1:3" x14ac:dyDescent="0.15">
      <c r="A1524" s="6">
        <f t="shared" si="40"/>
        <v>15240</v>
      </c>
      <c r="B1524" s="1" t="s">
        <v>988</v>
      </c>
      <c r="C1524" s="3" t="s">
        <v>1122</v>
      </c>
    </row>
    <row r="1525" spans="1:3" x14ac:dyDescent="0.15">
      <c r="A1525" s="6">
        <f t="shared" si="40"/>
        <v>15250</v>
      </c>
      <c r="B1525" s="1" t="s">
        <v>988</v>
      </c>
      <c r="C1525" s="3" t="s">
        <v>1123</v>
      </c>
    </row>
    <row r="1526" spans="1:3" x14ac:dyDescent="0.15">
      <c r="A1526" s="6">
        <f t="shared" si="40"/>
        <v>15260</v>
      </c>
      <c r="B1526" s="1" t="s">
        <v>988</v>
      </c>
      <c r="C1526" s="3" t="s">
        <v>1124</v>
      </c>
    </row>
    <row r="1527" spans="1:3" x14ac:dyDescent="0.15">
      <c r="A1527" s="6">
        <f t="shared" si="40"/>
        <v>15270</v>
      </c>
      <c r="B1527" s="1" t="s">
        <v>988</v>
      </c>
      <c r="C1527" s="3" t="s">
        <v>1125</v>
      </c>
    </row>
    <row r="1528" spans="1:3" x14ac:dyDescent="0.15">
      <c r="A1528" s="6">
        <f t="shared" si="40"/>
        <v>15280</v>
      </c>
      <c r="B1528" s="1" t="s">
        <v>988</v>
      </c>
      <c r="C1528" s="3" t="s">
        <v>1126</v>
      </c>
    </row>
    <row r="1529" spans="1:3" x14ac:dyDescent="0.15">
      <c r="A1529" s="6">
        <f t="shared" si="40"/>
        <v>15290</v>
      </c>
      <c r="B1529" s="1" t="s">
        <v>988</v>
      </c>
      <c r="C1529" s="3" t="s">
        <v>1122</v>
      </c>
    </row>
    <row r="1530" spans="1:3" x14ac:dyDescent="0.15">
      <c r="A1530" s="6">
        <f t="shared" si="40"/>
        <v>15300</v>
      </c>
      <c r="B1530" s="1" t="s">
        <v>988</v>
      </c>
      <c r="C1530" s="3" t="s">
        <v>1127</v>
      </c>
    </row>
    <row r="1531" spans="1:3" x14ac:dyDescent="0.15">
      <c r="A1531" s="6">
        <f t="shared" si="40"/>
        <v>15310</v>
      </c>
      <c r="B1531" s="1" t="s">
        <v>193</v>
      </c>
      <c r="C1531" s="3" t="s">
        <v>1128</v>
      </c>
    </row>
    <row r="1532" spans="1:3" x14ac:dyDescent="0.15">
      <c r="A1532" s="6">
        <f t="shared" si="40"/>
        <v>15320</v>
      </c>
      <c r="B1532" s="1" t="s">
        <v>193</v>
      </c>
      <c r="C1532" s="3" t="s">
        <v>1129</v>
      </c>
    </row>
    <row r="1533" spans="1:3" x14ac:dyDescent="0.15">
      <c r="A1533" s="6">
        <f t="shared" si="40"/>
        <v>15330</v>
      </c>
      <c r="B1533" s="1" t="s">
        <v>193</v>
      </c>
      <c r="C1533" s="3" t="s">
        <v>1130</v>
      </c>
    </row>
    <row r="1534" spans="1:3" x14ac:dyDescent="0.15">
      <c r="A1534" s="6">
        <f t="shared" si="40"/>
        <v>15340</v>
      </c>
      <c r="B1534" s="1" t="s">
        <v>193</v>
      </c>
      <c r="C1534" s="3" t="s">
        <v>1131</v>
      </c>
    </row>
    <row r="1535" spans="1:3" x14ac:dyDescent="0.15">
      <c r="A1535" s="6">
        <f t="shared" si="40"/>
        <v>15350</v>
      </c>
      <c r="B1535" s="1" t="s">
        <v>193</v>
      </c>
      <c r="C1535" s="3" t="s">
        <v>1132</v>
      </c>
    </row>
    <row r="1536" spans="1:3" x14ac:dyDescent="0.15">
      <c r="A1536" s="6">
        <f t="shared" si="40"/>
        <v>15360</v>
      </c>
      <c r="B1536" s="1" t="s">
        <v>193</v>
      </c>
      <c r="C1536" s="3" t="s">
        <v>1133</v>
      </c>
    </row>
    <row r="1537" spans="1:3" x14ac:dyDescent="0.15">
      <c r="A1537" s="6">
        <f t="shared" si="40"/>
        <v>15370</v>
      </c>
      <c r="B1537" s="1" t="s">
        <v>193</v>
      </c>
      <c r="C1537" s="3" t="s">
        <v>1134</v>
      </c>
    </row>
    <row r="1538" spans="1:3" x14ac:dyDescent="0.15">
      <c r="A1538" s="6">
        <f t="shared" si="40"/>
        <v>15380</v>
      </c>
      <c r="B1538" s="1" t="s">
        <v>193</v>
      </c>
      <c r="C1538" s="3" t="s">
        <v>1135</v>
      </c>
    </row>
    <row r="1539" spans="1:3" x14ac:dyDescent="0.15">
      <c r="A1539" s="6">
        <f t="shared" si="40"/>
        <v>15390</v>
      </c>
      <c r="B1539" s="1" t="s">
        <v>193</v>
      </c>
      <c r="C1539" s="3" t="s">
        <v>1122</v>
      </c>
    </row>
    <row r="1540" spans="1:3" x14ac:dyDescent="0.15">
      <c r="A1540" s="6">
        <f t="shared" si="40"/>
        <v>15400</v>
      </c>
      <c r="B1540" s="1" t="s">
        <v>193</v>
      </c>
      <c r="C1540" s="3" t="s">
        <v>1136</v>
      </c>
    </row>
    <row r="1541" spans="1:3" x14ac:dyDescent="0.15">
      <c r="A1541" s="6">
        <f t="shared" si="40"/>
        <v>15410</v>
      </c>
      <c r="B1541" s="1" t="s">
        <v>193</v>
      </c>
      <c r="C1541" s="3" t="s">
        <v>1137</v>
      </c>
    </row>
    <row r="1542" spans="1:3" x14ac:dyDescent="0.15">
      <c r="A1542" s="6">
        <f t="shared" si="40"/>
        <v>15420</v>
      </c>
      <c r="B1542" s="1" t="s">
        <v>193</v>
      </c>
      <c r="C1542" s="3" t="s">
        <v>1138</v>
      </c>
    </row>
    <row r="1543" spans="1:3" x14ac:dyDescent="0.15">
      <c r="A1543" s="6">
        <f t="shared" si="40"/>
        <v>15430</v>
      </c>
      <c r="B1543" s="1" t="s">
        <v>193</v>
      </c>
      <c r="C1543" s="3" t="s">
        <v>1139</v>
      </c>
    </row>
    <row r="1544" spans="1:3" x14ac:dyDescent="0.15">
      <c r="A1544" s="6">
        <f t="shared" si="40"/>
        <v>15440</v>
      </c>
      <c r="B1544" s="1" t="s">
        <v>193</v>
      </c>
      <c r="C1544" s="3" t="s">
        <v>1140</v>
      </c>
    </row>
    <row r="1545" spans="1:3" x14ac:dyDescent="0.15">
      <c r="A1545" s="6">
        <f t="shared" si="40"/>
        <v>15450</v>
      </c>
      <c r="B1545" s="1" t="s">
        <v>193</v>
      </c>
      <c r="C1545" s="3" t="s">
        <v>1141</v>
      </c>
    </row>
    <row r="1546" spans="1:3" x14ac:dyDescent="0.15">
      <c r="A1546" s="6">
        <f t="shared" si="40"/>
        <v>15460</v>
      </c>
      <c r="B1546" s="1" t="s">
        <v>193</v>
      </c>
      <c r="C1546" s="3" t="str">
        <f>"    shared-secret """ &amp; $AH$29 &amp; """;"</f>
        <v xml:space="preserve">    shared-secret "password";</v>
      </c>
    </row>
    <row r="1547" spans="1:3" x14ac:dyDescent="0.15">
      <c r="A1547" s="6">
        <f t="shared" ref="A1547:A1603" si="41">ROW()*10</f>
        <v>15470</v>
      </c>
      <c r="B1547" s="1" t="s">
        <v>193</v>
      </c>
      <c r="C1547" s="3" t="s">
        <v>1142</v>
      </c>
    </row>
    <row r="1548" spans="1:3" x14ac:dyDescent="0.15">
      <c r="A1548" s="6">
        <f t="shared" si="41"/>
        <v>15480</v>
      </c>
      <c r="B1548" s="1" t="s">
        <v>193</v>
      </c>
      <c r="C1548" s="3" t="s">
        <v>1143</v>
      </c>
    </row>
    <row r="1549" spans="1:3" x14ac:dyDescent="0.15">
      <c r="A1549" s="6">
        <f t="shared" si="41"/>
        <v>15490</v>
      </c>
      <c r="B1549" s="1" t="s">
        <v>193</v>
      </c>
      <c r="C1549" s="3" t="s">
        <v>1144</v>
      </c>
    </row>
    <row r="1550" spans="1:3" x14ac:dyDescent="0.15">
      <c r="A1550" s="6">
        <f t="shared" si="41"/>
        <v>15500</v>
      </c>
      <c r="B1550" s="1" t="s">
        <v>193</v>
      </c>
      <c r="C1550" s="3" t="s">
        <v>1145</v>
      </c>
    </row>
    <row r="1551" spans="1:3" x14ac:dyDescent="0.15">
      <c r="A1551" s="6">
        <f t="shared" si="41"/>
        <v>15510</v>
      </c>
      <c r="B1551" s="1" t="s">
        <v>193</v>
      </c>
      <c r="C1551" s="3" t="s">
        <v>1146</v>
      </c>
    </row>
    <row r="1552" spans="1:3" x14ac:dyDescent="0.15">
      <c r="A1552" s="6">
        <f t="shared" si="41"/>
        <v>15520</v>
      </c>
      <c r="B1552" s="1" t="s">
        <v>193</v>
      </c>
      <c r="C1552" s="3" t="s">
        <v>1122</v>
      </c>
    </row>
    <row r="1553" spans="1:3" x14ac:dyDescent="0.15">
      <c r="A1553" s="6">
        <f t="shared" si="41"/>
        <v>15530</v>
      </c>
      <c r="B1553" s="1" t="s">
        <v>193</v>
      </c>
      <c r="C1553" s="3" t="s">
        <v>1114</v>
      </c>
    </row>
    <row r="1554" spans="1:3" x14ac:dyDescent="0.15">
      <c r="A1554" s="6">
        <f t="shared" si="41"/>
        <v>15540</v>
      </c>
      <c r="B1554" s="1" t="s">
        <v>193</v>
      </c>
      <c r="C1554" s="3" t="s">
        <v>442</v>
      </c>
    </row>
    <row r="1555" spans="1:3" x14ac:dyDescent="0.15">
      <c r="A1555" s="6">
        <f t="shared" si="41"/>
        <v>15550</v>
      </c>
      <c r="B1555" s="1" t="s">
        <v>193</v>
      </c>
      <c r="C1555" s="3" t="s">
        <v>1147</v>
      </c>
    </row>
    <row r="1556" spans="1:3" x14ac:dyDescent="0.15">
      <c r="A1556" s="6">
        <f t="shared" si="41"/>
        <v>15560</v>
      </c>
      <c r="B1556" s="1" t="s">
        <v>193</v>
      </c>
    </row>
    <row r="1557" spans="1:3" x14ac:dyDescent="0.15">
      <c r="A1557" s="6">
        <f t="shared" si="41"/>
        <v>15570</v>
      </c>
      <c r="B1557" s="1" t="s">
        <v>193</v>
      </c>
      <c r="C1557" s="3" t="s">
        <v>1148</v>
      </c>
    </row>
    <row r="1558" spans="1:3" x14ac:dyDescent="0.15">
      <c r="A1558" s="6">
        <f t="shared" si="41"/>
        <v>15580</v>
      </c>
      <c r="B1558" s="1" t="s">
        <v>193</v>
      </c>
      <c r="C1558" s="3" t="s">
        <v>1149</v>
      </c>
    </row>
    <row r="1559" spans="1:3" x14ac:dyDescent="0.15">
      <c r="A1559" s="6">
        <f t="shared" si="41"/>
        <v>15590</v>
      </c>
      <c r="B1559" s="1" t="s">
        <v>193</v>
      </c>
      <c r="C1559" s="3" t="s">
        <v>1150</v>
      </c>
    </row>
    <row r="1560" spans="1:3" x14ac:dyDescent="0.15">
      <c r="A1560" s="6">
        <f t="shared" si="41"/>
        <v>15600</v>
      </c>
      <c r="B1560" s="1" t="s">
        <v>193</v>
      </c>
      <c r="C1560" s="3" t="s">
        <v>1151</v>
      </c>
    </row>
    <row r="1561" spans="1:3" x14ac:dyDescent="0.15">
      <c r="A1561" s="6">
        <f t="shared" si="41"/>
        <v>15610</v>
      </c>
      <c r="B1561" s="1" t="s">
        <v>193</v>
      </c>
      <c r="C1561" s="3" t="s">
        <v>1152</v>
      </c>
    </row>
    <row r="1562" spans="1:3" x14ac:dyDescent="0.15">
      <c r="A1562" s="6">
        <f t="shared" si="41"/>
        <v>15620</v>
      </c>
      <c r="B1562" s="1" t="s">
        <v>193</v>
      </c>
      <c r="C1562" s="3" t="s">
        <v>1153</v>
      </c>
    </row>
    <row r="1563" spans="1:3" x14ac:dyDescent="0.15">
      <c r="A1563" s="6">
        <f t="shared" si="41"/>
        <v>15630</v>
      </c>
      <c r="B1563" s="1" t="s">
        <v>193</v>
      </c>
      <c r="C1563" s="3" t="s">
        <v>1122</v>
      </c>
    </row>
    <row r="1564" spans="1:3" x14ac:dyDescent="0.15">
      <c r="A1564" s="6">
        <f t="shared" si="41"/>
        <v>15640</v>
      </c>
      <c r="B1564" s="1" t="s">
        <v>193</v>
      </c>
      <c r="C1564" s="3" t="str">
        <f>"  on " &amp; $E$21 &amp; " {"</f>
        <v xml:space="preserve">  on iscsitgt01a.example.com {</v>
      </c>
    </row>
    <row r="1565" spans="1:3" x14ac:dyDescent="0.15">
      <c r="A1565" s="6">
        <f t="shared" si="41"/>
        <v>15650</v>
      </c>
      <c r="B1565" s="1" t="s">
        <v>193</v>
      </c>
      <c r="C1565" s="3" t="str">
        <f>"    address " &amp; $AH$15 &amp; ":7788;"</f>
        <v xml:space="preserve">    address 192.168.1.2:7788;</v>
      </c>
    </row>
    <row r="1566" spans="1:3" x14ac:dyDescent="0.15">
      <c r="A1566" s="6">
        <f t="shared" si="41"/>
        <v>15660</v>
      </c>
      <c r="B1566" s="1" t="s">
        <v>193</v>
      </c>
      <c r="C1566" s="3" t="s">
        <v>1122</v>
      </c>
    </row>
    <row r="1567" spans="1:3" x14ac:dyDescent="0.15">
      <c r="A1567" s="6">
        <f t="shared" si="41"/>
        <v>15670</v>
      </c>
      <c r="B1567" s="1" t="s">
        <v>193</v>
      </c>
      <c r="C1567" s="3" t="str">
        <f>"  on " &amp; $O$21 &amp; " {"</f>
        <v xml:space="preserve">  on iscsitgt01s.example.com {</v>
      </c>
    </row>
    <row r="1568" spans="1:3" x14ac:dyDescent="0.15">
      <c r="A1568" s="6">
        <f t="shared" si="41"/>
        <v>15680</v>
      </c>
      <c r="B1568" s="1" t="s">
        <v>193</v>
      </c>
      <c r="C1568" s="3" t="str">
        <f>"    address " &amp; $AH$16 &amp; ":7788;"</f>
        <v xml:space="preserve">    address 192.168.1.3:7788;</v>
      </c>
    </row>
    <row r="1569" spans="1:4" x14ac:dyDescent="0.15">
      <c r="A1569" s="6">
        <f t="shared" si="41"/>
        <v>15690</v>
      </c>
      <c r="B1569" s="1" t="s">
        <v>193</v>
      </c>
      <c r="C1569" s="3" t="s">
        <v>1122</v>
      </c>
    </row>
    <row r="1570" spans="1:4" x14ac:dyDescent="0.15">
      <c r="A1570" s="6">
        <f t="shared" si="41"/>
        <v>15700</v>
      </c>
      <c r="B1570" s="1" t="s">
        <v>193</v>
      </c>
      <c r="C1570" s="3" t="s">
        <v>1114</v>
      </c>
    </row>
    <row r="1571" spans="1:4" x14ac:dyDescent="0.15">
      <c r="A1571" s="6">
        <f t="shared" si="41"/>
        <v>15710</v>
      </c>
      <c r="B1571" s="1" t="s">
        <v>193</v>
      </c>
      <c r="C1571" s="3" t="s">
        <v>442</v>
      </c>
    </row>
    <row r="1572" spans="1:4" x14ac:dyDescent="0.15">
      <c r="A1572" s="6">
        <f t="shared" si="41"/>
        <v>15720</v>
      </c>
    </row>
    <row r="1573" spans="1:4" x14ac:dyDescent="0.15">
      <c r="A1573" s="6">
        <f t="shared" si="41"/>
        <v>15730</v>
      </c>
      <c r="B1573" s="7" t="s">
        <v>95</v>
      </c>
      <c r="D1573" s="101" t="s">
        <v>1154</v>
      </c>
    </row>
    <row r="1574" spans="1:4" x14ac:dyDescent="0.15">
      <c r="A1574" s="6">
        <f t="shared" si="41"/>
        <v>15740</v>
      </c>
    </row>
    <row r="1575" spans="1:4" x14ac:dyDescent="0.15">
      <c r="A1575" s="6">
        <f t="shared" si="41"/>
        <v>15750</v>
      </c>
      <c r="B1575" s="1" t="s">
        <v>193</v>
      </c>
      <c r="C1575" s="3" t="s">
        <v>1155</v>
      </c>
    </row>
    <row r="1576" spans="1:4" x14ac:dyDescent="0.15">
      <c r="A1576" s="6">
        <f t="shared" si="41"/>
        <v>15760</v>
      </c>
      <c r="D1576" s="1" t="s">
        <v>1156</v>
      </c>
    </row>
    <row r="1577" spans="1:4" x14ac:dyDescent="0.15">
      <c r="A1577" s="6">
        <f t="shared" si="41"/>
        <v>15770</v>
      </c>
      <c r="D1577" s="1" t="s">
        <v>1157</v>
      </c>
    </row>
    <row r="1578" spans="1:4" x14ac:dyDescent="0.15">
      <c r="A1578" s="6">
        <f t="shared" si="41"/>
        <v>15780</v>
      </c>
      <c r="D1578" s="1" t="s">
        <v>1158</v>
      </c>
    </row>
    <row r="1579" spans="1:4" x14ac:dyDescent="0.15">
      <c r="A1579" s="6">
        <f t="shared" si="41"/>
        <v>15790</v>
      </c>
      <c r="D1579" s="1" t="s">
        <v>1159</v>
      </c>
    </row>
    <row r="1580" spans="1:4" x14ac:dyDescent="0.15">
      <c r="A1580" s="6">
        <f t="shared" si="41"/>
        <v>15800</v>
      </c>
    </row>
    <row r="1581" spans="1:4" x14ac:dyDescent="0.15">
      <c r="A1581" s="6">
        <f t="shared" si="41"/>
        <v>15810</v>
      </c>
      <c r="B1581" s="7" t="s">
        <v>95</v>
      </c>
      <c r="D1581" s="101" t="s">
        <v>1160</v>
      </c>
    </row>
    <row r="1582" spans="1:4" x14ac:dyDescent="0.15">
      <c r="A1582" s="6">
        <f t="shared" si="41"/>
        <v>15820</v>
      </c>
    </row>
    <row r="1583" spans="1:4" x14ac:dyDescent="0.15">
      <c r="A1583" s="6">
        <f t="shared" si="41"/>
        <v>15830</v>
      </c>
      <c r="B1583" s="1" t="s">
        <v>193</v>
      </c>
      <c r="C1583" s="3" t="s">
        <v>1161</v>
      </c>
    </row>
    <row r="1584" spans="1:4" x14ac:dyDescent="0.15">
      <c r="A1584" s="6">
        <f t="shared" si="41"/>
        <v>15840</v>
      </c>
      <c r="D1584" s="99" t="s">
        <v>1162</v>
      </c>
    </row>
    <row r="1585" spans="1:4" x14ac:dyDescent="0.15">
      <c r="A1585" s="6">
        <f t="shared" si="41"/>
        <v>15850</v>
      </c>
      <c r="D1585" s="1" t="s">
        <v>1163</v>
      </c>
    </row>
    <row r="1586" spans="1:4" x14ac:dyDescent="0.15">
      <c r="A1586" s="6">
        <f t="shared" si="41"/>
        <v>15860</v>
      </c>
    </row>
    <row r="1587" spans="1:4" x14ac:dyDescent="0.15">
      <c r="A1587" s="6">
        <f t="shared" si="41"/>
        <v>15870</v>
      </c>
      <c r="B1587" s="7" t="s">
        <v>95</v>
      </c>
      <c r="D1587" s="101" t="s">
        <v>1164</v>
      </c>
    </row>
    <row r="1588" spans="1:4" x14ac:dyDescent="0.15">
      <c r="A1588" s="6">
        <f t="shared" si="41"/>
        <v>15880</v>
      </c>
    </row>
    <row r="1589" spans="1:4" x14ac:dyDescent="0.15">
      <c r="A1589" s="6">
        <f t="shared" si="41"/>
        <v>15890</v>
      </c>
      <c r="B1589" s="1" t="s">
        <v>193</v>
      </c>
      <c r="C1589" s="3" t="s">
        <v>1165</v>
      </c>
    </row>
    <row r="1590" spans="1:4" x14ac:dyDescent="0.15">
      <c r="A1590" s="6">
        <f t="shared" si="41"/>
        <v>15900</v>
      </c>
      <c r="D1590" s="1" t="s">
        <v>1166</v>
      </c>
    </row>
    <row r="1591" spans="1:4" x14ac:dyDescent="0.15">
      <c r="A1591" s="6">
        <f t="shared" si="41"/>
        <v>15910</v>
      </c>
    </row>
    <row r="1592" spans="1:4" x14ac:dyDescent="0.15">
      <c r="A1592" s="6">
        <f t="shared" si="41"/>
        <v>15920</v>
      </c>
      <c r="B1592" s="7" t="s">
        <v>95</v>
      </c>
      <c r="D1592" s="101" t="s">
        <v>1167</v>
      </c>
    </row>
    <row r="1593" spans="1:4" x14ac:dyDescent="0.15">
      <c r="A1593" s="6">
        <f t="shared" si="41"/>
        <v>15930</v>
      </c>
    </row>
    <row r="1594" spans="1:4" x14ac:dyDescent="0.15">
      <c r="A1594" s="6">
        <f t="shared" si="41"/>
        <v>15940</v>
      </c>
      <c r="B1594" s="1" t="s">
        <v>193</v>
      </c>
      <c r="C1594" s="102" t="s">
        <v>1168</v>
      </c>
    </row>
    <row r="1595" spans="1:4" x14ac:dyDescent="0.15">
      <c r="A1595" s="6">
        <f t="shared" si="41"/>
        <v>15950</v>
      </c>
      <c r="D1595" s="1" t="s">
        <v>1169</v>
      </c>
    </row>
    <row r="1596" spans="1:4" x14ac:dyDescent="0.15">
      <c r="A1596" s="6">
        <f t="shared" si="41"/>
        <v>15960</v>
      </c>
      <c r="D1596" s="1" t="s">
        <v>1170</v>
      </c>
    </row>
    <row r="1597" spans="1:4" x14ac:dyDescent="0.15">
      <c r="A1597" s="6">
        <f t="shared" si="41"/>
        <v>15970</v>
      </c>
      <c r="D1597" s="99" t="s">
        <v>1171</v>
      </c>
    </row>
    <row r="1598" spans="1:4" x14ac:dyDescent="0.15">
      <c r="A1598" s="6">
        <f t="shared" si="41"/>
        <v>15980</v>
      </c>
      <c r="D1598" s="99" t="s">
        <v>1172</v>
      </c>
    </row>
    <row r="1599" spans="1:4" x14ac:dyDescent="0.15">
      <c r="A1599" s="6">
        <f t="shared" si="41"/>
        <v>15990</v>
      </c>
      <c r="D1599" s="99" t="s">
        <v>1173</v>
      </c>
    </row>
    <row r="1600" spans="1:4" x14ac:dyDescent="0.15">
      <c r="A1600" s="6">
        <f t="shared" si="41"/>
        <v>16000</v>
      </c>
    </row>
    <row r="1601" spans="1:4" x14ac:dyDescent="0.15">
      <c r="A1601" s="6">
        <f t="shared" si="41"/>
        <v>16010</v>
      </c>
      <c r="D1601" s="1" t="s">
        <v>1174</v>
      </c>
    </row>
    <row r="1602" spans="1:4" x14ac:dyDescent="0.15">
      <c r="A1602" s="6">
        <f t="shared" si="41"/>
        <v>16020</v>
      </c>
      <c r="D1602" s="1" t="s">
        <v>1175</v>
      </c>
    </row>
    <row r="1603" spans="1:4" x14ac:dyDescent="0.15">
      <c r="A1603" s="6">
        <f t="shared" si="41"/>
        <v>16030</v>
      </c>
      <c r="D1603" s="1" t="s">
        <v>1176</v>
      </c>
    </row>
    <row r="1604" spans="1:4" x14ac:dyDescent="0.15">
      <c r="A1604" s="6">
        <f t="shared" ref="A1604:A1667" si="42">ROW()*10</f>
        <v>16040</v>
      </c>
    </row>
    <row r="1605" spans="1:4" x14ac:dyDescent="0.15">
      <c r="A1605" s="6">
        <f t="shared" si="42"/>
        <v>16050</v>
      </c>
      <c r="D1605" s="1" t="s">
        <v>1177</v>
      </c>
    </row>
    <row r="1606" spans="1:4" x14ac:dyDescent="0.15">
      <c r="A1606" s="6">
        <f t="shared" si="42"/>
        <v>16060</v>
      </c>
      <c r="D1606" s="1" t="s">
        <v>1178</v>
      </c>
    </row>
    <row r="1607" spans="1:4" x14ac:dyDescent="0.15">
      <c r="A1607" s="6">
        <f t="shared" si="42"/>
        <v>16070</v>
      </c>
      <c r="D1607" s="1" t="s">
        <v>1179</v>
      </c>
    </row>
    <row r="1608" spans="1:4" x14ac:dyDescent="0.15">
      <c r="A1608" s="6">
        <f t="shared" si="42"/>
        <v>16080</v>
      </c>
    </row>
    <row r="1609" spans="1:4" x14ac:dyDescent="0.15">
      <c r="A1609" s="6">
        <f t="shared" si="42"/>
        <v>16090</v>
      </c>
      <c r="D1609" s="1" t="s">
        <v>1180</v>
      </c>
    </row>
    <row r="1610" spans="1:4" x14ac:dyDescent="0.15">
      <c r="A1610" s="6">
        <f t="shared" si="42"/>
        <v>16100</v>
      </c>
      <c r="D1610" s="1" t="s">
        <v>1181</v>
      </c>
    </row>
    <row r="1611" spans="1:4" x14ac:dyDescent="0.15">
      <c r="A1611" s="6">
        <f t="shared" si="42"/>
        <v>16110</v>
      </c>
      <c r="D1611" s="1" t="s">
        <v>1182</v>
      </c>
    </row>
    <row r="1612" spans="1:4" x14ac:dyDescent="0.15">
      <c r="A1612" s="6">
        <f t="shared" si="42"/>
        <v>16120</v>
      </c>
    </row>
    <row r="1613" spans="1:4" x14ac:dyDescent="0.15">
      <c r="A1613" s="6">
        <f t="shared" si="42"/>
        <v>16130</v>
      </c>
      <c r="D1613" s="99" t="s">
        <v>1183</v>
      </c>
    </row>
    <row r="1614" spans="1:4" x14ac:dyDescent="0.15">
      <c r="A1614" s="6">
        <f t="shared" si="42"/>
        <v>16140</v>
      </c>
      <c r="D1614" s="99" t="s">
        <v>1184</v>
      </c>
    </row>
    <row r="1615" spans="1:4" x14ac:dyDescent="0.15">
      <c r="A1615" s="6">
        <f t="shared" si="42"/>
        <v>16150</v>
      </c>
      <c r="D1615" s="99" t="s">
        <v>1185</v>
      </c>
    </row>
    <row r="1616" spans="1:4" x14ac:dyDescent="0.15">
      <c r="A1616" s="6">
        <f t="shared" si="42"/>
        <v>16160</v>
      </c>
    </row>
    <row r="1617" spans="1:4" x14ac:dyDescent="0.15">
      <c r="A1617" s="6">
        <f t="shared" si="42"/>
        <v>16170</v>
      </c>
      <c r="D1617" s="1" t="s">
        <v>1186</v>
      </c>
    </row>
    <row r="1618" spans="1:4" x14ac:dyDescent="0.15">
      <c r="A1618" s="6">
        <f t="shared" si="42"/>
        <v>16180</v>
      </c>
      <c r="D1618" s="1" t="s">
        <v>1187</v>
      </c>
    </row>
    <row r="1619" spans="1:4" x14ac:dyDescent="0.15">
      <c r="A1619" s="6">
        <f t="shared" si="42"/>
        <v>16190</v>
      </c>
      <c r="D1619" s="1" t="s">
        <v>1188</v>
      </c>
    </row>
    <row r="1620" spans="1:4" x14ac:dyDescent="0.15">
      <c r="A1620" s="6">
        <f t="shared" si="42"/>
        <v>16200</v>
      </c>
    </row>
    <row r="1621" spans="1:4" x14ac:dyDescent="0.15">
      <c r="A1621" s="6">
        <f t="shared" si="42"/>
        <v>16210</v>
      </c>
      <c r="D1621" s="1" t="s">
        <v>1189</v>
      </c>
    </row>
    <row r="1622" spans="1:4" x14ac:dyDescent="0.15">
      <c r="A1622" s="6">
        <f t="shared" si="42"/>
        <v>16220</v>
      </c>
      <c r="D1622" s="1" t="s">
        <v>1187</v>
      </c>
    </row>
    <row r="1623" spans="1:4" x14ac:dyDescent="0.15">
      <c r="A1623" s="6">
        <f t="shared" si="42"/>
        <v>16230</v>
      </c>
      <c r="D1623" s="1" t="s">
        <v>1190</v>
      </c>
    </row>
    <row r="1624" spans="1:4" x14ac:dyDescent="0.15">
      <c r="A1624" s="6">
        <f t="shared" si="42"/>
        <v>16240</v>
      </c>
    </row>
    <row r="1625" spans="1:4" x14ac:dyDescent="0.15">
      <c r="A1625" s="6">
        <f t="shared" si="42"/>
        <v>16250</v>
      </c>
      <c r="D1625" s="1" t="s">
        <v>1191</v>
      </c>
    </row>
    <row r="1626" spans="1:4" x14ac:dyDescent="0.15">
      <c r="A1626" s="6">
        <f t="shared" si="42"/>
        <v>16260</v>
      </c>
      <c r="D1626" s="1" t="s">
        <v>1187</v>
      </c>
    </row>
    <row r="1627" spans="1:4" x14ac:dyDescent="0.15">
      <c r="A1627" s="6">
        <f t="shared" si="42"/>
        <v>16270</v>
      </c>
      <c r="D1627" s="1" t="s">
        <v>1192</v>
      </c>
    </row>
    <row r="1628" spans="1:4" x14ac:dyDescent="0.15">
      <c r="A1628" s="6">
        <f t="shared" si="42"/>
        <v>16280</v>
      </c>
    </row>
    <row r="1629" spans="1:4" x14ac:dyDescent="0.15">
      <c r="A1629" s="6">
        <f t="shared" si="42"/>
        <v>16290</v>
      </c>
      <c r="D1629" s="1" t="s">
        <v>1193</v>
      </c>
    </row>
    <row r="1630" spans="1:4" x14ac:dyDescent="0.15">
      <c r="A1630" s="6">
        <f t="shared" si="42"/>
        <v>16300</v>
      </c>
      <c r="D1630" s="1" t="s">
        <v>1194</v>
      </c>
    </row>
    <row r="1631" spans="1:4" x14ac:dyDescent="0.15">
      <c r="A1631" s="6">
        <f t="shared" si="42"/>
        <v>16310</v>
      </c>
      <c r="D1631" s="1" t="s">
        <v>1195</v>
      </c>
    </row>
    <row r="1632" spans="1:4" x14ac:dyDescent="0.15">
      <c r="A1632" s="6">
        <f t="shared" si="42"/>
        <v>16320</v>
      </c>
    </row>
    <row r="1633" spans="1:4" x14ac:dyDescent="0.15">
      <c r="A1633" s="6">
        <f t="shared" si="42"/>
        <v>16330</v>
      </c>
      <c r="D1633" s="1" t="s">
        <v>1196</v>
      </c>
    </row>
    <row r="1634" spans="1:4" x14ac:dyDescent="0.15">
      <c r="A1634" s="6">
        <f t="shared" si="42"/>
        <v>16340</v>
      </c>
      <c r="D1634" s="1" t="s">
        <v>1197</v>
      </c>
    </row>
    <row r="1635" spans="1:4" x14ac:dyDescent="0.15">
      <c r="A1635" s="6">
        <f t="shared" si="42"/>
        <v>16350</v>
      </c>
      <c r="D1635" s="1" t="s">
        <v>1198</v>
      </c>
    </row>
    <row r="1636" spans="1:4" x14ac:dyDescent="0.15">
      <c r="A1636" s="6">
        <f t="shared" si="42"/>
        <v>16360</v>
      </c>
    </row>
    <row r="1637" spans="1:4" x14ac:dyDescent="0.15">
      <c r="A1637" s="6">
        <f t="shared" si="42"/>
        <v>16370</v>
      </c>
      <c r="D1637" s="1" t="s">
        <v>1199</v>
      </c>
    </row>
    <row r="1638" spans="1:4" x14ac:dyDescent="0.15">
      <c r="A1638" s="6">
        <f t="shared" si="42"/>
        <v>16380</v>
      </c>
      <c r="D1638" s="1" t="s">
        <v>1187</v>
      </c>
    </row>
    <row r="1639" spans="1:4" x14ac:dyDescent="0.15">
      <c r="A1639" s="6">
        <f t="shared" si="42"/>
        <v>16390</v>
      </c>
      <c r="D1639" s="1" t="s">
        <v>1200</v>
      </c>
    </row>
    <row r="1640" spans="1:4" x14ac:dyDescent="0.15">
      <c r="A1640" s="6">
        <f t="shared" si="42"/>
        <v>16400</v>
      </c>
    </row>
    <row r="1641" spans="1:4" x14ac:dyDescent="0.15">
      <c r="A1641" s="6">
        <f t="shared" si="42"/>
        <v>16410</v>
      </c>
      <c r="D1641" s="1" t="s">
        <v>1201</v>
      </c>
    </row>
    <row r="1642" spans="1:4" x14ac:dyDescent="0.15">
      <c r="A1642" s="6">
        <f t="shared" si="42"/>
        <v>16420</v>
      </c>
      <c r="D1642" s="1" t="s">
        <v>1202</v>
      </c>
    </row>
    <row r="1643" spans="1:4" x14ac:dyDescent="0.15">
      <c r="A1643" s="6">
        <f t="shared" si="42"/>
        <v>16430</v>
      </c>
      <c r="D1643" s="1" t="s">
        <v>1203</v>
      </c>
    </row>
    <row r="1644" spans="1:4" x14ac:dyDescent="0.15">
      <c r="A1644" s="6">
        <f t="shared" si="42"/>
        <v>16440</v>
      </c>
    </row>
    <row r="1645" spans="1:4" x14ac:dyDescent="0.15">
      <c r="A1645" s="6">
        <f t="shared" si="42"/>
        <v>16450</v>
      </c>
      <c r="D1645" s="1" t="s">
        <v>1204</v>
      </c>
    </row>
    <row r="1646" spans="1:4" x14ac:dyDescent="0.15">
      <c r="A1646" s="6">
        <f t="shared" si="42"/>
        <v>16460</v>
      </c>
      <c r="D1646" s="1" t="s">
        <v>1205</v>
      </c>
    </row>
    <row r="1647" spans="1:4" x14ac:dyDescent="0.15">
      <c r="A1647" s="6">
        <f t="shared" si="42"/>
        <v>16470</v>
      </c>
      <c r="D1647" s="1" t="s">
        <v>1206</v>
      </c>
    </row>
    <row r="1648" spans="1:4" x14ac:dyDescent="0.15">
      <c r="A1648" s="6">
        <f t="shared" si="42"/>
        <v>16480</v>
      </c>
    </row>
    <row r="1649" spans="1:4" x14ac:dyDescent="0.15">
      <c r="A1649" s="6">
        <f t="shared" si="42"/>
        <v>16490</v>
      </c>
      <c r="D1649" s="1" t="s">
        <v>1207</v>
      </c>
    </row>
    <row r="1650" spans="1:4" x14ac:dyDescent="0.15">
      <c r="A1650" s="6">
        <f t="shared" si="42"/>
        <v>16500</v>
      </c>
      <c r="D1650" s="1" t="s">
        <v>1181</v>
      </c>
    </row>
    <row r="1651" spans="1:4" x14ac:dyDescent="0.15">
      <c r="A1651" s="6">
        <f t="shared" si="42"/>
        <v>16510</v>
      </c>
      <c r="D1651" s="1" t="s">
        <v>1208</v>
      </c>
    </row>
    <row r="1652" spans="1:4" x14ac:dyDescent="0.15">
      <c r="A1652" s="6">
        <f t="shared" si="42"/>
        <v>16520</v>
      </c>
    </row>
    <row r="1653" spans="1:4" x14ac:dyDescent="0.15">
      <c r="A1653" s="6">
        <f t="shared" si="42"/>
        <v>16530</v>
      </c>
      <c r="D1653" s="1" t="s">
        <v>1209</v>
      </c>
    </row>
    <row r="1654" spans="1:4" x14ac:dyDescent="0.15">
      <c r="A1654" s="6">
        <f t="shared" si="42"/>
        <v>16540</v>
      </c>
      <c r="D1654" s="1" t="s">
        <v>1210</v>
      </c>
    </row>
    <row r="1655" spans="1:4" x14ac:dyDescent="0.15">
      <c r="A1655" s="6">
        <f t="shared" si="42"/>
        <v>16550</v>
      </c>
      <c r="D1655" s="1" t="s">
        <v>1211</v>
      </c>
    </row>
    <row r="1656" spans="1:4" x14ac:dyDescent="0.15">
      <c r="A1656" s="6">
        <f t="shared" si="42"/>
        <v>16560</v>
      </c>
    </row>
    <row r="1657" spans="1:4" x14ac:dyDescent="0.15">
      <c r="A1657" s="6">
        <f t="shared" si="42"/>
        <v>16570</v>
      </c>
      <c r="D1657" s="1" t="s">
        <v>1212</v>
      </c>
    </row>
    <row r="1658" spans="1:4" x14ac:dyDescent="0.15">
      <c r="A1658" s="6">
        <f t="shared" si="42"/>
        <v>16580</v>
      </c>
      <c r="D1658" s="1" t="s">
        <v>1213</v>
      </c>
    </row>
    <row r="1659" spans="1:4" x14ac:dyDescent="0.15">
      <c r="A1659" s="6">
        <f t="shared" si="42"/>
        <v>16590</v>
      </c>
      <c r="D1659" s="1" t="s">
        <v>1214</v>
      </c>
    </row>
    <row r="1660" spans="1:4" x14ac:dyDescent="0.15">
      <c r="A1660" s="6">
        <f t="shared" si="42"/>
        <v>16600</v>
      </c>
    </row>
    <row r="1661" spans="1:4" x14ac:dyDescent="0.15">
      <c r="A1661" s="6">
        <f t="shared" si="42"/>
        <v>16610</v>
      </c>
      <c r="D1661" s="1" t="s">
        <v>1215</v>
      </c>
    </row>
    <row r="1662" spans="1:4" x14ac:dyDescent="0.15">
      <c r="A1662" s="6">
        <f t="shared" si="42"/>
        <v>16620</v>
      </c>
      <c r="D1662" s="1" t="s">
        <v>1213</v>
      </c>
    </row>
    <row r="1663" spans="1:4" x14ac:dyDescent="0.15">
      <c r="A1663" s="6">
        <f t="shared" si="42"/>
        <v>16630</v>
      </c>
      <c r="D1663" s="1" t="s">
        <v>1216</v>
      </c>
    </row>
    <row r="1664" spans="1:4" x14ac:dyDescent="0.15">
      <c r="A1664" s="6">
        <f t="shared" si="42"/>
        <v>16640</v>
      </c>
    </row>
    <row r="1665" spans="1:4" x14ac:dyDescent="0.15">
      <c r="A1665" s="6">
        <f t="shared" si="42"/>
        <v>16650</v>
      </c>
      <c r="D1665" s="1" t="s">
        <v>1217</v>
      </c>
    </row>
    <row r="1666" spans="1:4" x14ac:dyDescent="0.15">
      <c r="A1666" s="6">
        <f t="shared" si="42"/>
        <v>16660</v>
      </c>
      <c r="D1666" s="1" t="s">
        <v>1181</v>
      </c>
    </row>
    <row r="1667" spans="1:4" x14ac:dyDescent="0.15">
      <c r="A1667" s="6">
        <f t="shared" si="42"/>
        <v>16670</v>
      </c>
      <c r="D1667" s="1" t="s">
        <v>1218</v>
      </c>
    </row>
    <row r="1668" spans="1:4" x14ac:dyDescent="0.15">
      <c r="A1668" s="6">
        <f t="shared" ref="A1668:A1731" si="43">ROW()*10</f>
        <v>16680</v>
      </c>
    </row>
    <row r="1669" spans="1:4" x14ac:dyDescent="0.15">
      <c r="A1669" s="6">
        <f t="shared" si="43"/>
        <v>16690</v>
      </c>
      <c r="D1669" s="1" t="s">
        <v>1219</v>
      </c>
    </row>
    <row r="1670" spans="1:4" x14ac:dyDescent="0.15">
      <c r="A1670" s="6">
        <f t="shared" si="43"/>
        <v>16700</v>
      </c>
      <c r="D1670" s="1" t="s">
        <v>1210</v>
      </c>
    </row>
    <row r="1671" spans="1:4" x14ac:dyDescent="0.15">
      <c r="A1671" s="6">
        <f t="shared" si="43"/>
        <v>16710</v>
      </c>
      <c r="D1671" s="1" t="s">
        <v>1220</v>
      </c>
    </row>
    <row r="1672" spans="1:4" x14ac:dyDescent="0.15">
      <c r="A1672" s="6">
        <f t="shared" si="43"/>
        <v>16720</v>
      </c>
    </row>
    <row r="1673" spans="1:4" x14ac:dyDescent="0.15">
      <c r="A1673" s="6">
        <f t="shared" si="43"/>
        <v>16730</v>
      </c>
      <c r="D1673" s="1" t="s">
        <v>1221</v>
      </c>
    </row>
    <row r="1674" spans="1:4" x14ac:dyDescent="0.15">
      <c r="A1674" s="6">
        <f t="shared" si="43"/>
        <v>16740</v>
      </c>
      <c r="D1674" s="1" t="s">
        <v>1181</v>
      </c>
    </row>
    <row r="1675" spans="1:4" x14ac:dyDescent="0.15">
      <c r="A1675" s="6">
        <f t="shared" si="43"/>
        <v>16750</v>
      </c>
      <c r="D1675" s="1" t="s">
        <v>1222</v>
      </c>
    </row>
    <row r="1676" spans="1:4" x14ac:dyDescent="0.15">
      <c r="A1676" s="6">
        <f t="shared" si="43"/>
        <v>16760</v>
      </c>
    </row>
    <row r="1677" spans="1:4" x14ac:dyDescent="0.15">
      <c r="A1677" s="6">
        <f t="shared" si="43"/>
        <v>16770</v>
      </c>
      <c r="B1677" s="7" t="s">
        <v>1223</v>
      </c>
      <c r="D1677" s="101" t="s">
        <v>563</v>
      </c>
    </row>
    <row r="1678" spans="1:4" x14ac:dyDescent="0.15">
      <c r="A1678" s="6">
        <f t="shared" si="43"/>
        <v>16780</v>
      </c>
    </row>
    <row r="1679" spans="1:4" x14ac:dyDescent="0.15">
      <c r="A1679" s="6">
        <f t="shared" si="43"/>
        <v>16790</v>
      </c>
      <c r="B1679" s="1" t="s">
        <v>1224</v>
      </c>
      <c r="C1679" s="3" t="s">
        <v>1225</v>
      </c>
    </row>
    <row r="1680" spans="1:4" x14ac:dyDescent="0.15">
      <c r="A1680" s="6">
        <f t="shared" si="43"/>
        <v>16800</v>
      </c>
      <c r="B1680" s="1" t="s">
        <v>1224</v>
      </c>
      <c r="C1680" s="3" t="s">
        <v>1226</v>
      </c>
    </row>
    <row r="1681" spans="1:4" x14ac:dyDescent="0.15">
      <c r="A1681" s="6">
        <f t="shared" si="43"/>
        <v>16810</v>
      </c>
      <c r="B1681" s="1" t="s">
        <v>1224</v>
      </c>
      <c r="C1681" s="3" t="s">
        <v>442</v>
      </c>
    </row>
    <row r="1682" spans="1:4" x14ac:dyDescent="0.15">
      <c r="A1682" s="6">
        <f t="shared" si="43"/>
        <v>16820</v>
      </c>
      <c r="B1682" s="1" t="s">
        <v>1224</v>
      </c>
      <c r="C1682" s="3" t="s">
        <v>1227</v>
      </c>
    </row>
    <row r="1683" spans="1:4" x14ac:dyDescent="0.15">
      <c r="A1683" s="6">
        <f t="shared" si="43"/>
        <v>16830</v>
      </c>
    </row>
    <row r="1684" spans="1:4" x14ac:dyDescent="0.15">
      <c r="A1684" s="6">
        <f t="shared" si="43"/>
        <v>16840</v>
      </c>
      <c r="B1684" s="7" t="s">
        <v>1223</v>
      </c>
      <c r="D1684" s="101" t="s">
        <v>1228</v>
      </c>
    </row>
    <row r="1685" spans="1:4" x14ac:dyDescent="0.15">
      <c r="A1685" s="6">
        <f t="shared" si="43"/>
        <v>16850</v>
      </c>
    </row>
    <row r="1686" spans="1:4" x14ac:dyDescent="0.15">
      <c r="A1686" s="6">
        <f t="shared" si="43"/>
        <v>16860</v>
      </c>
      <c r="B1686" s="1" t="s">
        <v>1224</v>
      </c>
      <c r="C1686" s="3" t="s">
        <v>1229</v>
      </c>
    </row>
    <row r="1687" spans="1:4" x14ac:dyDescent="0.15">
      <c r="A1687" s="6">
        <f t="shared" si="43"/>
        <v>16870</v>
      </c>
      <c r="B1687" s="1" t="s">
        <v>1224</v>
      </c>
      <c r="C1687" s="3" t="s">
        <v>1230</v>
      </c>
    </row>
    <row r="1688" spans="1:4" x14ac:dyDescent="0.15">
      <c r="A1688" s="6">
        <f t="shared" si="43"/>
        <v>16880</v>
      </c>
      <c r="B1688" s="1" t="s">
        <v>1224</v>
      </c>
      <c r="C1688" s="3" t="s">
        <v>354</v>
      </c>
    </row>
    <row r="1689" spans="1:4" x14ac:dyDescent="0.15">
      <c r="A1689" s="6">
        <f t="shared" si="43"/>
        <v>16890</v>
      </c>
      <c r="B1689" s="1" t="s">
        <v>1224</v>
      </c>
      <c r="C1689" s="3" t="s">
        <v>1231</v>
      </c>
    </row>
    <row r="1690" spans="1:4" x14ac:dyDescent="0.15">
      <c r="A1690" s="6">
        <f t="shared" si="43"/>
        <v>16900</v>
      </c>
      <c r="B1690" s="1" t="s">
        <v>1224</v>
      </c>
      <c r="C1690" s="3" t="s">
        <v>354</v>
      </c>
    </row>
    <row r="1691" spans="1:4" x14ac:dyDescent="0.15">
      <c r="A1691" s="6">
        <f t="shared" si="43"/>
        <v>16910</v>
      </c>
      <c r="B1691" s="1" t="s">
        <v>1224</v>
      </c>
      <c r="C1691" s="3" t="s">
        <v>1232</v>
      </c>
    </row>
    <row r="1692" spans="1:4" x14ac:dyDescent="0.15">
      <c r="A1692" s="6">
        <f t="shared" si="43"/>
        <v>16920</v>
      </c>
      <c r="B1692" s="1" t="s">
        <v>1224</v>
      </c>
      <c r="C1692" s="3" t="s">
        <v>1233</v>
      </c>
    </row>
    <row r="1693" spans="1:4" x14ac:dyDescent="0.15">
      <c r="A1693" s="6">
        <f t="shared" si="43"/>
        <v>16930</v>
      </c>
      <c r="B1693" s="1" t="s">
        <v>1224</v>
      </c>
      <c r="C1693" s="3" t="s">
        <v>354</v>
      </c>
    </row>
    <row r="1694" spans="1:4" x14ac:dyDescent="0.15">
      <c r="A1694" s="6">
        <f t="shared" si="43"/>
        <v>16940</v>
      </c>
      <c r="B1694" s="1" t="s">
        <v>1224</v>
      </c>
      <c r="C1694" s="3" t="s">
        <v>1234</v>
      </c>
    </row>
    <row r="1695" spans="1:4" x14ac:dyDescent="0.15">
      <c r="A1695" s="6">
        <f t="shared" si="43"/>
        <v>16950</v>
      </c>
      <c r="B1695" s="1" t="s">
        <v>473</v>
      </c>
      <c r="C1695" s="3" t="s">
        <v>354</v>
      </c>
    </row>
    <row r="1696" spans="1:4" x14ac:dyDescent="0.15">
      <c r="A1696" s="6">
        <f t="shared" si="43"/>
        <v>16960</v>
      </c>
      <c r="B1696" s="1" t="s">
        <v>473</v>
      </c>
      <c r="C1696" s="3" t="s">
        <v>1235</v>
      </c>
    </row>
    <row r="1697" spans="1:3" x14ac:dyDescent="0.15">
      <c r="A1697" s="6">
        <f t="shared" si="43"/>
        <v>16970</v>
      </c>
      <c r="B1697" s="1" t="s">
        <v>473</v>
      </c>
      <c r="C1697" s="3" t="s">
        <v>1236</v>
      </c>
    </row>
    <row r="1698" spans="1:3" x14ac:dyDescent="0.15">
      <c r="A1698" s="6">
        <f t="shared" si="43"/>
        <v>16980</v>
      </c>
      <c r="B1698" s="1" t="s">
        <v>473</v>
      </c>
      <c r="C1698" s="3" t="s">
        <v>1237</v>
      </c>
    </row>
    <row r="1699" spans="1:3" x14ac:dyDescent="0.15">
      <c r="A1699" s="6">
        <f t="shared" si="43"/>
        <v>16990</v>
      </c>
      <c r="B1699" s="1" t="s">
        <v>473</v>
      </c>
      <c r="C1699" s="3" t="s">
        <v>354</v>
      </c>
    </row>
    <row r="1700" spans="1:3" x14ac:dyDescent="0.15">
      <c r="A1700" s="6">
        <f t="shared" si="43"/>
        <v>17000</v>
      </c>
      <c r="B1700" s="1" t="s">
        <v>473</v>
      </c>
      <c r="C1700" s="3" t="s">
        <v>1238</v>
      </c>
    </row>
    <row r="1701" spans="1:3" x14ac:dyDescent="0.15">
      <c r="A1701" s="6">
        <f t="shared" si="43"/>
        <v>17010</v>
      </c>
      <c r="B1701" s="1" t="s">
        <v>473</v>
      </c>
      <c r="C1701" s="3" t="s">
        <v>1239</v>
      </c>
    </row>
    <row r="1702" spans="1:3" x14ac:dyDescent="0.15">
      <c r="A1702" s="6">
        <f t="shared" si="43"/>
        <v>17020</v>
      </c>
      <c r="B1702" s="1" t="s">
        <v>473</v>
      </c>
      <c r="C1702" s="3" t="s">
        <v>1240</v>
      </c>
    </row>
    <row r="1703" spans="1:3" x14ac:dyDescent="0.15">
      <c r="A1703" s="6">
        <f t="shared" si="43"/>
        <v>17030</v>
      </c>
      <c r="B1703" s="1" t="s">
        <v>473</v>
      </c>
      <c r="C1703" s="3" t="s">
        <v>354</v>
      </c>
    </row>
    <row r="1704" spans="1:3" x14ac:dyDescent="0.15">
      <c r="A1704" s="6">
        <f t="shared" si="43"/>
        <v>17040</v>
      </c>
      <c r="B1704" s="1" t="s">
        <v>473</v>
      </c>
      <c r="C1704" s="3" t="s">
        <v>1241</v>
      </c>
    </row>
    <row r="1705" spans="1:3" x14ac:dyDescent="0.15">
      <c r="A1705" s="6">
        <f t="shared" si="43"/>
        <v>17050</v>
      </c>
      <c r="B1705" s="1" t="s">
        <v>473</v>
      </c>
      <c r="C1705" s="3" t="s">
        <v>1242</v>
      </c>
    </row>
    <row r="1706" spans="1:3" x14ac:dyDescent="0.15">
      <c r="A1706" s="6">
        <f t="shared" si="43"/>
        <v>17060</v>
      </c>
      <c r="B1706" s="1" t="s">
        <v>473</v>
      </c>
      <c r="C1706" s="3" t="s">
        <v>1243</v>
      </c>
    </row>
    <row r="1707" spans="1:3" x14ac:dyDescent="0.15">
      <c r="A1707" s="6">
        <f t="shared" si="43"/>
        <v>17070</v>
      </c>
      <c r="B1707" s="1" t="s">
        <v>473</v>
      </c>
      <c r="C1707" s="3" t="s">
        <v>1244</v>
      </c>
    </row>
    <row r="1708" spans="1:3" x14ac:dyDescent="0.15">
      <c r="A1708" s="6">
        <f t="shared" si="43"/>
        <v>17080</v>
      </c>
      <c r="B1708" s="1" t="s">
        <v>473</v>
      </c>
      <c r="C1708" s="3" t="s">
        <v>1245</v>
      </c>
    </row>
    <row r="1709" spans="1:3" x14ac:dyDescent="0.15">
      <c r="A1709" s="6">
        <f t="shared" si="43"/>
        <v>17090</v>
      </c>
      <c r="B1709" s="1" t="s">
        <v>473</v>
      </c>
      <c r="C1709" s="3" t="s">
        <v>1246</v>
      </c>
    </row>
    <row r="1710" spans="1:3" x14ac:dyDescent="0.15">
      <c r="A1710" s="6">
        <f t="shared" si="43"/>
        <v>17100</v>
      </c>
      <c r="B1710" s="1" t="s">
        <v>473</v>
      </c>
      <c r="C1710" s="3" t="s">
        <v>354</v>
      </c>
    </row>
    <row r="1711" spans="1:3" x14ac:dyDescent="0.15">
      <c r="A1711" s="6">
        <f t="shared" si="43"/>
        <v>17110</v>
      </c>
      <c r="B1711" s="1" t="s">
        <v>473</v>
      </c>
      <c r="C1711" s="3" t="s">
        <v>1247</v>
      </c>
    </row>
    <row r="1712" spans="1:3" x14ac:dyDescent="0.15">
      <c r="A1712" s="6">
        <f t="shared" si="43"/>
        <v>17120</v>
      </c>
      <c r="B1712" s="1" t="s">
        <v>473</v>
      </c>
      <c r="C1712" s="3" t="s">
        <v>1248</v>
      </c>
    </row>
    <row r="1713" spans="1:3" x14ac:dyDescent="0.15">
      <c r="A1713" s="6">
        <f t="shared" si="43"/>
        <v>17130</v>
      </c>
      <c r="B1713" s="1" t="s">
        <v>473</v>
      </c>
      <c r="C1713" s="3" t="s">
        <v>1249</v>
      </c>
    </row>
    <row r="1714" spans="1:3" x14ac:dyDescent="0.15">
      <c r="A1714" s="6">
        <f t="shared" si="43"/>
        <v>17140</v>
      </c>
      <c r="B1714" s="1" t="s">
        <v>473</v>
      </c>
      <c r="C1714" s="3" t="s">
        <v>354</v>
      </c>
    </row>
    <row r="1715" spans="1:3" x14ac:dyDescent="0.15">
      <c r="A1715" s="6">
        <f t="shared" si="43"/>
        <v>17150</v>
      </c>
      <c r="B1715" s="1" t="s">
        <v>473</v>
      </c>
    </row>
    <row r="1716" spans="1:3" x14ac:dyDescent="0.15">
      <c r="A1716" s="6">
        <f t="shared" si="43"/>
        <v>17160</v>
      </c>
      <c r="B1716" s="1" t="s">
        <v>473</v>
      </c>
      <c r="C1716" s="3" t="s">
        <v>1250</v>
      </c>
    </row>
    <row r="1717" spans="1:3" x14ac:dyDescent="0.15">
      <c r="A1717" s="6">
        <f t="shared" si="43"/>
        <v>17170</v>
      </c>
      <c r="B1717" s="1" t="s">
        <v>473</v>
      </c>
      <c r="C1717" s="3" t="s">
        <v>1251</v>
      </c>
    </row>
    <row r="1718" spans="1:3" x14ac:dyDescent="0.15">
      <c r="A1718" s="6">
        <f t="shared" si="43"/>
        <v>17180</v>
      </c>
      <c r="B1718" s="1" t="s">
        <v>473</v>
      </c>
      <c r="C1718" s="3" t="s">
        <v>1252</v>
      </c>
    </row>
    <row r="1719" spans="1:3" x14ac:dyDescent="0.15">
      <c r="A1719" s="6">
        <f t="shared" si="43"/>
        <v>17190</v>
      </c>
      <c r="B1719" s="1" t="s">
        <v>473</v>
      </c>
      <c r="C1719" s="3" t="s">
        <v>1253</v>
      </c>
    </row>
    <row r="1720" spans="1:3" x14ac:dyDescent="0.15">
      <c r="A1720" s="6">
        <f t="shared" si="43"/>
        <v>17200</v>
      </c>
      <c r="B1720" s="1" t="s">
        <v>473</v>
      </c>
    </row>
    <row r="1721" spans="1:3" x14ac:dyDescent="0.15">
      <c r="A1721" s="6">
        <f t="shared" si="43"/>
        <v>17210</v>
      </c>
      <c r="B1721" s="1" t="s">
        <v>473</v>
      </c>
      <c r="C1721" s="3" t="s">
        <v>1254</v>
      </c>
    </row>
    <row r="1722" spans="1:3" x14ac:dyDescent="0.15">
      <c r="A1722" s="6">
        <f t="shared" si="43"/>
        <v>17220</v>
      </c>
      <c r="B1722" s="1" t="s">
        <v>473</v>
      </c>
      <c r="C1722" s="3" t="s">
        <v>1255</v>
      </c>
    </row>
    <row r="1723" spans="1:3" x14ac:dyDescent="0.15">
      <c r="A1723" s="6">
        <f t="shared" si="43"/>
        <v>17230</v>
      </c>
      <c r="B1723" s="1" t="s">
        <v>473</v>
      </c>
      <c r="C1723" s="3" t="s">
        <v>1250</v>
      </c>
    </row>
    <row r="1724" spans="1:3" x14ac:dyDescent="0.15">
      <c r="A1724" s="6">
        <f t="shared" si="43"/>
        <v>17240</v>
      </c>
      <c r="B1724" s="1" t="s">
        <v>473</v>
      </c>
    </row>
    <row r="1725" spans="1:3" x14ac:dyDescent="0.15">
      <c r="A1725" s="6">
        <f t="shared" si="43"/>
        <v>17250</v>
      </c>
      <c r="B1725" s="1" t="s">
        <v>473</v>
      </c>
      <c r="C1725" s="3" t="s">
        <v>1256</v>
      </c>
    </row>
    <row r="1726" spans="1:3" x14ac:dyDescent="0.15">
      <c r="A1726" s="6">
        <f t="shared" si="43"/>
        <v>17260</v>
      </c>
      <c r="B1726" s="1" t="s">
        <v>473</v>
      </c>
      <c r="C1726" s="3" t="s">
        <v>1257</v>
      </c>
    </row>
    <row r="1727" spans="1:3" x14ac:dyDescent="0.15">
      <c r="A1727" s="6">
        <f t="shared" si="43"/>
        <v>17270</v>
      </c>
      <c r="B1727" s="1" t="s">
        <v>473</v>
      </c>
      <c r="C1727" s="3" t="s">
        <v>1258</v>
      </c>
    </row>
    <row r="1728" spans="1:3" x14ac:dyDescent="0.15">
      <c r="A1728" s="6">
        <f t="shared" si="43"/>
        <v>17280</v>
      </c>
      <c r="B1728" s="1" t="s">
        <v>473</v>
      </c>
      <c r="C1728" s="3" t="s">
        <v>1259</v>
      </c>
    </row>
    <row r="1729" spans="1:3" x14ac:dyDescent="0.15">
      <c r="A1729" s="6">
        <f t="shared" si="43"/>
        <v>17290</v>
      </c>
      <c r="B1729" s="1" t="s">
        <v>473</v>
      </c>
      <c r="C1729" s="3" t="s">
        <v>1260</v>
      </c>
    </row>
    <row r="1730" spans="1:3" x14ac:dyDescent="0.15">
      <c r="A1730" s="6">
        <f t="shared" si="43"/>
        <v>17300</v>
      </c>
      <c r="B1730" s="1" t="s">
        <v>473</v>
      </c>
      <c r="C1730" s="3" t="s">
        <v>1261</v>
      </c>
    </row>
    <row r="1731" spans="1:3" x14ac:dyDescent="0.15">
      <c r="A1731" s="6">
        <f t="shared" si="43"/>
        <v>17310</v>
      </c>
      <c r="B1731" s="1" t="s">
        <v>473</v>
      </c>
    </row>
    <row r="1732" spans="1:3" x14ac:dyDescent="0.15">
      <c r="A1732" s="6">
        <f t="shared" ref="A1732:A1795" si="44">ROW()*10</f>
        <v>17320</v>
      </c>
      <c r="B1732" s="1" t="s">
        <v>473</v>
      </c>
      <c r="C1732" s="3" t="s">
        <v>1262</v>
      </c>
    </row>
    <row r="1733" spans="1:3" x14ac:dyDescent="0.15">
      <c r="A1733" s="6">
        <f t="shared" si="44"/>
        <v>17330</v>
      </c>
      <c r="B1733" s="1" t="s">
        <v>473</v>
      </c>
      <c r="C1733" s="3" t="s">
        <v>1263</v>
      </c>
    </row>
    <row r="1734" spans="1:3" x14ac:dyDescent="0.15">
      <c r="A1734" s="6">
        <f t="shared" si="44"/>
        <v>17340</v>
      </c>
      <c r="B1734" s="1" t="s">
        <v>473</v>
      </c>
      <c r="C1734" s="3" t="s">
        <v>1264</v>
      </c>
    </row>
    <row r="1735" spans="1:3" x14ac:dyDescent="0.15">
      <c r="A1735" s="6">
        <f t="shared" si="44"/>
        <v>17350</v>
      </c>
      <c r="B1735" s="1" t="s">
        <v>473</v>
      </c>
      <c r="C1735" s="3" t="s">
        <v>1265</v>
      </c>
    </row>
    <row r="1736" spans="1:3" x14ac:dyDescent="0.15">
      <c r="A1736" s="6">
        <f t="shared" si="44"/>
        <v>17360</v>
      </c>
      <c r="B1736" s="1" t="s">
        <v>473</v>
      </c>
      <c r="C1736" s="3" t="s">
        <v>1266</v>
      </c>
    </row>
    <row r="1737" spans="1:3" x14ac:dyDescent="0.15">
      <c r="A1737" s="6">
        <f t="shared" si="44"/>
        <v>17370</v>
      </c>
      <c r="B1737" s="1" t="s">
        <v>473</v>
      </c>
    </row>
    <row r="1738" spans="1:3" x14ac:dyDescent="0.15">
      <c r="A1738" s="6">
        <f t="shared" si="44"/>
        <v>17380</v>
      </c>
      <c r="B1738" s="1" t="s">
        <v>473</v>
      </c>
      <c r="C1738" s="3" t="s">
        <v>1267</v>
      </c>
    </row>
    <row r="1739" spans="1:3" x14ac:dyDescent="0.15">
      <c r="A1739" s="6">
        <f t="shared" si="44"/>
        <v>17390</v>
      </c>
      <c r="B1739" s="1" t="s">
        <v>473</v>
      </c>
      <c r="C1739" s="3" t="s">
        <v>1268</v>
      </c>
    </row>
    <row r="1740" spans="1:3" x14ac:dyDescent="0.15">
      <c r="A1740" s="6">
        <f t="shared" si="44"/>
        <v>17400</v>
      </c>
      <c r="B1740" s="1" t="s">
        <v>473</v>
      </c>
      <c r="C1740" s="3" t="s">
        <v>1262</v>
      </c>
    </row>
    <row r="1741" spans="1:3" x14ac:dyDescent="0.15">
      <c r="A1741" s="6">
        <f t="shared" si="44"/>
        <v>17410</v>
      </c>
      <c r="B1741" s="1" t="s">
        <v>473</v>
      </c>
      <c r="C1741" s="3" t="s">
        <v>1269</v>
      </c>
    </row>
    <row r="1742" spans="1:3" x14ac:dyDescent="0.15">
      <c r="A1742" s="6">
        <f t="shared" si="44"/>
        <v>17420</v>
      </c>
      <c r="B1742" s="1" t="s">
        <v>473</v>
      </c>
      <c r="C1742" s="3" t="s">
        <v>1270</v>
      </c>
    </row>
    <row r="1743" spans="1:3" x14ac:dyDescent="0.15">
      <c r="A1743" s="6">
        <f t="shared" si="44"/>
        <v>17430</v>
      </c>
      <c r="B1743" s="1" t="s">
        <v>473</v>
      </c>
      <c r="C1743" s="3" t="s">
        <v>1265</v>
      </c>
    </row>
    <row r="1744" spans="1:3" x14ac:dyDescent="0.15">
      <c r="A1744" s="6">
        <f t="shared" si="44"/>
        <v>17440</v>
      </c>
      <c r="B1744" s="1" t="s">
        <v>473</v>
      </c>
      <c r="C1744" s="3" t="s">
        <v>1271</v>
      </c>
    </row>
    <row r="1745" spans="1:3" x14ac:dyDescent="0.15">
      <c r="A1745" s="6">
        <f t="shared" si="44"/>
        <v>17450</v>
      </c>
      <c r="B1745" s="1" t="s">
        <v>473</v>
      </c>
      <c r="C1745" s="3" t="s">
        <v>1272</v>
      </c>
    </row>
    <row r="1746" spans="1:3" x14ac:dyDescent="0.15">
      <c r="A1746" s="6">
        <f t="shared" si="44"/>
        <v>17460</v>
      </c>
      <c r="B1746" s="1" t="s">
        <v>473</v>
      </c>
      <c r="C1746" s="3" t="s">
        <v>1273</v>
      </c>
    </row>
    <row r="1747" spans="1:3" x14ac:dyDescent="0.15">
      <c r="A1747" s="6">
        <f t="shared" si="44"/>
        <v>17470</v>
      </c>
      <c r="B1747" s="1" t="s">
        <v>473</v>
      </c>
      <c r="C1747" s="3" t="s">
        <v>1274</v>
      </c>
    </row>
    <row r="1748" spans="1:3" x14ac:dyDescent="0.15">
      <c r="A1748" s="6">
        <f t="shared" si="44"/>
        <v>17480</v>
      </c>
      <c r="B1748" s="1" t="s">
        <v>473</v>
      </c>
    </row>
    <row r="1749" spans="1:3" x14ac:dyDescent="0.15">
      <c r="A1749" s="6">
        <f t="shared" si="44"/>
        <v>17490</v>
      </c>
      <c r="B1749" s="1" t="s">
        <v>473</v>
      </c>
      <c r="C1749" s="3" t="s">
        <v>1275</v>
      </c>
    </row>
    <row r="1750" spans="1:3" x14ac:dyDescent="0.15">
      <c r="A1750" s="6">
        <f t="shared" si="44"/>
        <v>17500</v>
      </c>
      <c r="B1750" s="1" t="s">
        <v>473</v>
      </c>
      <c r="C1750" s="3" t="s">
        <v>1276</v>
      </c>
    </row>
    <row r="1751" spans="1:3" x14ac:dyDescent="0.15">
      <c r="A1751" s="6">
        <f t="shared" si="44"/>
        <v>17510</v>
      </c>
      <c r="B1751" s="1" t="s">
        <v>473</v>
      </c>
      <c r="C1751" s="3" t="s">
        <v>1277</v>
      </c>
    </row>
    <row r="1752" spans="1:3" x14ac:dyDescent="0.15">
      <c r="A1752" s="6">
        <f t="shared" si="44"/>
        <v>17520</v>
      </c>
      <c r="B1752" s="1" t="s">
        <v>473</v>
      </c>
      <c r="C1752" s="3" t="s">
        <v>1278</v>
      </c>
    </row>
    <row r="1753" spans="1:3" x14ac:dyDescent="0.15">
      <c r="A1753" s="6">
        <f t="shared" si="44"/>
        <v>17530</v>
      </c>
      <c r="B1753" s="1" t="s">
        <v>473</v>
      </c>
      <c r="C1753" s="3" t="s">
        <v>1279</v>
      </c>
    </row>
    <row r="1754" spans="1:3" x14ac:dyDescent="0.15">
      <c r="A1754" s="6">
        <f t="shared" si="44"/>
        <v>17540</v>
      </c>
      <c r="B1754" s="1" t="s">
        <v>473</v>
      </c>
      <c r="C1754" s="3" t="s">
        <v>1280</v>
      </c>
    </row>
    <row r="1755" spans="1:3" x14ac:dyDescent="0.15">
      <c r="A1755" s="6">
        <f t="shared" si="44"/>
        <v>17550</v>
      </c>
      <c r="B1755" s="1" t="s">
        <v>473</v>
      </c>
      <c r="C1755" s="3" t="s">
        <v>1281</v>
      </c>
    </row>
    <row r="1756" spans="1:3" x14ac:dyDescent="0.15">
      <c r="A1756" s="6">
        <f t="shared" si="44"/>
        <v>17560</v>
      </c>
      <c r="B1756" s="1" t="s">
        <v>473</v>
      </c>
      <c r="C1756" s="3" t="s">
        <v>1282</v>
      </c>
    </row>
    <row r="1757" spans="1:3" x14ac:dyDescent="0.15">
      <c r="A1757" s="6">
        <f t="shared" si="44"/>
        <v>17570</v>
      </c>
      <c r="B1757" s="1" t="s">
        <v>473</v>
      </c>
      <c r="C1757" s="3" t="s">
        <v>1283</v>
      </c>
    </row>
    <row r="1758" spans="1:3" x14ac:dyDescent="0.15">
      <c r="A1758" s="6">
        <f t="shared" si="44"/>
        <v>17580</v>
      </c>
      <c r="B1758" s="1" t="s">
        <v>473</v>
      </c>
      <c r="C1758" s="3" t="s">
        <v>1284</v>
      </c>
    </row>
    <row r="1759" spans="1:3" x14ac:dyDescent="0.15">
      <c r="A1759" s="6">
        <f t="shared" si="44"/>
        <v>17590</v>
      </c>
      <c r="B1759" s="1" t="s">
        <v>473</v>
      </c>
      <c r="C1759" s="3" t="s">
        <v>1114</v>
      </c>
    </row>
    <row r="1760" spans="1:3" x14ac:dyDescent="0.15">
      <c r="A1760" s="6">
        <f t="shared" si="44"/>
        <v>17600</v>
      </c>
      <c r="B1760" s="1" t="s">
        <v>473</v>
      </c>
    </row>
    <row r="1761" spans="1:3" x14ac:dyDescent="0.15">
      <c r="A1761" s="6">
        <f t="shared" si="44"/>
        <v>17610</v>
      </c>
      <c r="B1761" s="1" t="s">
        <v>473</v>
      </c>
      <c r="C1761" s="3" t="s">
        <v>1250</v>
      </c>
    </row>
    <row r="1762" spans="1:3" x14ac:dyDescent="0.15">
      <c r="A1762" s="6">
        <f t="shared" si="44"/>
        <v>17620</v>
      </c>
      <c r="B1762" s="1" t="s">
        <v>473</v>
      </c>
    </row>
    <row r="1763" spans="1:3" x14ac:dyDescent="0.15">
      <c r="A1763" s="6">
        <f t="shared" si="44"/>
        <v>17630</v>
      </c>
      <c r="B1763" s="1" t="s">
        <v>473</v>
      </c>
      <c r="C1763" s="3" t="s">
        <v>1285</v>
      </c>
    </row>
    <row r="1764" spans="1:3" x14ac:dyDescent="0.15">
      <c r="A1764" s="6">
        <f t="shared" si="44"/>
        <v>17640</v>
      </c>
      <c r="B1764" s="1" t="s">
        <v>473</v>
      </c>
      <c r="C1764" s="3" t="s">
        <v>1286</v>
      </c>
    </row>
    <row r="1765" spans="1:3" x14ac:dyDescent="0.15">
      <c r="A1765" s="6">
        <f t="shared" si="44"/>
        <v>17650</v>
      </c>
      <c r="B1765" s="1" t="s">
        <v>473</v>
      </c>
      <c r="C1765" s="3" t="s">
        <v>1287</v>
      </c>
    </row>
    <row r="1766" spans="1:3" x14ac:dyDescent="0.15">
      <c r="A1766" s="6">
        <f t="shared" si="44"/>
        <v>17660</v>
      </c>
      <c r="B1766" s="1" t="s">
        <v>1288</v>
      </c>
    </row>
    <row r="1767" spans="1:3" x14ac:dyDescent="0.15">
      <c r="A1767" s="6">
        <f t="shared" si="44"/>
        <v>17670</v>
      </c>
      <c r="B1767" s="1" t="s">
        <v>1288</v>
      </c>
      <c r="C1767" s="3" t="s">
        <v>1289</v>
      </c>
    </row>
    <row r="1768" spans="1:3" x14ac:dyDescent="0.15">
      <c r="A1768" s="6">
        <f t="shared" si="44"/>
        <v>17680</v>
      </c>
      <c r="B1768" s="1" t="s">
        <v>1288</v>
      </c>
      <c r="C1768" s="3" t="s">
        <v>1284</v>
      </c>
    </row>
    <row r="1769" spans="1:3" x14ac:dyDescent="0.15">
      <c r="A1769" s="6">
        <f t="shared" si="44"/>
        <v>17690</v>
      </c>
      <c r="B1769" s="1" t="s">
        <v>1288</v>
      </c>
      <c r="C1769" s="3" t="s">
        <v>1114</v>
      </c>
    </row>
    <row r="1770" spans="1:3" x14ac:dyDescent="0.15">
      <c r="A1770" s="6">
        <f t="shared" si="44"/>
        <v>17700</v>
      </c>
      <c r="B1770" s="1" t="s">
        <v>1288</v>
      </c>
    </row>
    <row r="1771" spans="1:3" x14ac:dyDescent="0.15">
      <c r="A1771" s="6">
        <f t="shared" si="44"/>
        <v>17710</v>
      </c>
      <c r="B1771" s="1" t="s">
        <v>1288</v>
      </c>
      <c r="C1771" s="3" t="s">
        <v>1290</v>
      </c>
    </row>
    <row r="1772" spans="1:3" x14ac:dyDescent="0.15">
      <c r="A1772" s="6">
        <f t="shared" si="44"/>
        <v>17720</v>
      </c>
      <c r="B1772" s="1" t="s">
        <v>1288</v>
      </c>
      <c r="C1772" s="3" t="s">
        <v>1291</v>
      </c>
    </row>
    <row r="1773" spans="1:3" x14ac:dyDescent="0.15">
      <c r="A1773" s="6">
        <f t="shared" si="44"/>
        <v>17730</v>
      </c>
      <c r="B1773" s="1" t="s">
        <v>1288</v>
      </c>
      <c r="C1773" s="3" t="s">
        <v>1292</v>
      </c>
    </row>
    <row r="1774" spans="1:3" x14ac:dyDescent="0.15">
      <c r="A1774" s="6">
        <f t="shared" si="44"/>
        <v>17740</v>
      </c>
      <c r="B1774" s="1" t="s">
        <v>1288</v>
      </c>
      <c r="C1774" s="3" t="s">
        <v>1293</v>
      </c>
    </row>
    <row r="1775" spans="1:3" x14ac:dyDescent="0.15">
      <c r="A1775" s="6">
        <f t="shared" si="44"/>
        <v>17750</v>
      </c>
      <c r="B1775" s="1" t="s">
        <v>1288</v>
      </c>
      <c r="C1775" s="3" t="s">
        <v>1291</v>
      </c>
    </row>
    <row r="1776" spans="1:3" x14ac:dyDescent="0.15">
      <c r="A1776" s="6">
        <f t="shared" si="44"/>
        <v>17760</v>
      </c>
      <c r="B1776" s="1" t="s">
        <v>1288</v>
      </c>
      <c r="C1776" s="3" t="s">
        <v>1114</v>
      </c>
    </row>
    <row r="1777" spans="1:3" x14ac:dyDescent="0.15">
      <c r="A1777" s="6">
        <f t="shared" si="44"/>
        <v>17770</v>
      </c>
      <c r="B1777" s="1" t="s">
        <v>1288</v>
      </c>
    </row>
    <row r="1778" spans="1:3" x14ac:dyDescent="0.15">
      <c r="A1778" s="6">
        <f t="shared" si="44"/>
        <v>17780</v>
      </c>
      <c r="B1778" s="1" t="s">
        <v>1288</v>
      </c>
      <c r="C1778" s="3" t="s">
        <v>1294</v>
      </c>
    </row>
    <row r="1779" spans="1:3" x14ac:dyDescent="0.15">
      <c r="A1779" s="6">
        <f t="shared" si="44"/>
        <v>17790</v>
      </c>
      <c r="B1779" s="1" t="s">
        <v>1288</v>
      </c>
      <c r="C1779" s="3" t="s">
        <v>1291</v>
      </c>
    </row>
    <row r="1780" spans="1:3" x14ac:dyDescent="0.15">
      <c r="A1780" s="6">
        <f t="shared" si="44"/>
        <v>17800</v>
      </c>
      <c r="B1780" s="1" t="s">
        <v>1288</v>
      </c>
      <c r="C1780" s="3" t="s">
        <v>1295</v>
      </c>
    </row>
    <row r="1781" spans="1:3" x14ac:dyDescent="0.15">
      <c r="A1781" s="6">
        <f t="shared" si="44"/>
        <v>17810</v>
      </c>
      <c r="B1781" s="1" t="s">
        <v>1288</v>
      </c>
      <c r="C1781" s="3" t="s">
        <v>1296</v>
      </c>
    </row>
    <row r="1782" spans="1:3" x14ac:dyDescent="0.15">
      <c r="A1782" s="6">
        <f t="shared" si="44"/>
        <v>17820</v>
      </c>
      <c r="B1782" s="1" t="s">
        <v>1288</v>
      </c>
      <c r="C1782" s="3" t="s">
        <v>1297</v>
      </c>
    </row>
    <row r="1783" spans="1:3" x14ac:dyDescent="0.15">
      <c r="A1783" s="6">
        <f t="shared" si="44"/>
        <v>17830</v>
      </c>
      <c r="B1783" s="1" t="s">
        <v>1288</v>
      </c>
      <c r="C1783" s="3" t="s">
        <v>1298</v>
      </c>
    </row>
    <row r="1784" spans="1:3" x14ac:dyDescent="0.15">
      <c r="A1784" s="6">
        <f t="shared" si="44"/>
        <v>17840</v>
      </c>
      <c r="B1784" s="1" t="s">
        <v>1288</v>
      </c>
      <c r="C1784" s="3" t="s">
        <v>1299</v>
      </c>
    </row>
    <row r="1785" spans="1:3" x14ac:dyDescent="0.15">
      <c r="A1785" s="6">
        <f t="shared" si="44"/>
        <v>17850</v>
      </c>
      <c r="B1785" s="1" t="s">
        <v>1288</v>
      </c>
      <c r="C1785" s="3" t="s">
        <v>1300</v>
      </c>
    </row>
    <row r="1786" spans="1:3" x14ac:dyDescent="0.15">
      <c r="A1786" s="6">
        <f t="shared" si="44"/>
        <v>17860</v>
      </c>
      <c r="B1786" s="1" t="s">
        <v>1288</v>
      </c>
      <c r="C1786" s="3" t="s">
        <v>1301</v>
      </c>
    </row>
    <row r="1787" spans="1:3" x14ac:dyDescent="0.15">
      <c r="A1787" s="6">
        <f t="shared" si="44"/>
        <v>17870</v>
      </c>
      <c r="B1787" s="1" t="s">
        <v>1288</v>
      </c>
      <c r="C1787" s="3" t="s">
        <v>1302</v>
      </c>
    </row>
    <row r="1788" spans="1:3" x14ac:dyDescent="0.15">
      <c r="A1788" s="6">
        <f t="shared" si="44"/>
        <v>17880</v>
      </c>
      <c r="B1788" s="1" t="s">
        <v>1288</v>
      </c>
      <c r="C1788" s="3" t="s">
        <v>1303</v>
      </c>
    </row>
    <row r="1789" spans="1:3" x14ac:dyDescent="0.15">
      <c r="A1789" s="6">
        <f t="shared" si="44"/>
        <v>17890</v>
      </c>
      <c r="B1789" s="1" t="s">
        <v>1288</v>
      </c>
      <c r="C1789" s="3" t="s">
        <v>1304</v>
      </c>
    </row>
    <row r="1790" spans="1:3" x14ac:dyDescent="0.15">
      <c r="A1790" s="6">
        <f t="shared" si="44"/>
        <v>17900</v>
      </c>
      <c r="B1790" s="1" t="s">
        <v>1288</v>
      </c>
      <c r="C1790" s="3" t="s">
        <v>1305</v>
      </c>
    </row>
    <row r="1791" spans="1:3" x14ac:dyDescent="0.15">
      <c r="A1791" s="6">
        <f t="shared" si="44"/>
        <v>17910</v>
      </c>
      <c r="B1791" s="1" t="s">
        <v>1288</v>
      </c>
      <c r="C1791" s="3" t="s">
        <v>1114</v>
      </c>
    </row>
    <row r="1792" spans="1:3" x14ac:dyDescent="0.15">
      <c r="A1792" s="6">
        <f t="shared" si="44"/>
        <v>17920</v>
      </c>
      <c r="B1792" s="1" t="s">
        <v>1288</v>
      </c>
    </row>
    <row r="1793" spans="1:3" x14ac:dyDescent="0.15">
      <c r="A1793" s="6">
        <f t="shared" si="44"/>
        <v>17930</v>
      </c>
      <c r="B1793" s="1" t="s">
        <v>1288</v>
      </c>
      <c r="C1793" s="3" t="s">
        <v>1306</v>
      </c>
    </row>
    <row r="1794" spans="1:3" x14ac:dyDescent="0.15">
      <c r="A1794" s="6">
        <f t="shared" si="44"/>
        <v>17940</v>
      </c>
      <c r="B1794" s="1" t="s">
        <v>1288</v>
      </c>
      <c r="C1794" s="3" t="s">
        <v>1307</v>
      </c>
    </row>
    <row r="1795" spans="1:3" x14ac:dyDescent="0.15">
      <c r="A1795" s="6">
        <f t="shared" si="44"/>
        <v>17950</v>
      </c>
      <c r="B1795" s="1" t="s">
        <v>1288</v>
      </c>
      <c r="C1795" s="3" t="s">
        <v>1308</v>
      </c>
    </row>
    <row r="1796" spans="1:3" x14ac:dyDescent="0.15">
      <c r="A1796" s="6">
        <f t="shared" ref="A1796:A1859" si="45">ROW()*10</f>
        <v>17960</v>
      </c>
      <c r="B1796" s="1" t="s">
        <v>1288</v>
      </c>
      <c r="C1796" s="3" t="s">
        <v>1309</v>
      </c>
    </row>
    <row r="1797" spans="1:3" x14ac:dyDescent="0.15">
      <c r="A1797" s="6">
        <f t="shared" si="45"/>
        <v>17970</v>
      </c>
      <c r="B1797" s="1" t="s">
        <v>1288</v>
      </c>
      <c r="C1797" s="3" t="s">
        <v>1310</v>
      </c>
    </row>
    <row r="1798" spans="1:3" x14ac:dyDescent="0.15">
      <c r="A1798" s="6">
        <f t="shared" si="45"/>
        <v>17980</v>
      </c>
      <c r="B1798" s="1" t="s">
        <v>1288</v>
      </c>
      <c r="C1798" s="3" t="s">
        <v>1311</v>
      </c>
    </row>
    <row r="1799" spans="1:3" x14ac:dyDescent="0.15">
      <c r="A1799" s="6">
        <f t="shared" si="45"/>
        <v>17990</v>
      </c>
      <c r="B1799" s="1" t="s">
        <v>1288</v>
      </c>
      <c r="C1799" s="3" t="s">
        <v>1114</v>
      </c>
    </row>
    <row r="1800" spans="1:3" x14ac:dyDescent="0.15">
      <c r="A1800" s="6">
        <f t="shared" si="45"/>
        <v>18000</v>
      </c>
      <c r="B1800" s="1" t="s">
        <v>1288</v>
      </c>
    </row>
    <row r="1801" spans="1:3" x14ac:dyDescent="0.15">
      <c r="A1801" s="6">
        <f t="shared" si="45"/>
        <v>18010</v>
      </c>
      <c r="B1801" s="1" t="s">
        <v>1288</v>
      </c>
      <c r="C1801" s="3" t="s">
        <v>1312</v>
      </c>
    </row>
    <row r="1802" spans="1:3" x14ac:dyDescent="0.15">
      <c r="A1802" s="6">
        <f t="shared" si="45"/>
        <v>18020</v>
      </c>
      <c r="B1802" s="1" t="s">
        <v>1288</v>
      </c>
      <c r="C1802" s="3" t="s">
        <v>1313</v>
      </c>
    </row>
    <row r="1803" spans="1:3" x14ac:dyDescent="0.15">
      <c r="A1803" s="6">
        <f t="shared" si="45"/>
        <v>18030</v>
      </c>
      <c r="B1803" s="1" t="s">
        <v>1288</v>
      </c>
      <c r="C1803" s="3" t="s">
        <v>1314</v>
      </c>
    </row>
    <row r="1804" spans="1:3" x14ac:dyDescent="0.15">
      <c r="A1804" s="6">
        <f t="shared" si="45"/>
        <v>18040</v>
      </c>
      <c r="B1804" s="1" t="s">
        <v>1288</v>
      </c>
      <c r="C1804" s="3" t="s">
        <v>1315</v>
      </c>
    </row>
    <row r="1805" spans="1:3" x14ac:dyDescent="0.15">
      <c r="A1805" s="6">
        <f t="shared" si="45"/>
        <v>18050</v>
      </c>
      <c r="B1805" s="1" t="s">
        <v>1288</v>
      </c>
      <c r="C1805" s="3" t="s">
        <v>553</v>
      </c>
    </row>
    <row r="1806" spans="1:3" x14ac:dyDescent="0.15">
      <c r="A1806" s="6">
        <f t="shared" si="45"/>
        <v>18060</v>
      </c>
      <c r="B1806" s="1" t="s">
        <v>1288</v>
      </c>
      <c r="C1806" s="3" t="s">
        <v>1316</v>
      </c>
    </row>
    <row r="1807" spans="1:3" x14ac:dyDescent="0.15">
      <c r="A1807" s="6">
        <f t="shared" si="45"/>
        <v>18070</v>
      </c>
      <c r="B1807" s="1" t="s">
        <v>1288</v>
      </c>
      <c r="C1807" s="3" t="s">
        <v>1114</v>
      </c>
    </row>
    <row r="1808" spans="1:3" x14ac:dyDescent="0.15">
      <c r="A1808" s="6">
        <f t="shared" si="45"/>
        <v>18080</v>
      </c>
      <c r="B1808" s="1" t="s">
        <v>1288</v>
      </c>
    </row>
    <row r="1809" spans="1:3" x14ac:dyDescent="0.15">
      <c r="A1809" s="6">
        <f t="shared" si="45"/>
        <v>18090</v>
      </c>
      <c r="B1809" s="1" t="s">
        <v>1288</v>
      </c>
      <c r="C1809" s="3" t="s">
        <v>1317</v>
      </c>
    </row>
    <row r="1810" spans="1:3" x14ac:dyDescent="0.15">
      <c r="A1810" s="6">
        <f t="shared" si="45"/>
        <v>18100</v>
      </c>
      <c r="B1810" s="1" t="s">
        <v>1288</v>
      </c>
      <c r="C1810" s="3" t="s">
        <v>1318</v>
      </c>
    </row>
    <row r="1811" spans="1:3" x14ac:dyDescent="0.15">
      <c r="A1811" s="6">
        <f t="shared" si="45"/>
        <v>18110</v>
      </c>
      <c r="B1811" s="1" t="s">
        <v>1288</v>
      </c>
      <c r="C1811" s="3" t="s">
        <v>1319</v>
      </c>
    </row>
    <row r="1812" spans="1:3" x14ac:dyDescent="0.15">
      <c r="A1812" s="6">
        <f t="shared" si="45"/>
        <v>18120</v>
      </c>
      <c r="B1812" s="1" t="s">
        <v>1288</v>
      </c>
      <c r="C1812" s="3" t="s">
        <v>1320</v>
      </c>
    </row>
    <row r="1813" spans="1:3" x14ac:dyDescent="0.15">
      <c r="A1813" s="6">
        <f t="shared" si="45"/>
        <v>18130</v>
      </c>
      <c r="B1813" s="1" t="s">
        <v>1288</v>
      </c>
    </row>
    <row r="1814" spans="1:3" x14ac:dyDescent="0.15">
      <c r="A1814" s="6">
        <f t="shared" si="45"/>
        <v>18140</v>
      </c>
      <c r="B1814" s="1" t="s">
        <v>1288</v>
      </c>
      <c r="C1814" s="3" t="s">
        <v>1321</v>
      </c>
    </row>
    <row r="1815" spans="1:3" x14ac:dyDescent="0.15">
      <c r="A1815" s="6">
        <f t="shared" si="45"/>
        <v>18150</v>
      </c>
      <c r="B1815" s="1" t="s">
        <v>1288</v>
      </c>
      <c r="C1815" s="3" t="s">
        <v>1322</v>
      </c>
    </row>
    <row r="1816" spans="1:3" x14ac:dyDescent="0.15">
      <c r="A1816" s="6">
        <f t="shared" si="45"/>
        <v>18160</v>
      </c>
      <c r="B1816" s="1" t="s">
        <v>1288</v>
      </c>
    </row>
    <row r="1817" spans="1:3" x14ac:dyDescent="0.15">
      <c r="A1817" s="6">
        <f t="shared" si="45"/>
        <v>18170</v>
      </c>
      <c r="B1817" s="1" t="s">
        <v>1288</v>
      </c>
      <c r="C1817" s="3" t="s">
        <v>1323</v>
      </c>
    </row>
    <row r="1818" spans="1:3" x14ac:dyDescent="0.15">
      <c r="A1818" s="6">
        <f t="shared" si="45"/>
        <v>18180</v>
      </c>
      <c r="B1818" s="1" t="s">
        <v>1288</v>
      </c>
      <c r="C1818" s="3" t="s">
        <v>1324</v>
      </c>
    </row>
    <row r="1819" spans="1:3" x14ac:dyDescent="0.15">
      <c r="A1819" s="6">
        <f t="shared" si="45"/>
        <v>18190</v>
      </c>
      <c r="B1819" s="1" t="s">
        <v>1288</v>
      </c>
      <c r="C1819" s="3" t="s">
        <v>1325</v>
      </c>
    </row>
    <row r="1820" spans="1:3" x14ac:dyDescent="0.15">
      <c r="A1820" s="6">
        <f t="shared" si="45"/>
        <v>18200</v>
      </c>
      <c r="B1820" s="1" t="s">
        <v>1288</v>
      </c>
      <c r="C1820" s="3" t="s">
        <v>1326</v>
      </c>
    </row>
    <row r="1821" spans="1:3" x14ac:dyDescent="0.15">
      <c r="A1821" s="6">
        <f t="shared" si="45"/>
        <v>18210</v>
      </c>
      <c r="B1821" s="1" t="s">
        <v>1288</v>
      </c>
      <c r="C1821" s="3" t="s">
        <v>1327</v>
      </c>
    </row>
    <row r="1822" spans="1:3" x14ac:dyDescent="0.15">
      <c r="A1822" s="6">
        <f t="shared" si="45"/>
        <v>18220</v>
      </c>
      <c r="B1822" s="1" t="s">
        <v>1288</v>
      </c>
      <c r="C1822" s="3" t="s">
        <v>1328</v>
      </c>
    </row>
    <row r="1823" spans="1:3" x14ac:dyDescent="0.15">
      <c r="A1823" s="6">
        <f t="shared" si="45"/>
        <v>18230</v>
      </c>
      <c r="B1823" s="1" t="s">
        <v>1288</v>
      </c>
      <c r="C1823" s="3" t="s">
        <v>1329</v>
      </c>
    </row>
    <row r="1824" spans="1:3" x14ac:dyDescent="0.15">
      <c r="A1824" s="6">
        <f t="shared" si="45"/>
        <v>18240</v>
      </c>
      <c r="B1824" s="1" t="s">
        <v>1288</v>
      </c>
      <c r="C1824" s="3" t="s">
        <v>1320</v>
      </c>
    </row>
    <row r="1825" spans="1:5" x14ac:dyDescent="0.15">
      <c r="A1825" s="6">
        <f t="shared" si="45"/>
        <v>18250</v>
      </c>
      <c r="B1825" s="1" t="s">
        <v>1288</v>
      </c>
      <c r="C1825" s="3" t="s">
        <v>1330</v>
      </c>
    </row>
    <row r="1826" spans="1:5" x14ac:dyDescent="0.15">
      <c r="A1826" s="6">
        <f t="shared" si="45"/>
        <v>18260</v>
      </c>
      <c r="B1826" s="1" t="s">
        <v>1288</v>
      </c>
      <c r="C1826" s="3" t="s">
        <v>1331</v>
      </c>
    </row>
    <row r="1827" spans="1:5" x14ac:dyDescent="0.15">
      <c r="A1827" s="6">
        <f t="shared" si="45"/>
        <v>18270</v>
      </c>
      <c r="B1827" s="1" t="s">
        <v>1288</v>
      </c>
      <c r="C1827" s="3" t="s">
        <v>1332</v>
      </c>
    </row>
    <row r="1828" spans="1:5" x14ac:dyDescent="0.15">
      <c r="A1828" s="6">
        <f t="shared" si="45"/>
        <v>18280</v>
      </c>
      <c r="B1828" s="1" t="s">
        <v>1288</v>
      </c>
      <c r="C1828" s="3" t="s">
        <v>1333</v>
      </c>
    </row>
    <row r="1829" spans="1:5" x14ac:dyDescent="0.15">
      <c r="A1829" s="6">
        <f t="shared" si="45"/>
        <v>18290</v>
      </c>
      <c r="B1829" s="1" t="s">
        <v>1288</v>
      </c>
      <c r="C1829" s="3" t="s">
        <v>1334</v>
      </c>
    </row>
    <row r="1830" spans="1:5" x14ac:dyDescent="0.15">
      <c r="A1830" s="6">
        <f t="shared" si="45"/>
        <v>18300</v>
      </c>
    </row>
    <row r="1831" spans="1:5" x14ac:dyDescent="0.15">
      <c r="A1831" s="6">
        <f t="shared" si="45"/>
        <v>18310</v>
      </c>
      <c r="B1831" s="7" t="s">
        <v>1335</v>
      </c>
      <c r="D1831" s="101" t="s">
        <v>1336</v>
      </c>
    </row>
    <row r="1832" spans="1:5" x14ac:dyDescent="0.15">
      <c r="A1832" s="6">
        <f t="shared" si="45"/>
        <v>18320</v>
      </c>
    </row>
    <row r="1833" spans="1:5" x14ac:dyDescent="0.15">
      <c r="A1833" s="6">
        <f t="shared" si="45"/>
        <v>18330</v>
      </c>
      <c r="B1833" s="1" t="s">
        <v>1288</v>
      </c>
      <c r="C1833" s="105" t="s">
        <v>1337</v>
      </c>
    </row>
    <row r="1834" spans="1:5" x14ac:dyDescent="0.15">
      <c r="A1834" s="6">
        <f t="shared" si="45"/>
        <v>18340</v>
      </c>
      <c r="B1834" s="1" t="s">
        <v>1288</v>
      </c>
      <c r="C1834" s="3" t="s">
        <v>1338</v>
      </c>
    </row>
    <row r="1835" spans="1:5" x14ac:dyDescent="0.15">
      <c r="A1835" s="6">
        <f t="shared" si="45"/>
        <v>18350</v>
      </c>
    </row>
    <row r="1836" spans="1:5" x14ac:dyDescent="0.15">
      <c r="A1836" s="6">
        <f t="shared" si="45"/>
        <v>18360</v>
      </c>
      <c r="E1836" s="99" t="s">
        <v>1339</v>
      </c>
    </row>
    <row r="1837" spans="1:5" x14ac:dyDescent="0.15">
      <c r="A1837" s="6">
        <f t="shared" si="45"/>
        <v>18370</v>
      </c>
      <c r="E1837" s="99" t="s">
        <v>1340</v>
      </c>
    </row>
    <row r="1838" spans="1:5" x14ac:dyDescent="0.15">
      <c r="A1838" s="6">
        <f t="shared" si="45"/>
        <v>18380</v>
      </c>
    </row>
    <row r="1839" spans="1:5" x14ac:dyDescent="0.15">
      <c r="A1839" s="6">
        <f t="shared" si="45"/>
        <v>18390</v>
      </c>
      <c r="B1839" s="7" t="s">
        <v>1335</v>
      </c>
      <c r="D1839" s="101" t="s">
        <v>1341</v>
      </c>
    </row>
    <row r="1840" spans="1:5" x14ac:dyDescent="0.15">
      <c r="A1840" s="6">
        <f t="shared" si="45"/>
        <v>18400</v>
      </c>
    </row>
    <row r="1841" spans="1:4" x14ac:dyDescent="0.15">
      <c r="A1841" s="6">
        <f t="shared" si="45"/>
        <v>18410</v>
      </c>
      <c r="B1841" s="1" t="s">
        <v>1288</v>
      </c>
      <c r="C1841" s="3" t="str">
        <f>"echo '" &amp; $AH$30 &amp; "' | sudo passwd --stdin hacluster"</f>
        <v>echo 'password' | sudo passwd --stdin hacluster</v>
      </c>
    </row>
    <row r="1842" spans="1:4" x14ac:dyDescent="0.15">
      <c r="A1842" s="6">
        <f t="shared" si="45"/>
        <v>18420</v>
      </c>
      <c r="D1842" s="1" t="s">
        <v>1342</v>
      </c>
    </row>
    <row r="1843" spans="1:4" x14ac:dyDescent="0.15">
      <c r="A1843" s="6">
        <f t="shared" si="45"/>
        <v>18430</v>
      </c>
      <c r="D1843" s="1" t="s">
        <v>417</v>
      </c>
    </row>
    <row r="1844" spans="1:4" x14ac:dyDescent="0.15">
      <c r="A1844" s="6">
        <f t="shared" si="45"/>
        <v>18440</v>
      </c>
    </row>
    <row r="1845" spans="1:4" x14ac:dyDescent="0.15">
      <c r="A1845" s="6">
        <f t="shared" si="45"/>
        <v>18450</v>
      </c>
      <c r="B1845" s="1" t="s">
        <v>1288</v>
      </c>
      <c r="C1845" s="3" t="s">
        <v>1343</v>
      </c>
    </row>
    <row r="1846" spans="1:4" x14ac:dyDescent="0.15">
      <c r="A1846" s="6">
        <f t="shared" si="45"/>
        <v>18460</v>
      </c>
      <c r="B1846" s="1" t="s">
        <v>1288</v>
      </c>
      <c r="C1846" s="3" t="s">
        <v>1344</v>
      </c>
    </row>
    <row r="1847" spans="1:4" x14ac:dyDescent="0.15">
      <c r="A1847" s="6">
        <f t="shared" si="45"/>
        <v>18470</v>
      </c>
    </row>
    <row r="1848" spans="1:4" x14ac:dyDescent="0.15">
      <c r="A1848" s="6">
        <f t="shared" si="45"/>
        <v>18480</v>
      </c>
      <c r="B1848" s="1" t="s">
        <v>1288</v>
      </c>
      <c r="C1848" s="3" t="str">
        <f>"sudo usermod -a -G haclient " &amp; $AH$20</f>
        <v>sudo usermod -a -G haclient admin</v>
      </c>
    </row>
    <row r="1849" spans="1:4" x14ac:dyDescent="0.15">
      <c r="A1849" s="6">
        <f t="shared" si="45"/>
        <v>18490</v>
      </c>
    </row>
    <row r="1850" spans="1:4" x14ac:dyDescent="0.15">
      <c r="A1850" s="6">
        <f t="shared" si="45"/>
        <v>18500</v>
      </c>
      <c r="B1850" s="1" t="s">
        <v>1288</v>
      </c>
      <c r="C1850" s="102" t="str">
        <f>"id " &amp; $AH$20</f>
        <v>id admin</v>
      </c>
    </row>
    <row r="1851" spans="1:4" x14ac:dyDescent="0.15">
      <c r="A1851" s="6">
        <f t="shared" si="45"/>
        <v>18510</v>
      </c>
      <c r="D1851" s="1" t="s">
        <v>1345</v>
      </c>
    </row>
    <row r="1852" spans="1:4" x14ac:dyDescent="0.15">
      <c r="A1852" s="6">
        <f t="shared" si="45"/>
        <v>18520</v>
      </c>
    </row>
    <row r="1853" spans="1:4" x14ac:dyDescent="0.15">
      <c r="A1853" s="6">
        <f t="shared" si="45"/>
        <v>18530</v>
      </c>
      <c r="B1853" s="1" t="s">
        <v>1288</v>
      </c>
      <c r="C1853" s="3" t="str">
        <f>"sudo usermod -a -G haclient " &amp; $AH$25</f>
        <v>sudo usermod -a -G haclient monitor</v>
      </c>
    </row>
    <row r="1854" spans="1:4" x14ac:dyDescent="0.15">
      <c r="A1854" s="6">
        <f t="shared" si="45"/>
        <v>18540</v>
      </c>
    </row>
    <row r="1855" spans="1:4" x14ac:dyDescent="0.15">
      <c r="A1855" s="6">
        <f t="shared" si="45"/>
        <v>18550</v>
      </c>
      <c r="B1855" s="1" t="s">
        <v>1288</v>
      </c>
      <c r="C1855" s="102" t="str">
        <f>"id " &amp; $AH$25</f>
        <v>id monitor</v>
      </c>
    </row>
    <row r="1856" spans="1:4" x14ac:dyDescent="0.15">
      <c r="A1856" s="6">
        <f t="shared" si="45"/>
        <v>18560</v>
      </c>
      <c r="D1856" s="1" t="s">
        <v>1346</v>
      </c>
    </row>
    <row r="1857" spans="1:4" x14ac:dyDescent="0.15">
      <c r="A1857" s="6">
        <f t="shared" si="45"/>
        <v>18570</v>
      </c>
    </row>
    <row r="1858" spans="1:4" x14ac:dyDescent="0.15">
      <c r="A1858" s="6">
        <f t="shared" si="45"/>
        <v>18580</v>
      </c>
      <c r="B1858" s="1" t="s">
        <v>1288</v>
      </c>
      <c r="C1858" s="3" t="s">
        <v>1024</v>
      </c>
    </row>
    <row r="1859" spans="1:4" x14ac:dyDescent="0.15">
      <c r="A1859" s="6">
        <f t="shared" si="45"/>
        <v>18590</v>
      </c>
      <c r="B1859" s="1" t="s">
        <v>1288</v>
      </c>
      <c r="C1859" s="3" t="s">
        <v>1025</v>
      </c>
    </row>
    <row r="1860" spans="1:4" x14ac:dyDescent="0.15">
      <c r="A1860" s="6">
        <f t="shared" ref="A1860:A1920" si="46">ROW()*10</f>
        <v>18600</v>
      </c>
    </row>
    <row r="1861" spans="1:4" x14ac:dyDescent="0.15">
      <c r="A1861" s="6">
        <f t="shared" si="46"/>
        <v>18610</v>
      </c>
      <c r="B1861" s="1" t="s">
        <v>1288</v>
      </c>
      <c r="C1861" s="3" t="s">
        <v>1347</v>
      </c>
    </row>
    <row r="1862" spans="1:4" x14ac:dyDescent="0.15">
      <c r="A1862" s="6">
        <f t="shared" si="46"/>
        <v>18620</v>
      </c>
      <c r="B1862" s="1" t="s">
        <v>1288</v>
      </c>
      <c r="C1862" s="3" t="s">
        <v>1348</v>
      </c>
    </row>
    <row r="1863" spans="1:4" x14ac:dyDescent="0.15">
      <c r="A1863" s="6">
        <f t="shared" si="46"/>
        <v>18630</v>
      </c>
      <c r="D1863" s="1" t="s">
        <v>1349</v>
      </c>
    </row>
    <row r="1864" spans="1:4" x14ac:dyDescent="0.15">
      <c r="A1864" s="6">
        <f t="shared" si="46"/>
        <v>18640</v>
      </c>
    </row>
    <row r="1865" spans="1:4" x14ac:dyDescent="0.15">
      <c r="A1865" s="6">
        <f t="shared" si="46"/>
        <v>18650</v>
      </c>
      <c r="B1865" s="7" t="s">
        <v>1335</v>
      </c>
      <c r="D1865" s="101" t="s">
        <v>1350</v>
      </c>
    </row>
    <row r="1866" spans="1:4" x14ac:dyDescent="0.15">
      <c r="A1866" s="6">
        <f t="shared" si="46"/>
        <v>18660</v>
      </c>
    </row>
    <row r="1867" spans="1:4" x14ac:dyDescent="0.15">
      <c r="A1867" s="6">
        <f t="shared" si="46"/>
        <v>18670</v>
      </c>
      <c r="B1867" s="1" t="s">
        <v>1288</v>
      </c>
      <c r="C1867" s="3" t="s">
        <v>1351</v>
      </c>
    </row>
    <row r="1868" spans="1:4" x14ac:dyDescent="0.15">
      <c r="A1868" s="6">
        <f t="shared" si="46"/>
        <v>18680</v>
      </c>
      <c r="B1868" s="1" t="s">
        <v>1288</v>
      </c>
      <c r="C1868" s="3" t="s">
        <v>1352</v>
      </c>
    </row>
    <row r="1869" spans="1:4" x14ac:dyDescent="0.15">
      <c r="A1869" s="6">
        <f t="shared" si="46"/>
        <v>18690</v>
      </c>
      <c r="B1869" s="1" t="s">
        <v>1288</v>
      </c>
      <c r="C1869" s="105" t="s">
        <v>1353</v>
      </c>
    </row>
    <row r="1870" spans="1:4" x14ac:dyDescent="0.15">
      <c r="A1870" s="6">
        <f t="shared" si="46"/>
        <v>18700</v>
      </c>
      <c r="B1870" s="1" t="s">
        <v>1288</v>
      </c>
      <c r="C1870" s="3" t="s">
        <v>1354</v>
      </c>
    </row>
    <row r="1871" spans="1:4" x14ac:dyDescent="0.15">
      <c r="A1871" s="6">
        <f t="shared" si="46"/>
        <v>18710</v>
      </c>
      <c r="D1871" s="1" t="s">
        <v>1355</v>
      </c>
    </row>
    <row r="1872" spans="1:4" x14ac:dyDescent="0.15">
      <c r="A1872" s="6">
        <f t="shared" si="46"/>
        <v>18720</v>
      </c>
      <c r="D1872" s="1" t="s">
        <v>1356</v>
      </c>
    </row>
    <row r="1873" spans="1:4" x14ac:dyDescent="0.15">
      <c r="A1873" s="6">
        <f t="shared" si="46"/>
        <v>18730</v>
      </c>
      <c r="D1873" s="1" t="s">
        <v>1357</v>
      </c>
    </row>
    <row r="1874" spans="1:4" x14ac:dyDescent="0.15">
      <c r="A1874" s="6">
        <f t="shared" si="46"/>
        <v>18740</v>
      </c>
      <c r="D1874" s="1" t="s">
        <v>1358</v>
      </c>
    </row>
    <row r="1875" spans="1:4" x14ac:dyDescent="0.15">
      <c r="A1875" s="6">
        <f t="shared" si="46"/>
        <v>18750</v>
      </c>
      <c r="D1875" s="1" t="s">
        <v>1359</v>
      </c>
    </row>
    <row r="1876" spans="1:4" x14ac:dyDescent="0.15">
      <c r="A1876" s="6">
        <f t="shared" si="46"/>
        <v>18760</v>
      </c>
    </row>
    <row r="1877" spans="1:4" x14ac:dyDescent="0.15">
      <c r="A1877" s="6">
        <f t="shared" si="46"/>
        <v>18770</v>
      </c>
      <c r="D1877" s="1" t="s">
        <v>1360</v>
      </c>
    </row>
    <row r="1878" spans="1:4" x14ac:dyDescent="0.15">
      <c r="A1878" s="6">
        <f t="shared" si="46"/>
        <v>18780</v>
      </c>
      <c r="D1878" s="1" t="s">
        <v>1361</v>
      </c>
    </row>
    <row r="1879" spans="1:4" x14ac:dyDescent="0.15">
      <c r="A1879" s="6">
        <f t="shared" si="46"/>
        <v>18790</v>
      </c>
      <c r="D1879" s="1" t="s">
        <v>1362</v>
      </c>
    </row>
    <row r="1880" spans="1:4" x14ac:dyDescent="0.15">
      <c r="A1880" s="6">
        <f t="shared" si="46"/>
        <v>18800</v>
      </c>
      <c r="D1880" s="1" t="s">
        <v>1363</v>
      </c>
    </row>
    <row r="1881" spans="1:4" x14ac:dyDescent="0.15">
      <c r="A1881" s="6">
        <f t="shared" si="46"/>
        <v>18810</v>
      </c>
    </row>
    <row r="1882" spans="1:4" x14ac:dyDescent="0.15">
      <c r="A1882" s="6">
        <f t="shared" si="46"/>
        <v>18820</v>
      </c>
      <c r="D1882" s="1" t="s">
        <v>1364</v>
      </c>
    </row>
    <row r="1883" spans="1:4" x14ac:dyDescent="0.15">
      <c r="A1883" s="6">
        <f t="shared" si="46"/>
        <v>18830</v>
      </c>
      <c r="D1883" s="1" t="s">
        <v>354</v>
      </c>
    </row>
    <row r="1884" spans="1:4" x14ac:dyDescent="0.15">
      <c r="A1884" s="6">
        <f t="shared" si="46"/>
        <v>18840</v>
      </c>
      <c r="D1884" s="1" t="s">
        <v>1365</v>
      </c>
    </row>
    <row r="1885" spans="1:4" x14ac:dyDescent="0.15">
      <c r="A1885" s="6">
        <f t="shared" si="46"/>
        <v>18850</v>
      </c>
      <c r="D1885" s="1" t="s">
        <v>1366</v>
      </c>
    </row>
    <row r="1886" spans="1:4" x14ac:dyDescent="0.15">
      <c r="A1886" s="6">
        <f t="shared" si="46"/>
        <v>18860</v>
      </c>
      <c r="D1886" s="1" t="s">
        <v>1367</v>
      </c>
    </row>
    <row r="1887" spans="1:4" x14ac:dyDescent="0.15">
      <c r="A1887" s="6">
        <f t="shared" si="46"/>
        <v>18870</v>
      </c>
      <c r="D1887" s="1" t="s">
        <v>1368</v>
      </c>
    </row>
    <row r="1888" spans="1:4" x14ac:dyDescent="0.15">
      <c r="A1888" s="6">
        <f t="shared" si="46"/>
        <v>18880</v>
      </c>
      <c r="D1888" s="8" t="s">
        <v>1369</v>
      </c>
    </row>
    <row r="1889" spans="1:5" x14ac:dyDescent="0.15">
      <c r="A1889" s="6">
        <f t="shared" si="46"/>
        <v>18890</v>
      </c>
      <c r="D1889" s="1" t="s">
        <v>1370</v>
      </c>
    </row>
    <row r="1890" spans="1:5" x14ac:dyDescent="0.15">
      <c r="A1890" s="6">
        <f t="shared" si="46"/>
        <v>18900</v>
      </c>
      <c r="D1890" s="8" t="s">
        <v>1371</v>
      </c>
    </row>
    <row r="1891" spans="1:5" x14ac:dyDescent="0.15">
      <c r="A1891" s="6">
        <f t="shared" si="46"/>
        <v>18910</v>
      </c>
      <c r="D1891" s="1" t="s">
        <v>1372</v>
      </c>
    </row>
    <row r="1892" spans="1:5" x14ac:dyDescent="0.15">
      <c r="A1892" s="6">
        <f t="shared" si="46"/>
        <v>18920</v>
      </c>
      <c r="D1892" s="8" t="s">
        <v>1373</v>
      </c>
    </row>
    <row r="1893" spans="1:5" x14ac:dyDescent="0.15">
      <c r="A1893" s="6">
        <f t="shared" si="46"/>
        <v>18930</v>
      </c>
    </row>
    <row r="1894" spans="1:5" x14ac:dyDescent="0.15">
      <c r="A1894" s="6">
        <f t="shared" si="46"/>
        <v>18940</v>
      </c>
      <c r="D1894" s="1" t="s">
        <v>1374</v>
      </c>
    </row>
    <row r="1895" spans="1:5" x14ac:dyDescent="0.15">
      <c r="A1895" s="6">
        <f t="shared" si="46"/>
        <v>18950</v>
      </c>
      <c r="D1895" s="1" t="s">
        <v>1375</v>
      </c>
    </row>
    <row r="1896" spans="1:5" x14ac:dyDescent="0.15">
      <c r="A1896" s="6">
        <f t="shared" si="46"/>
        <v>18960</v>
      </c>
    </row>
    <row r="1897" spans="1:5" x14ac:dyDescent="0.15">
      <c r="A1897" s="6">
        <f t="shared" si="46"/>
        <v>18970</v>
      </c>
      <c r="E1897" s="1" t="s">
        <v>1376</v>
      </c>
    </row>
    <row r="1898" spans="1:5" x14ac:dyDescent="0.15">
      <c r="A1898" s="6">
        <f t="shared" si="46"/>
        <v>18980</v>
      </c>
      <c r="E1898" s="1" t="s">
        <v>1377</v>
      </c>
    </row>
    <row r="1899" spans="1:5" x14ac:dyDescent="0.15">
      <c r="A1899" s="6">
        <f t="shared" si="46"/>
        <v>18990</v>
      </c>
    </row>
    <row r="1900" spans="1:5" x14ac:dyDescent="0.15">
      <c r="A1900" s="6">
        <f t="shared" si="46"/>
        <v>19000</v>
      </c>
      <c r="B1900" s="1" t="s">
        <v>1288</v>
      </c>
      <c r="C1900" s="102" t="s">
        <v>1378</v>
      </c>
    </row>
    <row r="1901" spans="1:5" x14ac:dyDescent="0.15">
      <c r="A1901" s="6">
        <f t="shared" si="46"/>
        <v>19010</v>
      </c>
      <c r="D1901" s="1" t="s">
        <v>1379</v>
      </c>
    </row>
    <row r="1902" spans="1:5" x14ac:dyDescent="0.15">
      <c r="A1902" s="6">
        <f t="shared" si="46"/>
        <v>19020</v>
      </c>
    </row>
    <row r="1903" spans="1:5" x14ac:dyDescent="0.15">
      <c r="A1903" s="6">
        <f t="shared" si="46"/>
        <v>19030</v>
      </c>
      <c r="D1903" s="1" t="s">
        <v>1380</v>
      </c>
    </row>
    <row r="1904" spans="1:5" x14ac:dyDescent="0.15">
      <c r="A1904" s="6">
        <f t="shared" si="46"/>
        <v>19040</v>
      </c>
      <c r="D1904" s="1" t="s">
        <v>1381</v>
      </c>
    </row>
    <row r="1905" spans="1:4" x14ac:dyDescent="0.15">
      <c r="A1905" s="6">
        <f t="shared" si="46"/>
        <v>19050</v>
      </c>
      <c r="D1905" s="1" t="s">
        <v>1382</v>
      </c>
    </row>
    <row r="1906" spans="1:4" x14ac:dyDescent="0.15">
      <c r="A1906" s="6">
        <f t="shared" si="46"/>
        <v>19060</v>
      </c>
    </row>
    <row r="1907" spans="1:4" x14ac:dyDescent="0.15">
      <c r="A1907" s="6">
        <f t="shared" si="46"/>
        <v>19070</v>
      </c>
      <c r="D1907" s="1" t="s">
        <v>1383</v>
      </c>
    </row>
    <row r="1908" spans="1:4" x14ac:dyDescent="0.15">
      <c r="A1908" s="6">
        <f t="shared" si="46"/>
        <v>19080</v>
      </c>
      <c r="D1908" s="1" t="s">
        <v>1384</v>
      </c>
    </row>
    <row r="1909" spans="1:4" x14ac:dyDescent="0.15">
      <c r="A1909" s="6">
        <f t="shared" si="46"/>
        <v>19090</v>
      </c>
      <c r="D1909" s="1" t="s">
        <v>1385</v>
      </c>
    </row>
    <row r="1910" spans="1:4" x14ac:dyDescent="0.15">
      <c r="A1910" s="6">
        <f t="shared" si="46"/>
        <v>19100</v>
      </c>
      <c r="D1910" s="1" t="s">
        <v>1386</v>
      </c>
    </row>
    <row r="1911" spans="1:4" x14ac:dyDescent="0.15">
      <c r="A1911" s="6">
        <f t="shared" si="46"/>
        <v>19110</v>
      </c>
    </row>
    <row r="1912" spans="1:4" x14ac:dyDescent="0.15">
      <c r="A1912" s="6">
        <f t="shared" si="46"/>
        <v>19120</v>
      </c>
      <c r="B1912" s="7" t="s">
        <v>1335</v>
      </c>
      <c r="D1912" s="101" t="s">
        <v>1387</v>
      </c>
    </row>
    <row r="1913" spans="1:4" x14ac:dyDescent="0.15">
      <c r="A1913" s="6">
        <f t="shared" si="46"/>
        <v>19130</v>
      </c>
    </row>
    <row r="1914" spans="1:4" x14ac:dyDescent="0.15">
      <c r="A1914" s="6">
        <f t="shared" si="46"/>
        <v>19140</v>
      </c>
      <c r="B1914" s="1" t="s">
        <v>1288</v>
      </c>
      <c r="C1914" s="108" t="s">
        <v>1388</v>
      </c>
    </row>
    <row r="1915" spans="1:4" x14ac:dyDescent="0.15">
      <c r="A1915" s="6">
        <f t="shared" si="46"/>
        <v>19150</v>
      </c>
      <c r="B1915" s="1" t="s">
        <v>1288</v>
      </c>
      <c r="C1915" s="3" t="s">
        <v>1389</v>
      </c>
    </row>
    <row r="1916" spans="1:4" x14ac:dyDescent="0.15">
      <c r="A1916" s="6">
        <f t="shared" si="46"/>
        <v>19160</v>
      </c>
      <c r="D1916" s="1" t="s">
        <v>1355</v>
      </c>
    </row>
    <row r="1917" spans="1:4" x14ac:dyDescent="0.15">
      <c r="A1917" s="6">
        <f t="shared" si="46"/>
        <v>19170</v>
      </c>
      <c r="D1917" s="1" t="s">
        <v>1390</v>
      </c>
    </row>
    <row r="1918" spans="1:4" x14ac:dyDescent="0.15">
      <c r="A1918" s="6">
        <f t="shared" si="46"/>
        <v>19180</v>
      </c>
    </row>
    <row r="1919" spans="1:4" x14ac:dyDescent="0.15">
      <c r="A1919" s="6">
        <f t="shared" si="46"/>
        <v>19190</v>
      </c>
      <c r="D1919" s="1" t="s">
        <v>1391</v>
      </c>
    </row>
    <row r="1920" spans="1:4" x14ac:dyDescent="0.15">
      <c r="A1920" s="6">
        <f t="shared" si="46"/>
        <v>19200</v>
      </c>
      <c r="D1920" s="1" t="s">
        <v>1392</v>
      </c>
    </row>
    <row r="1921" spans="1:4" x14ac:dyDescent="0.15">
      <c r="A1921" s="6">
        <f t="shared" ref="A1921:A1984" si="47">ROW()*10</f>
        <v>19210</v>
      </c>
      <c r="D1921" s="1" t="s">
        <v>1393</v>
      </c>
    </row>
    <row r="1922" spans="1:4" x14ac:dyDescent="0.15">
      <c r="A1922" s="6">
        <f t="shared" si="47"/>
        <v>19220</v>
      </c>
      <c r="D1922" s="1" t="s">
        <v>1394</v>
      </c>
    </row>
    <row r="1923" spans="1:4" x14ac:dyDescent="0.15">
      <c r="A1923" s="6">
        <f t="shared" si="47"/>
        <v>19230</v>
      </c>
      <c r="D1923" s="1" t="s">
        <v>1395</v>
      </c>
    </row>
    <row r="1924" spans="1:4" x14ac:dyDescent="0.15">
      <c r="A1924" s="6">
        <f t="shared" si="47"/>
        <v>19240</v>
      </c>
    </row>
    <row r="1925" spans="1:4" x14ac:dyDescent="0.15">
      <c r="A1925" s="6">
        <f t="shared" si="47"/>
        <v>19250</v>
      </c>
      <c r="D1925" s="1" t="s">
        <v>1396</v>
      </c>
    </row>
    <row r="1926" spans="1:4" x14ac:dyDescent="0.15">
      <c r="A1926" s="6">
        <f t="shared" si="47"/>
        <v>19260</v>
      </c>
      <c r="D1926" s="1" t="s">
        <v>1397</v>
      </c>
    </row>
    <row r="1927" spans="1:4" x14ac:dyDescent="0.15">
      <c r="A1927" s="6">
        <f t="shared" si="47"/>
        <v>19270</v>
      </c>
      <c r="D1927" s="1" t="s">
        <v>1398</v>
      </c>
    </row>
    <row r="1928" spans="1:4" x14ac:dyDescent="0.15">
      <c r="A1928" s="6">
        <f t="shared" si="47"/>
        <v>19280</v>
      </c>
      <c r="D1928" s="1" t="s">
        <v>1399</v>
      </c>
    </row>
    <row r="1929" spans="1:4" x14ac:dyDescent="0.15">
      <c r="A1929" s="6">
        <f t="shared" si="47"/>
        <v>19290</v>
      </c>
      <c r="D1929" s="1" t="s">
        <v>1400</v>
      </c>
    </row>
    <row r="1930" spans="1:4" x14ac:dyDescent="0.15">
      <c r="A1930" s="6">
        <f t="shared" si="47"/>
        <v>19300</v>
      </c>
    </row>
    <row r="1931" spans="1:4" x14ac:dyDescent="0.15">
      <c r="A1931" s="6">
        <f t="shared" si="47"/>
        <v>19310</v>
      </c>
      <c r="D1931" s="1" t="s">
        <v>1374</v>
      </c>
    </row>
    <row r="1932" spans="1:4" x14ac:dyDescent="0.15">
      <c r="A1932" s="6">
        <f t="shared" si="47"/>
        <v>19320</v>
      </c>
      <c r="D1932" s="1" t="s">
        <v>1375</v>
      </c>
    </row>
    <row r="1933" spans="1:4" x14ac:dyDescent="0.15">
      <c r="A1933" s="6">
        <f t="shared" si="47"/>
        <v>19330</v>
      </c>
    </row>
    <row r="1934" spans="1:4" x14ac:dyDescent="0.15">
      <c r="A1934" s="6">
        <f t="shared" si="47"/>
        <v>19340</v>
      </c>
      <c r="D1934" s="1" t="s">
        <v>1360</v>
      </c>
    </row>
    <row r="1935" spans="1:4" x14ac:dyDescent="0.15">
      <c r="A1935" s="6">
        <f t="shared" si="47"/>
        <v>19350</v>
      </c>
      <c r="D1935" s="1" t="s">
        <v>1401</v>
      </c>
    </row>
    <row r="1936" spans="1:4" x14ac:dyDescent="0.15">
      <c r="A1936" s="6">
        <f t="shared" si="47"/>
        <v>19360</v>
      </c>
      <c r="D1936" s="1" t="s">
        <v>1402</v>
      </c>
    </row>
    <row r="1937" spans="1:4" x14ac:dyDescent="0.15">
      <c r="A1937" s="6">
        <f t="shared" si="47"/>
        <v>19370</v>
      </c>
      <c r="D1937" s="1" t="s">
        <v>1403</v>
      </c>
    </row>
    <row r="1938" spans="1:4" x14ac:dyDescent="0.15">
      <c r="A1938" s="6">
        <f t="shared" si="47"/>
        <v>19380</v>
      </c>
      <c r="D1938" s="1" t="s">
        <v>1404</v>
      </c>
    </row>
    <row r="1939" spans="1:4" x14ac:dyDescent="0.15">
      <c r="A1939" s="6">
        <f t="shared" si="47"/>
        <v>19390</v>
      </c>
      <c r="D1939" s="1" t="s">
        <v>1405</v>
      </c>
    </row>
    <row r="1940" spans="1:4" x14ac:dyDescent="0.15">
      <c r="A1940" s="6">
        <f t="shared" si="47"/>
        <v>19400</v>
      </c>
      <c r="D1940" s="1" t="s">
        <v>1406</v>
      </c>
    </row>
    <row r="1941" spans="1:4" x14ac:dyDescent="0.15">
      <c r="A1941" s="6">
        <f t="shared" si="47"/>
        <v>19410</v>
      </c>
    </row>
    <row r="1942" spans="1:4" x14ac:dyDescent="0.15">
      <c r="A1942" s="6">
        <f t="shared" si="47"/>
        <v>19420</v>
      </c>
      <c r="D1942" s="1" t="s">
        <v>1407</v>
      </c>
    </row>
    <row r="1943" spans="1:4" x14ac:dyDescent="0.15">
      <c r="A1943" s="6">
        <f t="shared" si="47"/>
        <v>19430</v>
      </c>
    </row>
    <row r="1944" spans="1:4" x14ac:dyDescent="0.15">
      <c r="A1944" s="6">
        <f t="shared" si="47"/>
        <v>19440</v>
      </c>
      <c r="D1944" s="1" t="s">
        <v>1408</v>
      </c>
    </row>
    <row r="1945" spans="1:4" x14ac:dyDescent="0.15">
      <c r="A1945" s="6">
        <f t="shared" si="47"/>
        <v>19450</v>
      </c>
      <c r="D1945" s="1" t="s">
        <v>1409</v>
      </c>
    </row>
    <row r="1946" spans="1:4" x14ac:dyDescent="0.15">
      <c r="A1946" s="6">
        <f t="shared" si="47"/>
        <v>19460</v>
      </c>
      <c r="D1946" s="1" t="s">
        <v>1410</v>
      </c>
    </row>
    <row r="1947" spans="1:4" x14ac:dyDescent="0.15">
      <c r="A1947" s="6">
        <f t="shared" si="47"/>
        <v>19470</v>
      </c>
    </row>
    <row r="1948" spans="1:4" x14ac:dyDescent="0.15">
      <c r="A1948" s="6">
        <f t="shared" si="47"/>
        <v>19480</v>
      </c>
      <c r="D1948" s="1" t="s">
        <v>1411</v>
      </c>
    </row>
    <row r="1949" spans="1:4" x14ac:dyDescent="0.15">
      <c r="A1949" s="6">
        <f t="shared" si="47"/>
        <v>19490</v>
      </c>
      <c r="D1949" s="1" t="s">
        <v>1412</v>
      </c>
    </row>
    <row r="1950" spans="1:4" x14ac:dyDescent="0.15">
      <c r="A1950" s="6">
        <f t="shared" si="47"/>
        <v>19500</v>
      </c>
      <c r="D1950" s="1" t="s">
        <v>1413</v>
      </c>
    </row>
    <row r="1951" spans="1:4" x14ac:dyDescent="0.15">
      <c r="A1951" s="6">
        <f t="shared" si="47"/>
        <v>19510</v>
      </c>
      <c r="D1951" s="1" t="s">
        <v>354</v>
      </c>
    </row>
    <row r="1952" spans="1:4" x14ac:dyDescent="0.15">
      <c r="A1952" s="6">
        <f t="shared" si="47"/>
        <v>19520</v>
      </c>
      <c r="D1952" s="1" t="s">
        <v>1414</v>
      </c>
    </row>
    <row r="1953" spans="1:4" x14ac:dyDescent="0.15">
      <c r="A1953" s="6">
        <f t="shared" si="47"/>
        <v>19530</v>
      </c>
      <c r="D1953" s="1" t="s">
        <v>1415</v>
      </c>
    </row>
    <row r="1954" spans="1:4" x14ac:dyDescent="0.15">
      <c r="A1954" s="6">
        <f t="shared" si="47"/>
        <v>19540</v>
      </c>
      <c r="D1954" s="1" t="s">
        <v>354</v>
      </c>
    </row>
    <row r="1955" spans="1:4" x14ac:dyDescent="0.15">
      <c r="A1955" s="6">
        <f t="shared" si="47"/>
        <v>19550</v>
      </c>
      <c r="D1955" s="1" t="s">
        <v>1416</v>
      </c>
    </row>
    <row r="1956" spans="1:4" x14ac:dyDescent="0.15">
      <c r="A1956" s="6">
        <f t="shared" si="47"/>
        <v>19560</v>
      </c>
    </row>
    <row r="1957" spans="1:4" x14ac:dyDescent="0.15">
      <c r="A1957" s="6">
        <f t="shared" si="47"/>
        <v>19570</v>
      </c>
      <c r="D1957" s="1" t="s">
        <v>1417</v>
      </c>
    </row>
    <row r="1958" spans="1:4" x14ac:dyDescent="0.15">
      <c r="A1958" s="6">
        <f t="shared" si="47"/>
        <v>19580</v>
      </c>
      <c r="D1958" s="1" t="s">
        <v>1418</v>
      </c>
    </row>
    <row r="1959" spans="1:4" x14ac:dyDescent="0.15">
      <c r="A1959" s="6">
        <f t="shared" si="47"/>
        <v>19590</v>
      </c>
      <c r="D1959" s="1" t="s">
        <v>354</v>
      </c>
    </row>
    <row r="1960" spans="1:4" x14ac:dyDescent="0.15">
      <c r="A1960" s="6">
        <f t="shared" si="47"/>
        <v>19600</v>
      </c>
      <c r="D1960" s="8" t="s">
        <v>1419</v>
      </c>
    </row>
    <row r="1961" spans="1:4" x14ac:dyDescent="0.15">
      <c r="A1961" s="6">
        <f t="shared" si="47"/>
        <v>19610</v>
      </c>
    </row>
    <row r="1962" spans="1:4" x14ac:dyDescent="0.15">
      <c r="A1962" s="6">
        <f t="shared" si="47"/>
        <v>19620</v>
      </c>
      <c r="D1962" s="1" t="s">
        <v>1420</v>
      </c>
    </row>
    <row r="1963" spans="1:4" x14ac:dyDescent="0.15">
      <c r="A1963" s="6">
        <f t="shared" si="47"/>
        <v>19630</v>
      </c>
      <c r="D1963" s="1" t="s">
        <v>1421</v>
      </c>
    </row>
    <row r="1964" spans="1:4" x14ac:dyDescent="0.15">
      <c r="A1964" s="6">
        <f t="shared" si="47"/>
        <v>19640</v>
      </c>
      <c r="D1964" s="1" t="s">
        <v>1422</v>
      </c>
    </row>
    <row r="1965" spans="1:4" x14ac:dyDescent="0.15">
      <c r="A1965" s="6">
        <f t="shared" si="47"/>
        <v>19650</v>
      </c>
    </row>
    <row r="1966" spans="1:4" x14ac:dyDescent="0.15">
      <c r="A1966" s="6">
        <f t="shared" si="47"/>
        <v>19660</v>
      </c>
      <c r="D1966" s="1" t="s">
        <v>1423</v>
      </c>
    </row>
    <row r="1967" spans="1:4" x14ac:dyDescent="0.15">
      <c r="A1967" s="6">
        <f t="shared" si="47"/>
        <v>19670</v>
      </c>
      <c r="D1967" s="1" t="s">
        <v>1424</v>
      </c>
    </row>
    <row r="1968" spans="1:4" x14ac:dyDescent="0.15">
      <c r="A1968" s="6">
        <f t="shared" si="47"/>
        <v>19680</v>
      </c>
      <c r="D1968" s="1" t="s">
        <v>1425</v>
      </c>
    </row>
    <row r="1969" spans="1:5" x14ac:dyDescent="0.15">
      <c r="A1969" s="6">
        <f t="shared" si="47"/>
        <v>19690</v>
      </c>
      <c r="D1969" s="1" t="s">
        <v>1426</v>
      </c>
    </row>
    <row r="1970" spans="1:5" x14ac:dyDescent="0.15">
      <c r="A1970" s="6">
        <f t="shared" si="47"/>
        <v>19700</v>
      </c>
    </row>
    <row r="1971" spans="1:5" x14ac:dyDescent="0.15">
      <c r="A1971" s="6">
        <f t="shared" si="47"/>
        <v>19710</v>
      </c>
      <c r="D1971" s="1" t="s">
        <v>1427</v>
      </c>
    </row>
    <row r="1972" spans="1:5" x14ac:dyDescent="0.15">
      <c r="A1972" s="6">
        <f t="shared" si="47"/>
        <v>19720</v>
      </c>
      <c r="D1972" s="1" t="s">
        <v>1369</v>
      </c>
    </row>
    <row r="1973" spans="1:5" x14ac:dyDescent="0.15">
      <c r="A1973" s="6">
        <f t="shared" si="47"/>
        <v>19730</v>
      </c>
    </row>
    <row r="1974" spans="1:5" x14ac:dyDescent="0.15">
      <c r="A1974" s="6">
        <f t="shared" si="47"/>
        <v>19740</v>
      </c>
      <c r="D1974" s="1" t="s">
        <v>1428</v>
      </c>
    </row>
    <row r="1975" spans="1:5" x14ac:dyDescent="0.15">
      <c r="A1975" s="6">
        <f t="shared" si="47"/>
        <v>19750</v>
      </c>
      <c r="D1975" s="1" t="s">
        <v>1429</v>
      </c>
    </row>
    <row r="1976" spans="1:5" x14ac:dyDescent="0.15">
      <c r="A1976" s="6">
        <f t="shared" si="47"/>
        <v>19760</v>
      </c>
      <c r="D1976" s="1" t="s">
        <v>1430</v>
      </c>
    </row>
    <row r="1977" spans="1:5" x14ac:dyDescent="0.15">
      <c r="A1977" s="6">
        <f t="shared" si="47"/>
        <v>19770</v>
      </c>
    </row>
    <row r="1978" spans="1:5" x14ac:dyDescent="0.15">
      <c r="A1978" s="6">
        <f t="shared" si="47"/>
        <v>19780</v>
      </c>
      <c r="D1978" s="1" t="s">
        <v>1399</v>
      </c>
    </row>
    <row r="1979" spans="1:5" x14ac:dyDescent="0.15">
      <c r="A1979" s="6">
        <f t="shared" si="47"/>
        <v>19790</v>
      </c>
      <c r="D1979" s="1" t="s">
        <v>1431</v>
      </c>
    </row>
    <row r="1980" spans="1:5" x14ac:dyDescent="0.15">
      <c r="A1980" s="6">
        <f t="shared" si="47"/>
        <v>19800</v>
      </c>
    </row>
    <row r="1981" spans="1:5" x14ac:dyDescent="0.15">
      <c r="A1981" s="6">
        <f t="shared" si="47"/>
        <v>19810</v>
      </c>
      <c r="E1981" s="1" t="s">
        <v>1432</v>
      </c>
    </row>
    <row r="1982" spans="1:5" x14ac:dyDescent="0.15">
      <c r="A1982" s="6">
        <f t="shared" si="47"/>
        <v>19820</v>
      </c>
    </row>
    <row r="1983" spans="1:5" x14ac:dyDescent="0.15">
      <c r="A1983" s="6">
        <f t="shared" si="47"/>
        <v>19830</v>
      </c>
      <c r="B1983" s="1" t="s">
        <v>1288</v>
      </c>
      <c r="C1983" s="3" t="s">
        <v>1433</v>
      </c>
    </row>
    <row r="1984" spans="1:5" x14ac:dyDescent="0.15">
      <c r="A1984" s="6">
        <f t="shared" si="47"/>
        <v>19840</v>
      </c>
      <c r="B1984" s="1" t="s">
        <v>1288</v>
      </c>
      <c r="C1984" s="3" t="s">
        <v>1434</v>
      </c>
    </row>
    <row r="1985" spans="1:4" x14ac:dyDescent="0.15">
      <c r="A1985" s="6">
        <f t="shared" ref="A1985:A2048" si="48">ROW()*10</f>
        <v>19850</v>
      </c>
      <c r="B1985" s="1" t="s">
        <v>1288</v>
      </c>
      <c r="C1985" s="102" t="s">
        <v>1435</v>
      </c>
    </row>
    <row r="1986" spans="1:4" x14ac:dyDescent="0.15">
      <c r="A1986" s="6">
        <f t="shared" si="48"/>
        <v>19860</v>
      </c>
      <c r="D1986" s="1" t="s">
        <v>1436</v>
      </c>
    </row>
    <row r="1987" spans="1:4" x14ac:dyDescent="0.15">
      <c r="A1987" s="6">
        <f t="shared" si="48"/>
        <v>19870</v>
      </c>
    </row>
    <row r="1988" spans="1:4" x14ac:dyDescent="0.15">
      <c r="A1988" s="6">
        <f t="shared" si="48"/>
        <v>19880</v>
      </c>
      <c r="D1988" s="1" t="s">
        <v>1437</v>
      </c>
    </row>
    <row r="1989" spans="1:4" x14ac:dyDescent="0.15">
      <c r="A1989" s="6">
        <f t="shared" si="48"/>
        <v>19890</v>
      </c>
      <c r="D1989" s="1" t="s">
        <v>1438</v>
      </c>
    </row>
    <row r="1990" spans="1:4" x14ac:dyDescent="0.15">
      <c r="A1990" s="6">
        <f t="shared" si="48"/>
        <v>19900</v>
      </c>
      <c r="D1990" s="1" t="s">
        <v>1439</v>
      </c>
    </row>
    <row r="1991" spans="1:4" x14ac:dyDescent="0.15">
      <c r="A1991" s="6">
        <f t="shared" si="48"/>
        <v>19910</v>
      </c>
    </row>
    <row r="1992" spans="1:4" x14ac:dyDescent="0.15">
      <c r="A1992" s="6">
        <f t="shared" si="48"/>
        <v>19920</v>
      </c>
      <c r="D1992" s="1" t="s">
        <v>1440</v>
      </c>
    </row>
    <row r="1993" spans="1:4" x14ac:dyDescent="0.15">
      <c r="A1993" s="6">
        <f t="shared" si="48"/>
        <v>19930</v>
      </c>
    </row>
    <row r="1994" spans="1:4" x14ac:dyDescent="0.15">
      <c r="A1994" s="6">
        <f t="shared" si="48"/>
        <v>19940</v>
      </c>
      <c r="D1994" s="1" t="s">
        <v>1441</v>
      </c>
    </row>
    <row r="1995" spans="1:4" x14ac:dyDescent="0.15">
      <c r="A1995" s="6">
        <f t="shared" si="48"/>
        <v>19950</v>
      </c>
      <c r="D1995" s="1" t="s">
        <v>1442</v>
      </c>
    </row>
    <row r="1996" spans="1:4" x14ac:dyDescent="0.15">
      <c r="A1996" s="6">
        <f t="shared" si="48"/>
        <v>19960</v>
      </c>
      <c r="D1996" s="1" t="s">
        <v>1443</v>
      </c>
    </row>
    <row r="1997" spans="1:4" x14ac:dyDescent="0.15">
      <c r="A1997" s="6">
        <f t="shared" si="48"/>
        <v>19970</v>
      </c>
      <c r="D1997" s="1" t="s">
        <v>1444</v>
      </c>
    </row>
    <row r="1998" spans="1:4" x14ac:dyDescent="0.15">
      <c r="A1998" s="6">
        <f t="shared" si="48"/>
        <v>19980</v>
      </c>
    </row>
    <row r="1999" spans="1:4" x14ac:dyDescent="0.15">
      <c r="A1999" s="6">
        <f t="shared" si="48"/>
        <v>19990</v>
      </c>
      <c r="D1999" s="1" t="s">
        <v>1445</v>
      </c>
    </row>
    <row r="2000" spans="1:4" x14ac:dyDescent="0.15">
      <c r="A2000" s="6">
        <f t="shared" si="48"/>
        <v>20000</v>
      </c>
      <c r="D2000" s="1" t="s">
        <v>1446</v>
      </c>
    </row>
    <row r="2001" spans="1:4" x14ac:dyDescent="0.15">
      <c r="A2001" s="6">
        <f t="shared" si="48"/>
        <v>20010</v>
      </c>
      <c r="D2001" s="1" t="s">
        <v>1447</v>
      </c>
    </row>
    <row r="2002" spans="1:4" x14ac:dyDescent="0.15">
      <c r="A2002" s="6">
        <f t="shared" si="48"/>
        <v>20020</v>
      </c>
      <c r="D2002" s="1" t="s">
        <v>1448</v>
      </c>
    </row>
    <row r="2003" spans="1:4" x14ac:dyDescent="0.15">
      <c r="A2003" s="6">
        <f t="shared" si="48"/>
        <v>20030</v>
      </c>
    </row>
    <row r="2004" spans="1:4" x14ac:dyDescent="0.15">
      <c r="A2004" s="6">
        <f t="shared" si="48"/>
        <v>20040</v>
      </c>
      <c r="D2004" s="1" t="s">
        <v>1449</v>
      </c>
    </row>
    <row r="2005" spans="1:4" x14ac:dyDescent="0.15">
      <c r="A2005" s="6">
        <f t="shared" si="48"/>
        <v>20050</v>
      </c>
      <c r="D2005" s="1" t="s">
        <v>1450</v>
      </c>
    </row>
    <row r="2006" spans="1:4" x14ac:dyDescent="0.15">
      <c r="A2006" s="6">
        <f t="shared" si="48"/>
        <v>20060</v>
      </c>
      <c r="D2006" s="1" t="s">
        <v>1451</v>
      </c>
    </row>
    <row r="2007" spans="1:4" x14ac:dyDescent="0.15">
      <c r="A2007" s="6">
        <f t="shared" si="48"/>
        <v>20070</v>
      </c>
      <c r="D2007" s="1" t="s">
        <v>1452</v>
      </c>
    </row>
    <row r="2008" spans="1:4" x14ac:dyDescent="0.15">
      <c r="A2008" s="6">
        <f t="shared" si="48"/>
        <v>20080</v>
      </c>
    </row>
    <row r="2009" spans="1:4" x14ac:dyDescent="0.15">
      <c r="A2009" s="6">
        <f t="shared" si="48"/>
        <v>20090</v>
      </c>
      <c r="D2009" s="1" t="s">
        <v>1453</v>
      </c>
    </row>
    <row r="2010" spans="1:4" x14ac:dyDescent="0.15">
      <c r="A2010" s="6">
        <f t="shared" si="48"/>
        <v>20100</v>
      </c>
      <c r="D2010" s="1" t="s">
        <v>1454</v>
      </c>
    </row>
    <row r="2011" spans="1:4" x14ac:dyDescent="0.15">
      <c r="A2011" s="6">
        <f t="shared" si="48"/>
        <v>20110</v>
      </c>
      <c r="D2011" s="1" t="s">
        <v>1455</v>
      </c>
    </row>
    <row r="2012" spans="1:4" x14ac:dyDescent="0.15">
      <c r="A2012" s="6">
        <f t="shared" si="48"/>
        <v>20120</v>
      </c>
      <c r="D2012" s="1" t="s">
        <v>1456</v>
      </c>
    </row>
    <row r="2013" spans="1:4" x14ac:dyDescent="0.15">
      <c r="A2013" s="6">
        <f t="shared" si="48"/>
        <v>20130</v>
      </c>
    </row>
    <row r="2014" spans="1:4" x14ac:dyDescent="0.15">
      <c r="A2014" s="6">
        <f t="shared" si="48"/>
        <v>20140</v>
      </c>
      <c r="D2014" s="1" t="s">
        <v>1457</v>
      </c>
    </row>
    <row r="2015" spans="1:4" x14ac:dyDescent="0.15">
      <c r="A2015" s="6">
        <f t="shared" si="48"/>
        <v>20150</v>
      </c>
      <c r="D2015" s="1" t="s">
        <v>1458</v>
      </c>
    </row>
    <row r="2016" spans="1:4" x14ac:dyDescent="0.15">
      <c r="A2016" s="6">
        <f t="shared" si="48"/>
        <v>20160</v>
      </c>
    </row>
    <row r="2017" spans="1:4" x14ac:dyDescent="0.15">
      <c r="A2017" s="6">
        <f t="shared" si="48"/>
        <v>20170</v>
      </c>
      <c r="D2017" s="1" t="s">
        <v>1459</v>
      </c>
    </row>
    <row r="2018" spans="1:4" x14ac:dyDescent="0.15">
      <c r="A2018" s="6">
        <f t="shared" si="48"/>
        <v>20180</v>
      </c>
      <c r="D2018" s="1" t="s">
        <v>1460</v>
      </c>
    </row>
    <row r="2019" spans="1:4" x14ac:dyDescent="0.15">
      <c r="A2019" s="6">
        <f t="shared" si="48"/>
        <v>20190</v>
      </c>
      <c r="D2019" s="1" t="s">
        <v>1461</v>
      </c>
    </row>
    <row r="2020" spans="1:4" x14ac:dyDescent="0.15">
      <c r="A2020" s="6">
        <f t="shared" si="48"/>
        <v>20200</v>
      </c>
    </row>
    <row r="2021" spans="1:4" x14ac:dyDescent="0.15">
      <c r="A2021" s="6">
        <f t="shared" si="48"/>
        <v>20210</v>
      </c>
      <c r="D2021" s="1" t="s">
        <v>1462</v>
      </c>
    </row>
    <row r="2022" spans="1:4" x14ac:dyDescent="0.15">
      <c r="A2022" s="6">
        <f t="shared" si="48"/>
        <v>20220</v>
      </c>
      <c r="D2022" s="1" t="s">
        <v>1463</v>
      </c>
    </row>
    <row r="2023" spans="1:4" x14ac:dyDescent="0.15">
      <c r="A2023" s="6">
        <f t="shared" si="48"/>
        <v>20230</v>
      </c>
    </row>
    <row r="2024" spans="1:4" x14ac:dyDescent="0.15">
      <c r="A2024" s="6">
        <f t="shared" si="48"/>
        <v>20240</v>
      </c>
      <c r="D2024" s="1" t="s">
        <v>1464</v>
      </c>
    </row>
    <row r="2025" spans="1:4" x14ac:dyDescent="0.15">
      <c r="A2025" s="6">
        <f t="shared" si="48"/>
        <v>20250</v>
      </c>
      <c r="D2025" s="1" t="s">
        <v>1465</v>
      </c>
    </row>
    <row r="2026" spans="1:4" x14ac:dyDescent="0.15">
      <c r="A2026" s="6">
        <f t="shared" si="48"/>
        <v>20260</v>
      </c>
    </row>
    <row r="2027" spans="1:4" x14ac:dyDescent="0.15">
      <c r="A2027" s="6">
        <f t="shared" si="48"/>
        <v>20270</v>
      </c>
      <c r="D2027" s="1" t="s">
        <v>1466</v>
      </c>
    </row>
    <row r="2028" spans="1:4" x14ac:dyDescent="0.15">
      <c r="A2028" s="6">
        <f t="shared" si="48"/>
        <v>20280</v>
      </c>
      <c r="D2028" s="1" t="s">
        <v>1467</v>
      </c>
    </row>
    <row r="2029" spans="1:4" x14ac:dyDescent="0.15">
      <c r="A2029" s="6">
        <f t="shared" si="48"/>
        <v>20290</v>
      </c>
      <c r="D2029" s="1" t="s">
        <v>1468</v>
      </c>
    </row>
    <row r="2030" spans="1:4" x14ac:dyDescent="0.15">
      <c r="A2030" s="6">
        <f t="shared" si="48"/>
        <v>20300</v>
      </c>
    </row>
    <row r="2031" spans="1:4" x14ac:dyDescent="0.15">
      <c r="A2031" s="6">
        <f t="shared" si="48"/>
        <v>20310</v>
      </c>
      <c r="D2031" s="1" t="s">
        <v>1469</v>
      </c>
    </row>
    <row r="2032" spans="1:4" x14ac:dyDescent="0.15">
      <c r="A2032" s="6">
        <f t="shared" si="48"/>
        <v>20320</v>
      </c>
      <c r="D2032" s="1" t="s">
        <v>1470</v>
      </c>
    </row>
    <row r="2033" spans="1:4" x14ac:dyDescent="0.15">
      <c r="A2033" s="6">
        <f t="shared" si="48"/>
        <v>20330</v>
      </c>
      <c r="D2033" s="1" t="s">
        <v>1471</v>
      </c>
    </row>
    <row r="2034" spans="1:4" x14ac:dyDescent="0.15">
      <c r="A2034" s="6">
        <f t="shared" si="48"/>
        <v>20340</v>
      </c>
      <c r="D2034" s="1" t="s">
        <v>354</v>
      </c>
    </row>
    <row r="2035" spans="1:4" x14ac:dyDescent="0.15">
      <c r="A2035" s="6">
        <f t="shared" si="48"/>
        <v>20350</v>
      </c>
      <c r="D2035" s="1" t="s">
        <v>1472</v>
      </c>
    </row>
    <row r="2036" spans="1:4" x14ac:dyDescent="0.15">
      <c r="A2036" s="6">
        <f t="shared" si="48"/>
        <v>20360</v>
      </c>
      <c r="D2036" s="1" t="s">
        <v>1473</v>
      </c>
    </row>
    <row r="2037" spans="1:4" x14ac:dyDescent="0.15">
      <c r="A2037" s="6">
        <f t="shared" si="48"/>
        <v>20370</v>
      </c>
      <c r="D2037" s="1" t="s">
        <v>354</v>
      </c>
    </row>
    <row r="2038" spans="1:4" x14ac:dyDescent="0.15">
      <c r="A2038" s="6">
        <f t="shared" si="48"/>
        <v>20380</v>
      </c>
      <c r="D2038" s="1" t="s">
        <v>1442</v>
      </c>
    </row>
    <row r="2039" spans="1:4" x14ac:dyDescent="0.15">
      <c r="A2039" s="6">
        <f t="shared" si="48"/>
        <v>20390</v>
      </c>
      <c r="D2039" s="1" t="s">
        <v>1474</v>
      </c>
    </row>
    <row r="2040" spans="1:4" x14ac:dyDescent="0.15">
      <c r="A2040" s="6">
        <f t="shared" si="48"/>
        <v>20400</v>
      </c>
      <c r="D2040" s="1" t="s">
        <v>1475</v>
      </c>
    </row>
    <row r="2041" spans="1:4" x14ac:dyDescent="0.15">
      <c r="A2041" s="6">
        <f t="shared" si="48"/>
        <v>20410</v>
      </c>
    </row>
    <row r="2042" spans="1:4" x14ac:dyDescent="0.15">
      <c r="A2042" s="6">
        <f t="shared" si="48"/>
        <v>20420</v>
      </c>
      <c r="D2042" s="1" t="s">
        <v>1476</v>
      </c>
    </row>
    <row r="2043" spans="1:4" x14ac:dyDescent="0.15">
      <c r="A2043" s="6">
        <f t="shared" si="48"/>
        <v>20430</v>
      </c>
    </row>
    <row r="2044" spans="1:4" x14ac:dyDescent="0.15">
      <c r="A2044" s="6">
        <f t="shared" si="48"/>
        <v>20440</v>
      </c>
      <c r="D2044" s="1" t="s">
        <v>1477</v>
      </c>
    </row>
    <row r="2045" spans="1:4" x14ac:dyDescent="0.15">
      <c r="A2045" s="6">
        <f t="shared" si="48"/>
        <v>20450</v>
      </c>
      <c r="D2045" s="1" t="s">
        <v>1478</v>
      </c>
    </row>
    <row r="2046" spans="1:4" x14ac:dyDescent="0.15">
      <c r="A2046" s="6">
        <f t="shared" si="48"/>
        <v>20460</v>
      </c>
      <c r="D2046" s="1" t="s">
        <v>1479</v>
      </c>
    </row>
    <row r="2047" spans="1:4" x14ac:dyDescent="0.15">
      <c r="A2047" s="6">
        <f t="shared" si="48"/>
        <v>20470</v>
      </c>
    </row>
    <row r="2048" spans="1:4" x14ac:dyDescent="0.15">
      <c r="A2048" s="6">
        <f t="shared" si="48"/>
        <v>20480</v>
      </c>
      <c r="D2048" s="1" t="s">
        <v>1480</v>
      </c>
    </row>
    <row r="2049" spans="1:4" x14ac:dyDescent="0.15">
      <c r="A2049" s="6">
        <f t="shared" ref="A2049:A2106" si="49">ROW()*10</f>
        <v>20490</v>
      </c>
      <c r="D2049" s="1" t="s">
        <v>1481</v>
      </c>
    </row>
    <row r="2050" spans="1:4" x14ac:dyDescent="0.15">
      <c r="A2050" s="6">
        <f t="shared" si="49"/>
        <v>20500</v>
      </c>
      <c r="D2050" s="1" t="s">
        <v>1482</v>
      </c>
    </row>
    <row r="2051" spans="1:4" x14ac:dyDescent="0.15">
      <c r="A2051" s="6">
        <f t="shared" si="49"/>
        <v>20510</v>
      </c>
    </row>
    <row r="2052" spans="1:4" x14ac:dyDescent="0.15">
      <c r="A2052" s="6">
        <f t="shared" si="49"/>
        <v>20520</v>
      </c>
      <c r="D2052" s="1" t="s">
        <v>1483</v>
      </c>
    </row>
    <row r="2053" spans="1:4" x14ac:dyDescent="0.15">
      <c r="A2053" s="6">
        <f t="shared" si="49"/>
        <v>20530</v>
      </c>
      <c r="D2053" s="8" t="s">
        <v>1484</v>
      </c>
    </row>
    <row r="2054" spans="1:4" x14ac:dyDescent="0.15">
      <c r="A2054" s="6">
        <f t="shared" si="49"/>
        <v>20540</v>
      </c>
    </row>
    <row r="2055" spans="1:4" x14ac:dyDescent="0.15">
      <c r="A2055" s="6">
        <f t="shared" si="49"/>
        <v>20550</v>
      </c>
      <c r="D2055" s="1" t="s">
        <v>1485</v>
      </c>
    </row>
    <row r="2056" spans="1:4" x14ac:dyDescent="0.15">
      <c r="A2056" s="6">
        <f t="shared" si="49"/>
        <v>20560</v>
      </c>
      <c r="D2056" s="1" t="s">
        <v>1486</v>
      </c>
    </row>
    <row r="2057" spans="1:4" x14ac:dyDescent="0.15">
      <c r="A2057" s="6">
        <f t="shared" si="49"/>
        <v>20570</v>
      </c>
      <c r="D2057" s="1" t="s">
        <v>1487</v>
      </c>
    </row>
    <row r="2058" spans="1:4" x14ac:dyDescent="0.15">
      <c r="A2058" s="6">
        <f t="shared" si="49"/>
        <v>20580</v>
      </c>
      <c r="D2058" s="1" t="s">
        <v>354</v>
      </c>
    </row>
    <row r="2059" spans="1:4" x14ac:dyDescent="0.15">
      <c r="A2059" s="6">
        <f t="shared" si="49"/>
        <v>20590</v>
      </c>
      <c r="D2059" s="1" t="s">
        <v>1488</v>
      </c>
    </row>
    <row r="2060" spans="1:4" x14ac:dyDescent="0.15">
      <c r="A2060" s="6">
        <f t="shared" si="49"/>
        <v>20600</v>
      </c>
      <c r="D2060" s="1" t="s">
        <v>1489</v>
      </c>
    </row>
    <row r="2061" spans="1:4" x14ac:dyDescent="0.15">
      <c r="A2061" s="6">
        <f t="shared" si="49"/>
        <v>20610</v>
      </c>
    </row>
    <row r="2062" spans="1:4" x14ac:dyDescent="0.15">
      <c r="A2062" s="6">
        <f t="shared" si="49"/>
        <v>20620</v>
      </c>
      <c r="D2062" s="1" t="s">
        <v>1490</v>
      </c>
    </row>
    <row r="2063" spans="1:4" x14ac:dyDescent="0.15">
      <c r="A2063" s="6">
        <f t="shared" si="49"/>
        <v>20630</v>
      </c>
    </row>
    <row r="2064" spans="1:4" x14ac:dyDescent="0.15">
      <c r="A2064" s="6">
        <f t="shared" si="49"/>
        <v>20640</v>
      </c>
      <c r="D2064" s="1" t="s">
        <v>1491</v>
      </c>
    </row>
    <row r="2065" spans="1:4" x14ac:dyDescent="0.15">
      <c r="A2065" s="6">
        <f t="shared" si="49"/>
        <v>20650</v>
      </c>
      <c r="D2065" s="1" t="s">
        <v>1492</v>
      </c>
    </row>
    <row r="2066" spans="1:4" x14ac:dyDescent="0.15">
      <c r="A2066" s="6">
        <f t="shared" si="49"/>
        <v>20660</v>
      </c>
    </row>
    <row r="2067" spans="1:4" x14ac:dyDescent="0.15">
      <c r="A2067" s="6">
        <f t="shared" si="49"/>
        <v>20670</v>
      </c>
      <c r="D2067" s="1" t="s">
        <v>1493</v>
      </c>
    </row>
    <row r="2068" spans="1:4" x14ac:dyDescent="0.15">
      <c r="A2068" s="6">
        <f t="shared" si="49"/>
        <v>20680</v>
      </c>
      <c r="D2068" s="1" t="s">
        <v>1494</v>
      </c>
    </row>
    <row r="2069" spans="1:4" x14ac:dyDescent="0.15">
      <c r="A2069" s="6">
        <f t="shared" si="49"/>
        <v>20690</v>
      </c>
      <c r="D2069" s="1" t="s">
        <v>1495</v>
      </c>
    </row>
    <row r="2070" spans="1:4" x14ac:dyDescent="0.15">
      <c r="A2070" s="6">
        <f t="shared" si="49"/>
        <v>20700</v>
      </c>
    </row>
    <row r="2071" spans="1:4" x14ac:dyDescent="0.15">
      <c r="A2071" s="6">
        <f t="shared" si="49"/>
        <v>20710</v>
      </c>
      <c r="D2071" s="1" t="s">
        <v>1496</v>
      </c>
    </row>
    <row r="2072" spans="1:4" x14ac:dyDescent="0.15">
      <c r="A2072" s="6">
        <f t="shared" si="49"/>
        <v>20720</v>
      </c>
    </row>
    <row r="2073" spans="1:4" x14ac:dyDescent="0.15">
      <c r="A2073" s="6">
        <f t="shared" si="49"/>
        <v>20730</v>
      </c>
      <c r="D2073" s="1" t="s">
        <v>1497</v>
      </c>
    </row>
    <row r="2074" spans="1:4" x14ac:dyDescent="0.15">
      <c r="A2074" s="6">
        <f t="shared" si="49"/>
        <v>20740</v>
      </c>
      <c r="D2074" s="1" t="s">
        <v>1498</v>
      </c>
    </row>
    <row r="2075" spans="1:4" x14ac:dyDescent="0.15">
      <c r="A2075" s="6">
        <f t="shared" si="49"/>
        <v>20750</v>
      </c>
      <c r="D2075" s="1" t="s">
        <v>1499</v>
      </c>
    </row>
    <row r="2076" spans="1:4" x14ac:dyDescent="0.15">
      <c r="A2076" s="6">
        <f t="shared" si="49"/>
        <v>20760</v>
      </c>
      <c r="D2076" s="1" t="s">
        <v>1500</v>
      </c>
    </row>
    <row r="2077" spans="1:4" x14ac:dyDescent="0.15">
      <c r="A2077" s="6">
        <f t="shared" si="49"/>
        <v>20770</v>
      </c>
      <c r="D2077" s="1" t="s">
        <v>1501</v>
      </c>
    </row>
    <row r="2078" spans="1:4" x14ac:dyDescent="0.15">
      <c r="A2078" s="6">
        <f t="shared" si="49"/>
        <v>20780</v>
      </c>
      <c r="D2078" s="1" t="s">
        <v>1502</v>
      </c>
    </row>
    <row r="2079" spans="1:4" x14ac:dyDescent="0.15">
      <c r="A2079" s="6">
        <f t="shared" si="49"/>
        <v>20790</v>
      </c>
      <c r="D2079" s="1" t="s">
        <v>1503</v>
      </c>
    </row>
    <row r="2080" spans="1:4" x14ac:dyDescent="0.15">
      <c r="A2080" s="6">
        <f t="shared" si="49"/>
        <v>20800</v>
      </c>
      <c r="D2080" s="1" t="s">
        <v>1504</v>
      </c>
    </row>
    <row r="2081" spans="1:5" x14ac:dyDescent="0.15">
      <c r="A2081" s="6">
        <f t="shared" si="49"/>
        <v>20810</v>
      </c>
      <c r="D2081" s="1" t="s">
        <v>1505</v>
      </c>
    </row>
    <row r="2082" spans="1:5" x14ac:dyDescent="0.15">
      <c r="A2082" s="6">
        <f t="shared" si="49"/>
        <v>20820</v>
      </c>
      <c r="D2082" s="1" t="s">
        <v>1506</v>
      </c>
    </row>
    <row r="2083" spans="1:5" x14ac:dyDescent="0.15">
      <c r="A2083" s="6">
        <f t="shared" si="49"/>
        <v>20830</v>
      </c>
    </row>
    <row r="2084" spans="1:5" x14ac:dyDescent="0.15">
      <c r="A2084" s="6">
        <f t="shared" si="49"/>
        <v>20840</v>
      </c>
      <c r="E2084" s="1" t="s">
        <v>1507</v>
      </c>
    </row>
    <row r="2085" spans="1:5" x14ac:dyDescent="0.15">
      <c r="A2085" s="6">
        <f t="shared" si="49"/>
        <v>20850</v>
      </c>
    </row>
    <row r="2086" spans="1:5" x14ac:dyDescent="0.15">
      <c r="A2086" s="6">
        <f t="shared" si="49"/>
        <v>20860</v>
      </c>
      <c r="B2086" s="7" t="s">
        <v>1335</v>
      </c>
      <c r="D2086" s="101" t="s">
        <v>1508</v>
      </c>
    </row>
    <row r="2087" spans="1:5" x14ac:dyDescent="0.15">
      <c r="A2087" s="6">
        <f t="shared" si="49"/>
        <v>20870</v>
      </c>
    </row>
    <row r="2088" spans="1:5" x14ac:dyDescent="0.15">
      <c r="A2088" s="6">
        <f t="shared" si="49"/>
        <v>20880</v>
      </c>
      <c r="B2088" s="1" t="s">
        <v>1288</v>
      </c>
      <c r="C2088" s="3" t="s">
        <v>1509</v>
      </c>
    </row>
    <row r="2089" spans="1:5" x14ac:dyDescent="0.15">
      <c r="A2089" s="6">
        <f t="shared" si="49"/>
        <v>20890</v>
      </c>
      <c r="B2089" s="1" t="s">
        <v>1288</v>
      </c>
      <c r="C2089" s="3" t="s">
        <v>1510</v>
      </c>
    </row>
    <row r="2090" spans="1:5" x14ac:dyDescent="0.15">
      <c r="A2090" s="6">
        <f t="shared" si="49"/>
        <v>20900</v>
      </c>
      <c r="B2090" s="1" t="s">
        <v>1288</v>
      </c>
      <c r="C2090" s="3" t="s">
        <v>1511</v>
      </c>
    </row>
    <row r="2091" spans="1:5" x14ac:dyDescent="0.15">
      <c r="A2091" s="6">
        <f t="shared" si="49"/>
        <v>20910</v>
      </c>
      <c r="B2091" s="1" t="s">
        <v>1288</v>
      </c>
      <c r="C2091" s="3" t="s">
        <v>1512</v>
      </c>
    </row>
    <row r="2092" spans="1:5" x14ac:dyDescent="0.15">
      <c r="A2092" s="6">
        <f t="shared" si="49"/>
        <v>20920</v>
      </c>
      <c r="B2092" s="1" t="s">
        <v>1288</v>
      </c>
      <c r="C2092" s="3" t="s">
        <v>1513</v>
      </c>
    </row>
    <row r="2093" spans="1:5" x14ac:dyDescent="0.15">
      <c r="A2093" s="6">
        <f t="shared" si="49"/>
        <v>20930</v>
      </c>
      <c r="B2093" s="1" t="s">
        <v>1288</v>
      </c>
      <c r="C2093" s="3" t="s">
        <v>1514</v>
      </c>
    </row>
    <row r="2094" spans="1:5" x14ac:dyDescent="0.15">
      <c r="A2094" s="6">
        <f t="shared" si="49"/>
        <v>20940</v>
      </c>
      <c r="B2094" s="1" t="s">
        <v>1288</v>
      </c>
      <c r="C2094" s="3" t="s">
        <v>1515</v>
      </c>
    </row>
    <row r="2095" spans="1:5" x14ac:dyDescent="0.15">
      <c r="A2095" s="6">
        <f t="shared" si="49"/>
        <v>20950</v>
      </c>
      <c r="B2095" s="1" t="s">
        <v>1288</v>
      </c>
      <c r="C2095" s="3" t="s">
        <v>1516</v>
      </c>
    </row>
    <row r="2096" spans="1:5" x14ac:dyDescent="0.15">
      <c r="A2096" s="6">
        <f t="shared" si="49"/>
        <v>20960</v>
      </c>
      <c r="B2096" s="1" t="s">
        <v>1288</v>
      </c>
      <c r="C2096" s="3" t="s">
        <v>1517</v>
      </c>
    </row>
    <row r="2097" spans="1:3" x14ac:dyDescent="0.15">
      <c r="A2097" s="6">
        <f t="shared" si="49"/>
        <v>20970</v>
      </c>
      <c r="B2097" s="1" t="s">
        <v>1288</v>
      </c>
      <c r="C2097" s="3" t="s">
        <v>1518</v>
      </c>
    </row>
    <row r="2098" spans="1:3" x14ac:dyDescent="0.15">
      <c r="A2098" s="6">
        <f t="shared" si="49"/>
        <v>20980</v>
      </c>
      <c r="B2098" s="1" t="s">
        <v>1288</v>
      </c>
      <c r="C2098" s="3" t="s">
        <v>1519</v>
      </c>
    </row>
    <row r="2099" spans="1:3" x14ac:dyDescent="0.15">
      <c r="A2099" s="6">
        <f t="shared" si="49"/>
        <v>20990</v>
      </c>
      <c r="B2099" s="1" t="s">
        <v>1288</v>
      </c>
      <c r="C2099" s="3" t="s">
        <v>1520</v>
      </c>
    </row>
    <row r="2100" spans="1:3" x14ac:dyDescent="0.15">
      <c r="A2100" s="6">
        <f t="shared" si="49"/>
        <v>21000</v>
      </c>
      <c r="B2100" s="1" t="s">
        <v>1288</v>
      </c>
      <c r="C2100" s="3" t="s">
        <v>1521</v>
      </c>
    </row>
    <row r="2101" spans="1:3" x14ac:dyDescent="0.15">
      <c r="A2101" s="6">
        <f t="shared" si="49"/>
        <v>21010</v>
      </c>
      <c r="B2101" s="1" t="s">
        <v>1288</v>
      </c>
      <c r="C2101" s="3" t="s">
        <v>1522</v>
      </c>
    </row>
    <row r="2102" spans="1:3" x14ac:dyDescent="0.15">
      <c r="A2102" s="6">
        <f t="shared" si="49"/>
        <v>21020</v>
      </c>
      <c r="B2102" s="1" t="s">
        <v>1288</v>
      </c>
      <c r="C2102" s="3" t="s">
        <v>1523</v>
      </c>
    </row>
    <row r="2103" spans="1:3" x14ac:dyDescent="0.15">
      <c r="A2103" s="6">
        <f t="shared" si="49"/>
        <v>21030</v>
      </c>
      <c r="B2103" s="1" t="s">
        <v>1288</v>
      </c>
      <c r="C2103" s="3" t="s">
        <v>1524</v>
      </c>
    </row>
    <row r="2104" spans="1:3" x14ac:dyDescent="0.15">
      <c r="A2104" s="6">
        <f t="shared" si="49"/>
        <v>21040</v>
      </c>
      <c r="B2104" s="1" t="s">
        <v>1288</v>
      </c>
      <c r="C2104" s="3" t="s">
        <v>1525</v>
      </c>
    </row>
    <row r="2105" spans="1:3" x14ac:dyDescent="0.15">
      <c r="A2105" s="6">
        <f t="shared" si="49"/>
        <v>21050</v>
      </c>
      <c r="B2105" s="1" t="s">
        <v>1288</v>
      </c>
      <c r="C2105" s="3" t="s">
        <v>1526</v>
      </c>
    </row>
    <row r="2106" spans="1:3" x14ac:dyDescent="0.15">
      <c r="A2106" s="6">
        <f t="shared" si="49"/>
        <v>21060</v>
      </c>
      <c r="B2106" s="1" t="s">
        <v>1288</v>
      </c>
      <c r="C2106" s="3" t="s">
        <v>1527</v>
      </c>
    </row>
    <row r="2107" spans="1:3" x14ac:dyDescent="0.15">
      <c r="A2107" s="6">
        <f t="shared" ref="A2107:A2168" si="50">ROW()*10</f>
        <v>21070</v>
      </c>
      <c r="B2107" s="1" t="s">
        <v>1288</v>
      </c>
      <c r="C2107" s="3" t="s">
        <v>1528</v>
      </c>
    </row>
    <row r="2108" spans="1:3" x14ac:dyDescent="0.15">
      <c r="A2108" s="6">
        <f t="shared" si="50"/>
        <v>21080</v>
      </c>
      <c r="B2108" s="1" t="s">
        <v>1288</v>
      </c>
      <c r="C2108" s="3" t="s">
        <v>1529</v>
      </c>
    </row>
    <row r="2109" spans="1:3" x14ac:dyDescent="0.15">
      <c r="A2109" s="6">
        <f t="shared" si="50"/>
        <v>21090</v>
      </c>
      <c r="B2109" s="1" t="s">
        <v>1288</v>
      </c>
      <c r="C2109" s="3" t="s">
        <v>1530</v>
      </c>
    </row>
    <row r="2110" spans="1:3" x14ac:dyDescent="0.15">
      <c r="A2110" s="6">
        <f t="shared" si="50"/>
        <v>21100</v>
      </c>
      <c r="B2110" s="1" t="s">
        <v>1288</v>
      </c>
      <c r="C2110" s="3" t="s">
        <v>1531</v>
      </c>
    </row>
    <row r="2111" spans="1:3" x14ac:dyDescent="0.15">
      <c r="A2111" s="6">
        <f t="shared" si="50"/>
        <v>21110</v>
      </c>
      <c r="B2111" s="1" t="s">
        <v>1288</v>
      </c>
      <c r="C2111" s="3" t="s">
        <v>1532</v>
      </c>
    </row>
    <row r="2112" spans="1:3" x14ac:dyDescent="0.15">
      <c r="A2112" s="6">
        <f t="shared" si="50"/>
        <v>21120</v>
      </c>
      <c r="B2112" s="1" t="s">
        <v>1288</v>
      </c>
      <c r="C2112" s="3" t="s">
        <v>1533</v>
      </c>
    </row>
    <row r="2113" spans="1:3" x14ac:dyDescent="0.15">
      <c r="A2113" s="6">
        <f t="shared" si="50"/>
        <v>21130</v>
      </c>
      <c r="B2113" s="1" t="s">
        <v>1288</v>
      </c>
      <c r="C2113" s="3" t="s">
        <v>1534</v>
      </c>
    </row>
    <row r="2114" spans="1:3" x14ac:dyDescent="0.15">
      <c r="A2114" s="6">
        <f t="shared" si="50"/>
        <v>21140</v>
      </c>
      <c r="B2114" s="1" t="s">
        <v>1288</v>
      </c>
      <c r="C2114" s="3" t="s">
        <v>1535</v>
      </c>
    </row>
    <row r="2115" spans="1:3" x14ac:dyDescent="0.15">
      <c r="A2115" s="6">
        <f t="shared" si="50"/>
        <v>21150</v>
      </c>
      <c r="B2115" s="1" t="s">
        <v>1288</v>
      </c>
      <c r="C2115" s="3" t="s">
        <v>1536</v>
      </c>
    </row>
    <row r="2116" spans="1:3" x14ac:dyDescent="0.15">
      <c r="A2116" s="6">
        <f t="shared" si="50"/>
        <v>21160</v>
      </c>
      <c r="B2116" s="1" t="s">
        <v>1288</v>
      </c>
      <c r="C2116" s="3" t="s">
        <v>1537</v>
      </c>
    </row>
    <row r="2117" spans="1:3" x14ac:dyDescent="0.15">
      <c r="A2117" s="6">
        <f t="shared" si="50"/>
        <v>21170</v>
      </c>
      <c r="B2117" s="1" t="s">
        <v>1288</v>
      </c>
      <c r="C2117" s="3" t="s">
        <v>1538</v>
      </c>
    </row>
    <row r="2118" spans="1:3" x14ac:dyDescent="0.15">
      <c r="A2118" s="6">
        <f t="shared" si="50"/>
        <v>21180</v>
      </c>
      <c r="B2118" s="1" t="s">
        <v>1288</v>
      </c>
      <c r="C2118" s="3" t="s">
        <v>1539</v>
      </c>
    </row>
    <row r="2119" spans="1:3" x14ac:dyDescent="0.15">
      <c r="A2119" s="6">
        <f t="shared" si="50"/>
        <v>21190</v>
      </c>
      <c r="B2119" s="1" t="s">
        <v>1288</v>
      </c>
      <c r="C2119" s="3" t="s">
        <v>1540</v>
      </c>
    </row>
    <row r="2120" spans="1:3" x14ac:dyDescent="0.15">
      <c r="A2120" s="6">
        <f t="shared" si="50"/>
        <v>21200</v>
      </c>
      <c r="B2120" s="1" t="s">
        <v>1288</v>
      </c>
      <c r="C2120" s="3" t="s">
        <v>1541</v>
      </c>
    </row>
    <row r="2121" spans="1:3" x14ac:dyDescent="0.15">
      <c r="A2121" s="6">
        <f t="shared" si="50"/>
        <v>21210</v>
      </c>
      <c r="B2121" s="1" t="s">
        <v>1288</v>
      </c>
      <c r="C2121" s="3" t="s">
        <v>1542</v>
      </c>
    </row>
    <row r="2122" spans="1:3" x14ac:dyDescent="0.15">
      <c r="A2122" s="6">
        <f t="shared" si="50"/>
        <v>21220</v>
      </c>
      <c r="B2122" s="1" t="s">
        <v>1288</v>
      </c>
      <c r="C2122" s="3" t="s">
        <v>1543</v>
      </c>
    </row>
    <row r="2123" spans="1:3" x14ac:dyDescent="0.15">
      <c r="A2123" s="6">
        <f t="shared" si="50"/>
        <v>21230</v>
      </c>
      <c r="B2123" s="1" t="s">
        <v>1288</v>
      </c>
      <c r="C2123" s="3" t="s">
        <v>1544</v>
      </c>
    </row>
    <row r="2124" spans="1:3" x14ac:dyDescent="0.15">
      <c r="A2124" s="6">
        <f t="shared" si="50"/>
        <v>21240</v>
      </c>
      <c r="B2124" s="1" t="s">
        <v>1288</v>
      </c>
      <c r="C2124" s="3" t="s">
        <v>1545</v>
      </c>
    </row>
    <row r="2125" spans="1:3" x14ac:dyDescent="0.15">
      <c r="A2125" s="6">
        <f t="shared" si="50"/>
        <v>21250</v>
      </c>
      <c r="B2125" s="1" t="s">
        <v>1288</v>
      </c>
      <c r="C2125" s="3" t="s">
        <v>1546</v>
      </c>
    </row>
    <row r="2126" spans="1:3" x14ac:dyDescent="0.15">
      <c r="A2126" s="6">
        <f t="shared" si="50"/>
        <v>21260</v>
      </c>
      <c r="B2126" s="1" t="s">
        <v>1288</v>
      </c>
      <c r="C2126" s="3" t="s">
        <v>1547</v>
      </c>
    </row>
    <row r="2127" spans="1:3" x14ac:dyDescent="0.15">
      <c r="A2127" s="6">
        <f t="shared" si="50"/>
        <v>21270</v>
      </c>
      <c r="B2127" s="1" t="s">
        <v>1288</v>
      </c>
    </row>
    <row r="2128" spans="1:3" x14ac:dyDescent="0.15">
      <c r="A2128" s="6">
        <f t="shared" si="50"/>
        <v>21280</v>
      </c>
      <c r="B2128" s="1" t="s">
        <v>1288</v>
      </c>
      <c r="C2128" s="3" t="s">
        <v>1548</v>
      </c>
    </row>
    <row r="2129" spans="1:3" x14ac:dyDescent="0.15">
      <c r="A2129" s="6">
        <f t="shared" si="50"/>
        <v>21290</v>
      </c>
      <c r="B2129" s="1" t="s">
        <v>1288</v>
      </c>
    </row>
    <row r="2130" spans="1:3" x14ac:dyDescent="0.15">
      <c r="A2130" s="6">
        <f t="shared" si="50"/>
        <v>21300</v>
      </c>
      <c r="B2130" s="1" t="s">
        <v>1288</v>
      </c>
      <c r="C2130" s="3" t="s">
        <v>1549</v>
      </c>
    </row>
    <row r="2131" spans="1:3" x14ac:dyDescent="0.15">
      <c r="A2131" s="6">
        <f t="shared" si="50"/>
        <v>21310</v>
      </c>
      <c r="B2131" s="1" t="s">
        <v>1288</v>
      </c>
      <c r="C2131" s="3" t="s">
        <v>1550</v>
      </c>
    </row>
    <row r="2132" spans="1:3" x14ac:dyDescent="0.15">
      <c r="A2132" s="6">
        <f t="shared" si="50"/>
        <v>21320</v>
      </c>
      <c r="B2132" s="1" t="s">
        <v>1288</v>
      </c>
    </row>
    <row r="2133" spans="1:3" x14ac:dyDescent="0.15">
      <c r="A2133" s="6">
        <f t="shared" si="50"/>
        <v>21330</v>
      </c>
      <c r="B2133" s="1" t="s">
        <v>1288</v>
      </c>
      <c r="C2133" s="3" t="str">
        <f>"pcs acl user create " &amp; $AH$20 &amp; " write-access"</f>
        <v>pcs acl user create admin write-access</v>
      </c>
    </row>
    <row r="2134" spans="1:3" x14ac:dyDescent="0.15">
      <c r="A2134" s="6">
        <f t="shared" si="50"/>
        <v>21340</v>
      </c>
      <c r="B2134" s="1" t="s">
        <v>1288</v>
      </c>
      <c r="C2134" s="3" t="str">
        <f>"pcs acl user create " &amp; AH25 &amp; " read-only"</f>
        <v>pcs acl user create monitor read-only</v>
      </c>
    </row>
    <row r="2135" spans="1:3" x14ac:dyDescent="0.15">
      <c r="A2135" s="6">
        <f t="shared" si="50"/>
        <v>21350</v>
      </c>
      <c r="B2135" s="1" t="s">
        <v>1288</v>
      </c>
    </row>
    <row r="2136" spans="1:3" x14ac:dyDescent="0.15">
      <c r="A2136" s="6">
        <f t="shared" si="50"/>
        <v>21360</v>
      </c>
      <c r="B2136" s="1" t="s">
        <v>1288</v>
      </c>
      <c r="C2136" s="3" t="s">
        <v>1551</v>
      </c>
    </row>
    <row r="2137" spans="1:3" x14ac:dyDescent="0.15">
      <c r="A2137" s="6">
        <f t="shared" si="50"/>
        <v>21370</v>
      </c>
      <c r="B2137" s="1" t="s">
        <v>1288</v>
      </c>
      <c r="C2137" s="3" t="s">
        <v>1552</v>
      </c>
    </row>
    <row r="2138" spans="1:3" x14ac:dyDescent="0.15">
      <c r="A2138" s="6">
        <f t="shared" si="50"/>
        <v>21380</v>
      </c>
      <c r="B2138" s="1" t="s">
        <v>1288</v>
      </c>
      <c r="C2138" s="3" t="s">
        <v>1553</v>
      </c>
    </row>
    <row r="2139" spans="1:3" x14ac:dyDescent="0.15">
      <c r="A2139" s="6">
        <f t="shared" si="50"/>
        <v>21390</v>
      </c>
      <c r="B2139" s="1" t="s">
        <v>1288</v>
      </c>
      <c r="C2139" s="3" t="s">
        <v>1554</v>
      </c>
    </row>
    <row r="2140" spans="1:3" x14ac:dyDescent="0.15">
      <c r="A2140" s="6">
        <f t="shared" si="50"/>
        <v>21400</v>
      </c>
      <c r="B2140" s="1" t="s">
        <v>1288</v>
      </c>
      <c r="C2140" s="3" t="s">
        <v>1555</v>
      </c>
    </row>
    <row r="2141" spans="1:3" x14ac:dyDescent="0.15">
      <c r="A2141" s="6">
        <f t="shared" si="50"/>
        <v>21410</v>
      </c>
      <c r="B2141" s="1" t="s">
        <v>1288</v>
      </c>
      <c r="C2141" s="3" t="s">
        <v>1556</v>
      </c>
    </row>
    <row r="2142" spans="1:3" x14ac:dyDescent="0.15">
      <c r="A2142" s="6">
        <f t="shared" si="50"/>
        <v>21420</v>
      </c>
      <c r="B2142" s="1" t="s">
        <v>1288</v>
      </c>
      <c r="C2142" s="3" t="s">
        <v>1557</v>
      </c>
    </row>
    <row r="2143" spans="1:3" x14ac:dyDescent="0.15">
      <c r="A2143" s="6">
        <f t="shared" si="50"/>
        <v>21430</v>
      </c>
      <c r="B2143" s="1" t="s">
        <v>1288</v>
      </c>
      <c r="C2143" s="3" t="s">
        <v>1558</v>
      </c>
    </row>
    <row r="2144" spans="1:3" x14ac:dyDescent="0.15">
      <c r="A2144" s="6">
        <f t="shared" si="50"/>
        <v>21440</v>
      </c>
      <c r="B2144" s="1" t="s">
        <v>1288</v>
      </c>
      <c r="C2144" s="3" t="s">
        <v>1559</v>
      </c>
    </row>
    <row r="2145" spans="1:3" x14ac:dyDescent="0.15">
      <c r="A2145" s="6">
        <f t="shared" si="50"/>
        <v>21450</v>
      </c>
      <c r="B2145" s="1" t="s">
        <v>1288</v>
      </c>
    </row>
    <row r="2146" spans="1:3" x14ac:dyDescent="0.15">
      <c r="A2146" s="6">
        <f t="shared" si="50"/>
        <v>21460</v>
      </c>
      <c r="B2146" s="1" t="s">
        <v>1288</v>
      </c>
      <c r="C2146" s="3" t="s">
        <v>1560</v>
      </c>
    </row>
    <row r="2147" spans="1:3" x14ac:dyDescent="0.15">
      <c r="A2147" s="6">
        <f t="shared" si="50"/>
        <v>21470</v>
      </c>
      <c r="B2147" s="1" t="s">
        <v>1288</v>
      </c>
      <c r="C2147" s="3" t="s">
        <v>1561</v>
      </c>
    </row>
    <row r="2148" spans="1:3" x14ac:dyDescent="0.15">
      <c r="A2148" s="6">
        <f t="shared" si="50"/>
        <v>21480</v>
      </c>
      <c r="B2148" s="1" t="s">
        <v>1288</v>
      </c>
      <c r="C2148" s="3" t="s">
        <v>1562</v>
      </c>
    </row>
    <row r="2149" spans="1:3" x14ac:dyDescent="0.15">
      <c r="A2149" s="6">
        <f t="shared" si="50"/>
        <v>21490</v>
      </c>
      <c r="B2149" s="1" t="s">
        <v>1288</v>
      </c>
      <c r="C2149" s="3" t="s">
        <v>1563</v>
      </c>
    </row>
    <row r="2150" spans="1:3" x14ac:dyDescent="0.15">
      <c r="A2150" s="6">
        <f t="shared" si="50"/>
        <v>21500</v>
      </c>
      <c r="B2150" s="1" t="s">
        <v>1288</v>
      </c>
    </row>
    <row r="2151" spans="1:3" x14ac:dyDescent="0.15">
      <c r="A2151" s="6">
        <f t="shared" si="50"/>
        <v>21510</v>
      </c>
      <c r="B2151" s="1" t="s">
        <v>1288</v>
      </c>
      <c r="C2151" s="3" t="s">
        <v>1564</v>
      </c>
    </row>
    <row r="2152" spans="1:3" x14ac:dyDescent="0.15">
      <c r="A2152" s="6">
        <f t="shared" si="50"/>
        <v>21520</v>
      </c>
      <c r="B2152" s="1" t="s">
        <v>1288</v>
      </c>
      <c r="C2152" s="3" t="str">
        <f>"  params volgrpname=" &amp; AH31 &amp; " \"</f>
        <v xml:space="preserve">  params volgrpname=vg1 \</v>
      </c>
    </row>
    <row r="2153" spans="1:3" x14ac:dyDescent="0.15">
      <c r="A2153" s="6">
        <f t="shared" si="50"/>
        <v>21530</v>
      </c>
      <c r="B2153" s="1" t="s">
        <v>1288</v>
      </c>
      <c r="C2153" s="3" t="s">
        <v>1565</v>
      </c>
    </row>
    <row r="2154" spans="1:3" x14ac:dyDescent="0.15">
      <c r="A2154" s="6">
        <f t="shared" si="50"/>
        <v>21540</v>
      </c>
      <c r="B2154" s="1" t="s">
        <v>1288</v>
      </c>
      <c r="C2154" s="3" t="s">
        <v>1566</v>
      </c>
    </row>
    <row r="2155" spans="1:3" x14ac:dyDescent="0.15">
      <c r="A2155" s="6">
        <f t="shared" si="50"/>
        <v>21550</v>
      </c>
      <c r="B2155" s="1" t="s">
        <v>1288</v>
      </c>
      <c r="C2155" s="3" t="s">
        <v>1567</v>
      </c>
    </row>
    <row r="2156" spans="1:3" x14ac:dyDescent="0.15">
      <c r="A2156" s="6">
        <f t="shared" si="50"/>
        <v>21560</v>
      </c>
      <c r="B2156" s="1" t="s">
        <v>1288</v>
      </c>
    </row>
    <row r="2157" spans="1:3" x14ac:dyDescent="0.15">
      <c r="A2157" s="6">
        <f t="shared" si="50"/>
        <v>21570</v>
      </c>
      <c r="B2157" s="1" t="s">
        <v>1288</v>
      </c>
      <c r="C2157" s="3" t="s">
        <v>1568</v>
      </c>
    </row>
    <row r="2158" spans="1:3" x14ac:dyDescent="0.15">
      <c r="A2158" s="6">
        <f t="shared" si="50"/>
        <v>21580</v>
      </c>
      <c r="B2158" s="1" t="s">
        <v>1288</v>
      </c>
      <c r="C2158" s="3" t="s">
        <v>1569</v>
      </c>
    </row>
    <row r="2159" spans="1:3" x14ac:dyDescent="0.15">
      <c r="A2159" s="6">
        <f t="shared" si="50"/>
        <v>21590</v>
      </c>
      <c r="B2159" s="1" t="s">
        <v>1288</v>
      </c>
      <c r="C2159" s="3" t="s">
        <v>1570</v>
      </c>
    </row>
    <row r="2160" spans="1:3" x14ac:dyDescent="0.15">
      <c r="A2160" s="6">
        <f t="shared" si="50"/>
        <v>21600</v>
      </c>
      <c r="B2160" s="1" t="s">
        <v>1288</v>
      </c>
      <c r="C2160" s="3" t="s">
        <v>1571</v>
      </c>
    </row>
    <row r="2161" spans="1:3" x14ac:dyDescent="0.15">
      <c r="A2161" s="6">
        <f t="shared" si="50"/>
        <v>21610</v>
      </c>
      <c r="B2161" s="1" t="s">
        <v>1288</v>
      </c>
    </row>
    <row r="2162" spans="1:3" x14ac:dyDescent="0.15">
      <c r="A2162" s="6">
        <f t="shared" si="50"/>
        <v>21620</v>
      </c>
      <c r="B2162" s="1" t="s">
        <v>1288</v>
      </c>
      <c r="C2162" s="3" t="s">
        <v>1572</v>
      </c>
    </row>
    <row r="2163" spans="1:3" x14ac:dyDescent="0.15">
      <c r="A2163" s="6">
        <f t="shared" si="50"/>
        <v>21630</v>
      </c>
      <c r="B2163" s="1" t="s">
        <v>1288</v>
      </c>
      <c r="C2163" s="3" t="str">
        <f>"  params ip=" &amp; $AH$11 &amp; " cidr_netmask=" &amp; $AH$8 &amp; " nic=" &amp; AH32 &amp; " iflabel=1 arp_interval=200 arp_count=5 \"</f>
        <v xml:space="preserve">  params ip=10.110.88.59 cidr_netmask=26 nic=bond0 iflabel=1 arp_interval=200 arp_count=5 \</v>
      </c>
    </row>
    <row r="2164" spans="1:3" x14ac:dyDescent="0.15">
      <c r="A2164" s="6">
        <f t="shared" si="50"/>
        <v>21640</v>
      </c>
      <c r="B2164" s="1" t="s">
        <v>1288</v>
      </c>
      <c r="C2164" s="3" t="s">
        <v>1573</v>
      </c>
    </row>
    <row r="2165" spans="1:3" x14ac:dyDescent="0.15">
      <c r="A2165" s="6">
        <f t="shared" si="50"/>
        <v>21650</v>
      </c>
      <c r="B2165" s="1" t="s">
        <v>1288</v>
      </c>
      <c r="C2165" s="3" t="s">
        <v>1566</v>
      </c>
    </row>
    <row r="2166" spans="1:3" x14ac:dyDescent="0.15">
      <c r="A2166" s="6">
        <f t="shared" si="50"/>
        <v>21660</v>
      </c>
      <c r="B2166" s="1" t="s">
        <v>1288</v>
      </c>
      <c r="C2166" s="3" t="s">
        <v>1574</v>
      </c>
    </row>
    <row r="2167" spans="1:3" x14ac:dyDescent="0.15">
      <c r="A2167" s="6">
        <f t="shared" si="50"/>
        <v>21670</v>
      </c>
      <c r="B2167" s="1" t="s">
        <v>1288</v>
      </c>
    </row>
    <row r="2168" spans="1:3" x14ac:dyDescent="0.15">
      <c r="A2168" s="6">
        <f t="shared" si="50"/>
        <v>21680</v>
      </c>
      <c r="B2168" s="1" t="s">
        <v>1288</v>
      </c>
      <c r="C2168" s="3" t="s">
        <v>1575</v>
      </c>
    </row>
    <row r="2169" spans="1:3" x14ac:dyDescent="0.15">
      <c r="A2169" s="6">
        <f t="shared" ref="A2169:A2232" si="51">ROW()*10</f>
        <v>21690</v>
      </c>
      <c r="B2169" s="1" t="s">
        <v>1288</v>
      </c>
    </row>
    <row r="2170" spans="1:3" x14ac:dyDescent="0.15">
      <c r="A2170" s="6">
        <f t="shared" si="51"/>
        <v>21700</v>
      </c>
      <c r="B2170" s="1" t="s">
        <v>1288</v>
      </c>
      <c r="C2170" s="3" t="str">
        <f>"pcs constraint location add lc_tgt g_tgt " &amp; $E$21 &amp; " 100"</f>
        <v>pcs constraint location add lc_tgt g_tgt iscsitgt01a.example.com 100</v>
      </c>
    </row>
    <row r="2171" spans="1:3" x14ac:dyDescent="0.15">
      <c r="A2171" s="6">
        <f t="shared" si="51"/>
        <v>21710</v>
      </c>
      <c r="B2171" s="1" t="s">
        <v>1288</v>
      </c>
    </row>
    <row r="2172" spans="1:3" x14ac:dyDescent="0.15">
      <c r="A2172" s="6">
        <f t="shared" si="51"/>
        <v>21720</v>
      </c>
      <c r="B2172" s="1" t="s">
        <v>1288</v>
      </c>
      <c r="C2172" s="3" t="s">
        <v>1576</v>
      </c>
    </row>
    <row r="2173" spans="1:3" x14ac:dyDescent="0.15">
      <c r="A2173" s="6">
        <f t="shared" si="51"/>
        <v>21730</v>
      </c>
      <c r="B2173" s="1" t="s">
        <v>1288</v>
      </c>
      <c r="C2173" s="3" t="s">
        <v>1577</v>
      </c>
    </row>
    <row r="2174" spans="1:3" x14ac:dyDescent="0.15">
      <c r="A2174" s="6">
        <f t="shared" si="51"/>
        <v>21740</v>
      </c>
      <c r="B2174" s="1" t="s">
        <v>1288</v>
      </c>
    </row>
    <row r="2175" spans="1:3" x14ac:dyDescent="0.15">
      <c r="A2175" s="6">
        <f t="shared" si="51"/>
        <v>21750</v>
      </c>
      <c r="B2175" s="1" t="s">
        <v>1288</v>
      </c>
      <c r="C2175" s="3" t="s">
        <v>1578</v>
      </c>
    </row>
    <row r="2176" spans="1:3" x14ac:dyDescent="0.15">
      <c r="A2176" s="6">
        <f t="shared" si="51"/>
        <v>21760</v>
      </c>
      <c r="B2176" s="1" t="s">
        <v>1288</v>
      </c>
      <c r="C2176" s="3" t="s">
        <v>442</v>
      </c>
    </row>
    <row r="2177" spans="1:4" x14ac:dyDescent="0.15">
      <c r="A2177" s="6">
        <f t="shared" si="51"/>
        <v>21770</v>
      </c>
      <c r="B2177" s="1" t="s">
        <v>1288</v>
      </c>
      <c r="C2177" s="3" t="s">
        <v>1579</v>
      </c>
    </row>
    <row r="2178" spans="1:4" x14ac:dyDescent="0.15">
      <c r="A2178" s="6">
        <f t="shared" si="51"/>
        <v>21780</v>
      </c>
      <c r="B2178" s="1" t="s">
        <v>1288</v>
      </c>
      <c r="C2178" s="3" t="s">
        <v>1580</v>
      </c>
    </row>
    <row r="2179" spans="1:4" x14ac:dyDescent="0.15">
      <c r="A2179" s="6">
        <f t="shared" si="51"/>
        <v>21790</v>
      </c>
    </row>
    <row r="2180" spans="1:4" x14ac:dyDescent="0.15">
      <c r="A2180" s="6">
        <f t="shared" si="51"/>
        <v>21800</v>
      </c>
      <c r="D2180" s="99" t="s">
        <v>1581</v>
      </c>
    </row>
    <row r="2181" spans="1:4" x14ac:dyDescent="0.15">
      <c r="A2181" s="6">
        <f t="shared" si="51"/>
        <v>21810</v>
      </c>
    </row>
    <row r="2182" spans="1:4" x14ac:dyDescent="0.15">
      <c r="A2182" s="6">
        <f t="shared" si="51"/>
        <v>21820</v>
      </c>
      <c r="B2182" s="7" t="s">
        <v>1335</v>
      </c>
      <c r="D2182" s="101" t="s">
        <v>1582</v>
      </c>
    </row>
    <row r="2183" spans="1:4" x14ac:dyDescent="0.15">
      <c r="A2183" s="6">
        <f t="shared" si="51"/>
        <v>21830</v>
      </c>
    </row>
    <row r="2184" spans="1:4" x14ac:dyDescent="0.15">
      <c r="A2184" s="6">
        <f t="shared" si="51"/>
        <v>21840</v>
      </c>
      <c r="B2184" s="1" t="s">
        <v>1288</v>
      </c>
      <c r="C2184" s="102" t="str">
        <f>"ping -c 1 -M do -s " &amp; $AE$38 - 28 &amp; " " &amp; $AH$9 &amp; " || echo Error"</f>
        <v>ping -c 1 -M do -s 8972 10.110.88.57 || echo Error</v>
      </c>
    </row>
    <row r="2185" spans="1:4" x14ac:dyDescent="0.15">
      <c r="A2185" s="6">
        <f t="shared" si="51"/>
        <v>21850</v>
      </c>
      <c r="D2185" s="1" t="s">
        <v>1583</v>
      </c>
    </row>
    <row r="2186" spans="1:4" x14ac:dyDescent="0.15">
      <c r="A2186" s="6">
        <f t="shared" si="51"/>
        <v>21860</v>
      </c>
      <c r="D2186" s="1" t="s">
        <v>1584</v>
      </c>
    </row>
    <row r="2187" spans="1:4" x14ac:dyDescent="0.15">
      <c r="A2187" s="6">
        <f t="shared" si="51"/>
        <v>21870</v>
      </c>
    </row>
    <row r="2188" spans="1:4" x14ac:dyDescent="0.15">
      <c r="A2188" s="6">
        <f t="shared" si="51"/>
        <v>21880</v>
      </c>
      <c r="D2188" s="110" t="s">
        <v>1585</v>
      </c>
    </row>
    <row r="2189" spans="1:4" x14ac:dyDescent="0.15">
      <c r="A2189" s="6">
        <f t="shared" si="51"/>
        <v>21890</v>
      </c>
      <c r="D2189" s="1" t="s">
        <v>1586</v>
      </c>
    </row>
    <row r="2190" spans="1:4" x14ac:dyDescent="0.15">
      <c r="A2190" s="6">
        <f t="shared" si="51"/>
        <v>21900</v>
      </c>
      <c r="D2190" s="1" t="s">
        <v>1587</v>
      </c>
    </row>
    <row r="2191" spans="1:4" x14ac:dyDescent="0.15">
      <c r="A2191" s="6">
        <f t="shared" si="51"/>
        <v>21910</v>
      </c>
    </row>
    <row r="2192" spans="1:4" x14ac:dyDescent="0.15">
      <c r="A2192" s="6">
        <f t="shared" si="51"/>
        <v>21920</v>
      </c>
      <c r="B2192" s="1" t="s">
        <v>1288</v>
      </c>
      <c r="C2192" s="102" t="str">
        <f>"traceroute -F " &amp; $AH$9 &amp; " " &amp; $AE$38 - 28</f>
        <v>traceroute -F 10.110.88.57 8972</v>
      </c>
    </row>
    <row r="2193" spans="1:4" x14ac:dyDescent="0.15">
      <c r="A2193" s="6">
        <f t="shared" si="51"/>
        <v>21930</v>
      </c>
      <c r="D2193" s="1" t="s">
        <v>1588</v>
      </c>
    </row>
    <row r="2194" spans="1:4" x14ac:dyDescent="0.15">
      <c r="A2194" s="6">
        <f t="shared" si="51"/>
        <v>21940</v>
      </c>
      <c r="D2194" s="1" t="s">
        <v>1589</v>
      </c>
    </row>
    <row r="2195" spans="1:4" x14ac:dyDescent="0.15">
      <c r="A2195" s="6">
        <f t="shared" si="51"/>
        <v>21950</v>
      </c>
    </row>
    <row r="2196" spans="1:4" x14ac:dyDescent="0.15">
      <c r="A2196" s="6">
        <f t="shared" si="51"/>
        <v>21960</v>
      </c>
      <c r="B2196" s="1" t="s">
        <v>1288</v>
      </c>
      <c r="C2196" s="102" t="str">
        <f>"ping -c 1 -M do -s " &amp; $AE$38 - 28 &amp; " " &amp; $AH$10 &amp; " || echo Error"</f>
        <v>ping -c 1 -M do -s 8972 10.110.88.58 || echo Error</v>
      </c>
    </row>
    <row r="2197" spans="1:4" x14ac:dyDescent="0.15">
      <c r="A2197" s="6">
        <f t="shared" si="51"/>
        <v>21970</v>
      </c>
      <c r="B2197" s="1" t="s">
        <v>1288</v>
      </c>
      <c r="C2197" s="102" t="str">
        <f>"traceroute -F " &amp; $AH$10 &amp; " " &amp; $AE$38 - 28</f>
        <v>traceroute -F 10.110.88.58 8972</v>
      </c>
    </row>
    <row r="2198" spans="1:4" x14ac:dyDescent="0.15">
      <c r="A2198" s="6">
        <f t="shared" si="51"/>
        <v>21980</v>
      </c>
    </row>
    <row r="2199" spans="1:4" x14ac:dyDescent="0.15">
      <c r="A2199" s="6">
        <f t="shared" si="51"/>
        <v>21990</v>
      </c>
      <c r="B2199" s="1" t="s">
        <v>1288</v>
      </c>
      <c r="C2199" s="102" t="str">
        <f>"ping -c 1 -M do -s " &amp; $AE$20 - 28 &amp; " " &amp; $AH$15 &amp; " || echo Error"</f>
        <v>ping -c 1 -M do -s 8972 192.168.1.2 || echo Error</v>
      </c>
    </row>
    <row r="2200" spans="1:4" x14ac:dyDescent="0.15">
      <c r="A2200" s="6">
        <f t="shared" si="51"/>
        <v>22000</v>
      </c>
      <c r="B2200" s="1" t="s">
        <v>1288</v>
      </c>
      <c r="C2200" s="102" t="str">
        <f>"traceroute -F " &amp; $AH$15 &amp; " " &amp; $AE$20 - 28</f>
        <v>traceroute -F 192.168.1.2 8972</v>
      </c>
    </row>
    <row r="2201" spans="1:4" x14ac:dyDescent="0.15">
      <c r="A2201" s="6">
        <f t="shared" si="51"/>
        <v>22010</v>
      </c>
    </row>
    <row r="2202" spans="1:4" x14ac:dyDescent="0.15">
      <c r="A2202" s="6">
        <f t="shared" si="51"/>
        <v>22020</v>
      </c>
      <c r="B2202" s="1" t="s">
        <v>1288</v>
      </c>
      <c r="C2202" s="102" t="str">
        <f>"ping -c 1 -M do -s " &amp; $AE$20 - 28 &amp; " " &amp; $AH$16 &amp; " || echo Error"</f>
        <v>ping -c 1 -M do -s 8972 192.168.1.3 || echo Error</v>
      </c>
    </row>
    <row r="2203" spans="1:4" x14ac:dyDescent="0.15">
      <c r="A2203" s="6">
        <f t="shared" si="51"/>
        <v>22030</v>
      </c>
      <c r="B2203" s="1" t="s">
        <v>1288</v>
      </c>
      <c r="C2203" s="102" t="str">
        <f>"traceroute -F " &amp; $AH$16 &amp; " " &amp; $AE$20 - 28</f>
        <v>traceroute -F 192.168.1.3 8972</v>
      </c>
    </row>
    <row r="2204" spans="1:4" x14ac:dyDescent="0.15">
      <c r="A2204" s="6">
        <f t="shared" si="51"/>
        <v>22040</v>
      </c>
    </row>
    <row r="2205" spans="1:4" x14ac:dyDescent="0.15">
      <c r="A2205" s="6">
        <f t="shared" si="51"/>
        <v>22050</v>
      </c>
      <c r="B2205" s="7" t="s">
        <v>1335</v>
      </c>
      <c r="D2205" s="101" t="s">
        <v>1590</v>
      </c>
    </row>
    <row r="2206" spans="1:4" x14ac:dyDescent="0.15">
      <c r="A2206" s="6">
        <f t="shared" si="51"/>
        <v>22060</v>
      </c>
    </row>
    <row r="2207" spans="1:4" x14ac:dyDescent="0.15">
      <c r="A2207" s="6">
        <f t="shared" si="51"/>
        <v>22070</v>
      </c>
      <c r="B2207" s="7" t="s">
        <v>1591</v>
      </c>
      <c r="C2207" s="3" t="s">
        <v>1592</v>
      </c>
    </row>
    <row r="2208" spans="1:4" x14ac:dyDescent="0.15">
      <c r="A2208" s="6">
        <f t="shared" si="51"/>
        <v>22080</v>
      </c>
      <c r="B2208" s="7" t="s">
        <v>1591</v>
      </c>
      <c r="C2208" s="3" t="s">
        <v>1593</v>
      </c>
    </row>
    <row r="2209" spans="1:4" x14ac:dyDescent="0.15">
      <c r="A2209" s="6">
        <f t="shared" si="51"/>
        <v>22090</v>
      </c>
      <c r="B2209" s="7" t="s">
        <v>1591</v>
      </c>
      <c r="C2209" s="3" t="str">
        <f>"scp -pr .ssh/ " &amp; $AH$4 &amp; ":"</f>
        <v>scp -pr .ssh/ iscsitgt01s:</v>
      </c>
    </row>
    <row r="2210" spans="1:4" x14ac:dyDescent="0.15">
      <c r="A2210" s="6">
        <f t="shared" si="51"/>
        <v>22100</v>
      </c>
      <c r="D2210" s="1" t="s">
        <v>1594</v>
      </c>
    </row>
    <row r="2211" spans="1:4" x14ac:dyDescent="0.15">
      <c r="A2211" s="6">
        <f t="shared" si="51"/>
        <v>22110</v>
      </c>
      <c r="D2211" s="1" t="s">
        <v>1595</v>
      </c>
    </row>
    <row r="2212" spans="1:4" x14ac:dyDescent="0.15">
      <c r="A2212" s="6">
        <f t="shared" si="51"/>
        <v>22120</v>
      </c>
      <c r="B2212" s="7" t="s">
        <v>1591</v>
      </c>
      <c r="C2212" s="3" t="s">
        <v>1596</v>
      </c>
      <c r="D2212" s="1" t="s">
        <v>1597</v>
      </c>
    </row>
    <row r="2213" spans="1:4" x14ac:dyDescent="0.15">
      <c r="A2213" s="6">
        <f t="shared" si="51"/>
        <v>22130</v>
      </c>
      <c r="D2213" s="1" t="s">
        <v>1598</v>
      </c>
    </row>
    <row r="2214" spans="1:4" x14ac:dyDescent="0.15">
      <c r="A2214" s="6">
        <f t="shared" si="51"/>
        <v>22140</v>
      </c>
      <c r="B2214" s="7" t="s">
        <v>1591</v>
      </c>
      <c r="C2214" s="3" t="s">
        <v>1599</v>
      </c>
      <c r="D2214" s="1" t="s">
        <v>1600</v>
      </c>
    </row>
    <row r="2215" spans="1:4" x14ac:dyDescent="0.15">
      <c r="A2215" s="6">
        <f t="shared" si="51"/>
        <v>22150</v>
      </c>
      <c r="D2215" s="1" t="s">
        <v>1601</v>
      </c>
    </row>
    <row r="2216" spans="1:4" x14ac:dyDescent="0.15">
      <c r="A2216" s="6">
        <f t="shared" si="51"/>
        <v>22160</v>
      </c>
      <c r="D2216" s="1" t="s">
        <v>1602</v>
      </c>
    </row>
    <row r="2217" spans="1:4" x14ac:dyDescent="0.15">
      <c r="A2217" s="6">
        <f t="shared" si="51"/>
        <v>22170</v>
      </c>
      <c r="D2217" s="1" t="s">
        <v>1603</v>
      </c>
    </row>
    <row r="2218" spans="1:4" x14ac:dyDescent="0.15">
      <c r="A2218" s="6">
        <f t="shared" si="51"/>
        <v>22180</v>
      </c>
    </row>
    <row r="2219" spans="1:4" x14ac:dyDescent="0.15">
      <c r="A2219" s="6">
        <f t="shared" si="51"/>
        <v>22190</v>
      </c>
      <c r="B2219" s="7" t="s">
        <v>1335</v>
      </c>
      <c r="D2219" s="101" t="s">
        <v>1604</v>
      </c>
    </row>
    <row r="2220" spans="1:4" x14ac:dyDescent="0.15">
      <c r="A2220" s="6">
        <f t="shared" si="51"/>
        <v>22200</v>
      </c>
    </row>
    <row r="2221" spans="1:4" x14ac:dyDescent="0.15">
      <c r="A2221" s="6">
        <f t="shared" si="51"/>
        <v>22210</v>
      </c>
      <c r="B2221" s="1" t="s">
        <v>1288</v>
      </c>
      <c r="C2221" s="3" t="s">
        <v>1605</v>
      </c>
    </row>
    <row r="2222" spans="1:4" x14ac:dyDescent="0.15">
      <c r="A2222" s="6">
        <f t="shared" si="51"/>
        <v>22220</v>
      </c>
      <c r="B2222" s="1" t="s">
        <v>1288</v>
      </c>
      <c r="C2222" s="3" t="s">
        <v>1606</v>
      </c>
    </row>
    <row r="2223" spans="1:4" x14ac:dyDescent="0.15">
      <c r="A2223" s="6">
        <f t="shared" si="51"/>
        <v>22230</v>
      </c>
    </row>
    <row r="2224" spans="1:4" x14ac:dyDescent="0.15">
      <c r="A2224" s="6">
        <f t="shared" si="51"/>
        <v>22240</v>
      </c>
      <c r="B2224" s="7" t="s">
        <v>1335</v>
      </c>
      <c r="D2224" s="101" t="s">
        <v>1607</v>
      </c>
    </row>
    <row r="2225" spans="1:4" x14ac:dyDescent="0.15">
      <c r="A2225" s="6">
        <f t="shared" si="51"/>
        <v>22250</v>
      </c>
    </row>
    <row r="2226" spans="1:4" x14ac:dyDescent="0.15">
      <c r="A2226" s="6">
        <f t="shared" si="51"/>
        <v>22260</v>
      </c>
      <c r="B2226" s="1" t="s">
        <v>1288</v>
      </c>
      <c r="C2226" s="3" t="s">
        <v>1608</v>
      </c>
    </row>
    <row r="2227" spans="1:4" x14ac:dyDescent="0.15">
      <c r="A2227" s="6">
        <f t="shared" si="51"/>
        <v>22270</v>
      </c>
    </row>
    <row r="2228" spans="1:4" x14ac:dyDescent="0.15">
      <c r="A2228" s="6">
        <f t="shared" si="51"/>
        <v>22280</v>
      </c>
      <c r="B2228" s="7" t="s">
        <v>1335</v>
      </c>
      <c r="D2228" s="101" t="s">
        <v>1609</v>
      </c>
    </row>
    <row r="2229" spans="1:4" x14ac:dyDescent="0.15">
      <c r="A2229" s="6">
        <f t="shared" si="51"/>
        <v>22290</v>
      </c>
    </row>
    <row r="2230" spans="1:4" x14ac:dyDescent="0.15">
      <c r="A2230" s="6">
        <f t="shared" si="51"/>
        <v>22300</v>
      </c>
      <c r="B2230" s="7" t="s">
        <v>1610</v>
      </c>
      <c r="C2230" s="102" t="s">
        <v>1611</v>
      </c>
    </row>
    <row r="2231" spans="1:4" x14ac:dyDescent="0.15">
      <c r="A2231" s="6">
        <f t="shared" si="51"/>
        <v>22310</v>
      </c>
      <c r="D2231" s="1" t="s">
        <v>1612</v>
      </c>
    </row>
    <row r="2232" spans="1:4" x14ac:dyDescent="0.15">
      <c r="A2232" s="6">
        <f t="shared" si="51"/>
        <v>22320</v>
      </c>
    </row>
    <row r="2233" spans="1:4" x14ac:dyDescent="0.15">
      <c r="A2233" s="6">
        <f t="shared" ref="A2233:A2296" si="52">ROW()*10</f>
        <v>22330</v>
      </c>
      <c r="D2233" s="1" t="s">
        <v>1613</v>
      </c>
    </row>
    <row r="2234" spans="1:4" x14ac:dyDescent="0.15">
      <c r="A2234" s="6">
        <f t="shared" si="52"/>
        <v>22340</v>
      </c>
      <c r="D2234" s="1" t="s">
        <v>1614</v>
      </c>
    </row>
    <row r="2235" spans="1:4" x14ac:dyDescent="0.15">
      <c r="A2235" s="6">
        <f t="shared" si="52"/>
        <v>22350</v>
      </c>
      <c r="D2235" s="1" t="s">
        <v>1615</v>
      </c>
    </row>
    <row r="2236" spans="1:4" x14ac:dyDescent="0.15">
      <c r="A2236" s="6">
        <f t="shared" si="52"/>
        <v>22360</v>
      </c>
      <c r="D2236" s="1" t="s">
        <v>1616</v>
      </c>
    </row>
    <row r="2237" spans="1:4" x14ac:dyDescent="0.15">
      <c r="A2237" s="6">
        <f t="shared" si="52"/>
        <v>22370</v>
      </c>
    </row>
    <row r="2238" spans="1:4" x14ac:dyDescent="0.15">
      <c r="A2238" s="6">
        <f t="shared" si="52"/>
        <v>22380</v>
      </c>
      <c r="B2238" s="7" t="s">
        <v>1335</v>
      </c>
      <c r="D2238" s="101" t="s">
        <v>1617</v>
      </c>
    </row>
    <row r="2239" spans="1:4" x14ac:dyDescent="0.15">
      <c r="A2239" s="6">
        <f t="shared" si="52"/>
        <v>22390</v>
      </c>
    </row>
    <row r="2240" spans="1:4" x14ac:dyDescent="0.15">
      <c r="A2240" s="6">
        <f t="shared" si="52"/>
        <v>22400</v>
      </c>
      <c r="B2240" s="7" t="s">
        <v>1591</v>
      </c>
      <c r="C2240" s="3" t="s">
        <v>1618</v>
      </c>
    </row>
    <row r="2241" spans="1:4" x14ac:dyDescent="0.15">
      <c r="A2241" s="6">
        <f t="shared" si="52"/>
        <v>22410</v>
      </c>
    </row>
    <row r="2242" spans="1:4" x14ac:dyDescent="0.15">
      <c r="A2242" s="6">
        <f t="shared" si="52"/>
        <v>22420</v>
      </c>
      <c r="B2242" s="7" t="s">
        <v>1335</v>
      </c>
      <c r="D2242" s="101" t="s">
        <v>1619</v>
      </c>
    </row>
    <row r="2243" spans="1:4" x14ac:dyDescent="0.15">
      <c r="A2243" s="6">
        <f t="shared" si="52"/>
        <v>22430</v>
      </c>
    </row>
    <row r="2244" spans="1:4" x14ac:dyDescent="0.15">
      <c r="A2244" s="6">
        <f t="shared" si="52"/>
        <v>22440</v>
      </c>
      <c r="D2244" s="1" t="s">
        <v>1620</v>
      </c>
    </row>
    <row r="2245" spans="1:4" x14ac:dyDescent="0.15">
      <c r="A2245" s="6">
        <f t="shared" si="52"/>
        <v>22450</v>
      </c>
    </row>
    <row r="2246" spans="1:4" x14ac:dyDescent="0.15">
      <c r="A2246" s="6">
        <f t="shared" si="52"/>
        <v>22460</v>
      </c>
      <c r="D2246" s="1" t="s">
        <v>1613</v>
      </c>
    </row>
    <row r="2247" spans="1:4" x14ac:dyDescent="0.15">
      <c r="A2247" s="6">
        <f t="shared" si="52"/>
        <v>22470</v>
      </c>
      <c r="D2247" s="1" t="s">
        <v>1614</v>
      </c>
    </row>
    <row r="2248" spans="1:4" x14ac:dyDescent="0.15">
      <c r="A2248" s="6">
        <f t="shared" si="52"/>
        <v>22480</v>
      </c>
      <c r="D2248" s="1" t="s">
        <v>1621</v>
      </c>
    </row>
    <row r="2249" spans="1:4" x14ac:dyDescent="0.15">
      <c r="A2249" s="6">
        <f t="shared" si="52"/>
        <v>22490</v>
      </c>
      <c r="D2249" s="1" t="s">
        <v>1622</v>
      </c>
    </row>
    <row r="2250" spans="1:4" x14ac:dyDescent="0.15">
      <c r="A2250" s="6">
        <f t="shared" si="52"/>
        <v>22500</v>
      </c>
      <c r="D2250" s="1" t="s">
        <v>1623</v>
      </c>
    </row>
    <row r="2251" spans="1:4" x14ac:dyDescent="0.15">
      <c r="A2251" s="6">
        <f t="shared" si="52"/>
        <v>22510</v>
      </c>
      <c r="D2251" s="1" t="s">
        <v>1624</v>
      </c>
    </row>
    <row r="2252" spans="1:4" x14ac:dyDescent="0.15">
      <c r="A2252" s="6">
        <f t="shared" si="52"/>
        <v>22520</v>
      </c>
    </row>
    <row r="2253" spans="1:4" x14ac:dyDescent="0.15">
      <c r="A2253" s="6">
        <f t="shared" si="52"/>
        <v>22530</v>
      </c>
      <c r="D2253" s="99" t="s">
        <v>1625</v>
      </c>
    </row>
    <row r="2254" spans="1:4" x14ac:dyDescent="0.15">
      <c r="A2254" s="6">
        <f t="shared" si="52"/>
        <v>22540</v>
      </c>
    </row>
    <row r="2255" spans="1:4" x14ac:dyDescent="0.15">
      <c r="A2255" s="6">
        <f t="shared" si="52"/>
        <v>22550</v>
      </c>
      <c r="D2255" s="1" t="s">
        <v>1626</v>
      </c>
    </row>
    <row r="2256" spans="1:4" x14ac:dyDescent="0.15">
      <c r="A2256" s="6">
        <f t="shared" si="52"/>
        <v>22560</v>
      </c>
    </row>
    <row r="2257" spans="1:4" x14ac:dyDescent="0.15">
      <c r="A2257" s="6">
        <f t="shared" si="52"/>
        <v>22570</v>
      </c>
      <c r="D2257" s="1" t="s">
        <v>1613</v>
      </c>
    </row>
    <row r="2258" spans="1:4" x14ac:dyDescent="0.15">
      <c r="A2258" s="6">
        <f t="shared" si="52"/>
        <v>22580</v>
      </c>
      <c r="D2258" s="1" t="s">
        <v>1614</v>
      </c>
    </row>
    <row r="2259" spans="1:4" x14ac:dyDescent="0.15">
      <c r="A2259" s="6">
        <f t="shared" si="52"/>
        <v>22590</v>
      </c>
      <c r="D2259" s="1" t="s">
        <v>1627</v>
      </c>
    </row>
    <row r="2260" spans="1:4" x14ac:dyDescent="0.15">
      <c r="A2260" s="6">
        <f t="shared" si="52"/>
        <v>22600</v>
      </c>
      <c r="D2260" s="1" t="s">
        <v>1628</v>
      </c>
    </row>
    <row r="2261" spans="1:4" x14ac:dyDescent="0.15">
      <c r="A2261" s="6">
        <f t="shared" si="52"/>
        <v>22610</v>
      </c>
    </row>
    <row r="2262" spans="1:4" x14ac:dyDescent="0.15">
      <c r="A2262" s="6">
        <f t="shared" si="52"/>
        <v>22620</v>
      </c>
      <c r="D2262" s="1" t="s">
        <v>1629</v>
      </c>
    </row>
    <row r="2263" spans="1:4" x14ac:dyDescent="0.15">
      <c r="A2263" s="6">
        <f t="shared" si="52"/>
        <v>22630</v>
      </c>
    </row>
    <row r="2264" spans="1:4" x14ac:dyDescent="0.15">
      <c r="A2264" s="6">
        <f t="shared" si="52"/>
        <v>22640</v>
      </c>
      <c r="B2264" s="7" t="s">
        <v>1335</v>
      </c>
      <c r="D2264" s="101" t="s">
        <v>1630</v>
      </c>
    </row>
    <row r="2265" spans="1:4" x14ac:dyDescent="0.15">
      <c r="A2265" s="6">
        <f t="shared" si="52"/>
        <v>22650</v>
      </c>
    </row>
    <row r="2266" spans="1:4" x14ac:dyDescent="0.15">
      <c r="A2266" s="6">
        <f t="shared" si="52"/>
        <v>22660</v>
      </c>
      <c r="B2266" s="7" t="s">
        <v>1591</v>
      </c>
      <c r="C2266" s="3" t="s">
        <v>1631</v>
      </c>
    </row>
    <row r="2267" spans="1:4" x14ac:dyDescent="0.15">
      <c r="A2267" s="6">
        <f t="shared" si="52"/>
        <v>22670</v>
      </c>
      <c r="D2267" s="1" t="s">
        <v>1632</v>
      </c>
    </row>
    <row r="2268" spans="1:4" x14ac:dyDescent="0.15">
      <c r="A2268" s="6">
        <f t="shared" si="52"/>
        <v>22680</v>
      </c>
    </row>
    <row r="2269" spans="1:4" x14ac:dyDescent="0.15">
      <c r="A2269" s="6">
        <f t="shared" si="52"/>
        <v>22690</v>
      </c>
      <c r="B2269" s="7" t="s">
        <v>1591</v>
      </c>
      <c r="C2269" s="3" t="str">
        <f>"sudo vgcreate -s 4M " &amp; $AH$31 &amp; " /dev/drbd0"</f>
        <v>sudo vgcreate -s 4M vg1 /dev/drbd0</v>
      </c>
    </row>
    <row r="2270" spans="1:4" x14ac:dyDescent="0.15">
      <c r="A2270" s="6">
        <f t="shared" si="52"/>
        <v>22700</v>
      </c>
      <c r="D2270" s="1" t="s">
        <v>1633</v>
      </c>
    </row>
    <row r="2271" spans="1:4" x14ac:dyDescent="0.15">
      <c r="A2271" s="6">
        <f t="shared" si="52"/>
        <v>22710</v>
      </c>
    </row>
    <row r="2272" spans="1:4" x14ac:dyDescent="0.15">
      <c r="A2272" s="6">
        <f t="shared" si="52"/>
        <v>22720</v>
      </c>
      <c r="B2272" s="7" t="s">
        <v>1591</v>
      </c>
      <c r="C2272" s="3" t="str">
        <f>"sudo lvcreate --name lv-lun0000 --extents " &amp; $AH$33 &amp; " " &amp; $AH$31</f>
        <v>sudo lvcreate --name lv-lun0000 --extents 90%VG vg1</v>
      </c>
    </row>
    <row r="2273" spans="1:4" x14ac:dyDescent="0.15">
      <c r="A2273" s="6">
        <f t="shared" si="52"/>
        <v>22730</v>
      </c>
      <c r="D2273" s="1" t="s">
        <v>1634</v>
      </c>
    </row>
    <row r="2274" spans="1:4" x14ac:dyDescent="0.15">
      <c r="A2274" s="6">
        <f t="shared" si="52"/>
        <v>22740</v>
      </c>
    </row>
    <row r="2275" spans="1:4" x14ac:dyDescent="0.15">
      <c r="A2275" s="6">
        <f t="shared" si="52"/>
        <v>22750</v>
      </c>
      <c r="B2275" s="7" t="s">
        <v>1591</v>
      </c>
      <c r="C2275" s="106" t="str">
        <f>IF($AH$34="","# ","") &amp; "sudo lvcreate --name lv-lun0001 --extents " &amp; $AH$34 &amp; " " &amp; $AH$31</f>
        <v>sudo lvcreate --name lv-lun0001 --extents 2%VG vg1</v>
      </c>
    </row>
    <row r="2276" spans="1:4" x14ac:dyDescent="0.15">
      <c r="A2276" s="6">
        <f t="shared" si="52"/>
        <v>22760</v>
      </c>
      <c r="D2276" s="9" t="s">
        <v>1635</v>
      </c>
    </row>
    <row r="2277" spans="1:4" x14ac:dyDescent="0.15">
      <c r="A2277" s="6">
        <f t="shared" si="52"/>
        <v>22770</v>
      </c>
    </row>
    <row r="2278" spans="1:4" x14ac:dyDescent="0.15">
      <c r="A2278" s="6">
        <f t="shared" si="52"/>
        <v>22780</v>
      </c>
      <c r="B2278" s="7" t="s">
        <v>1591</v>
      </c>
      <c r="C2278" s="106" t="str">
        <f>IF($AH$35="","# ","") &amp; "sudo lvcreate --name lv-lun0002 --extents " &amp; $AH$35 &amp; " " &amp; $AH$31</f>
        <v>sudo lvcreate --name lv-lun0002 --extents 2%VG vg1</v>
      </c>
    </row>
    <row r="2279" spans="1:4" x14ac:dyDescent="0.15">
      <c r="A2279" s="6">
        <f t="shared" si="52"/>
        <v>22790</v>
      </c>
      <c r="D2279" s="9" t="s">
        <v>1636</v>
      </c>
    </row>
    <row r="2280" spans="1:4" x14ac:dyDescent="0.15">
      <c r="A2280" s="6">
        <f t="shared" si="52"/>
        <v>22800</v>
      </c>
    </row>
    <row r="2281" spans="1:4" x14ac:dyDescent="0.15">
      <c r="A2281" s="6">
        <f t="shared" si="52"/>
        <v>22810</v>
      </c>
      <c r="B2281" s="7" t="s">
        <v>1591</v>
      </c>
      <c r="C2281" s="106" t="str">
        <f>IF($AH$36="","# ","") &amp; "sudo lvcreate --name lv-lun0003 --extents " &amp; $AH$36 &amp; " " &amp; $AH$31</f>
        <v>sudo lvcreate --name lv-lun0003 --extents 2%VG vg1</v>
      </c>
    </row>
    <row r="2282" spans="1:4" x14ac:dyDescent="0.15">
      <c r="A2282" s="6">
        <f t="shared" si="52"/>
        <v>22820</v>
      </c>
      <c r="D2282" s="9" t="s">
        <v>1637</v>
      </c>
    </row>
    <row r="2283" spans="1:4" x14ac:dyDescent="0.15">
      <c r="A2283" s="6">
        <f t="shared" si="52"/>
        <v>22830</v>
      </c>
    </row>
    <row r="2284" spans="1:4" x14ac:dyDescent="0.15">
      <c r="A2284" s="6">
        <f t="shared" si="52"/>
        <v>22840</v>
      </c>
      <c r="B2284" s="7" t="s">
        <v>1591</v>
      </c>
      <c r="C2284" s="102" t="s">
        <v>1094</v>
      </c>
    </row>
    <row r="2285" spans="1:4" x14ac:dyDescent="0.15">
      <c r="A2285" s="6">
        <f t="shared" si="52"/>
        <v>22850</v>
      </c>
      <c r="D2285" s="1" t="s">
        <v>1638</v>
      </c>
    </row>
    <row r="2286" spans="1:4" x14ac:dyDescent="0.15">
      <c r="A2286" s="6">
        <f t="shared" si="52"/>
        <v>22860</v>
      </c>
      <c r="D2286" s="1" t="s">
        <v>1639</v>
      </c>
    </row>
    <row r="2287" spans="1:4" x14ac:dyDescent="0.15">
      <c r="A2287" s="6">
        <f t="shared" si="52"/>
        <v>22870</v>
      </c>
      <c r="D2287" s="1" t="s">
        <v>1640</v>
      </c>
    </row>
    <row r="2288" spans="1:4" x14ac:dyDescent="0.15">
      <c r="A2288" s="6">
        <f t="shared" si="52"/>
        <v>22880</v>
      </c>
      <c r="D2288" s="9" t="s">
        <v>1641</v>
      </c>
    </row>
    <row r="2289" spans="1:4" x14ac:dyDescent="0.15">
      <c r="A2289" s="6">
        <f t="shared" si="52"/>
        <v>22890</v>
      </c>
      <c r="D2289" s="9" t="s">
        <v>1642</v>
      </c>
    </row>
    <row r="2290" spans="1:4" x14ac:dyDescent="0.15">
      <c r="A2290" s="6">
        <f t="shared" si="52"/>
        <v>22900</v>
      </c>
      <c r="D2290" s="9" t="s">
        <v>1643</v>
      </c>
    </row>
    <row r="2291" spans="1:4" x14ac:dyDescent="0.15">
      <c r="A2291" s="6">
        <f t="shared" si="52"/>
        <v>22910</v>
      </c>
    </row>
    <row r="2292" spans="1:4" x14ac:dyDescent="0.15">
      <c r="A2292" s="6">
        <f t="shared" si="52"/>
        <v>22920</v>
      </c>
      <c r="B2292" s="7" t="s">
        <v>1591</v>
      </c>
      <c r="C2292" s="102" t="s">
        <v>1100</v>
      </c>
    </row>
    <row r="2293" spans="1:4" x14ac:dyDescent="0.15">
      <c r="A2293" s="6">
        <f t="shared" si="52"/>
        <v>22930</v>
      </c>
      <c r="D2293" s="1" t="s">
        <v>1644</v>
      </c>
    </row>
    <row r="2294" spans="1:4" x14ac:dyDescent="0.15">
      <c r="A2294" s="6">
        <f t="shared" si="52"/>
        <v>22940</v>
      </c>
      <c r="D2294" s="1" t="s">
        <v>1645</v>
      </c>
    </row>
    <row r="2295" spans="1:4" x14ac:dyDescent="0.15">
      <c r="A2295" s="6">
        <f t="shared" si="52"/>
        <v>22950</v>
      </c>
      <c r="D2295" s="1" t="s">
        <v>1646</v>
      </c>
    </row>
    <row r="2296" spans="1:4" x14ac:dyDescent="0.15">
      <c r="A2296" s="6">
        <f t="shared" si="52"/>
        <v>22960</v>
      </c>
    </row>
    <row r="2297" spans="1:4" x14ac:dyDescent="0.15">
      <c r="A2297" s="6">
        <f t="shared" ref="A2297:A2304" si="53">ROW()*10</f>
        <v>22970</v>
      </c>
      <c r="B2297" s="7" t="s">
        <v>1591</v>
      </c>
      <c r="C2297" s="102" t="s">
        <v>1103</v>
      </c>
    </row>
    <row r="2298" spans="1:4" x14ac:dyDescent="0.15">
      <c r="A2298" s="6">
        <f t="shared" si="53"/>
        <v>22980</v>
      </c>
      <c r="D2298" s="1" t="s">
        <v>1647</v>
      </c>
    </row>
    <row r="2299" spans="1:4" x14ac:dyDescent="0.15">
      <c r="A2299" s="6">
        <f t="shared" si="53"/>
        <v>22990</v>
      </c>
      <c r="D2299" s="1" t="s">
        <v>1648</v>
      </c>
    </row>
    <row r="2300" spans="1:4" x14ac:dyDescent="0.15">
      <c r="A2300" s="6">
        <f t="shared" si="53"/>
        <v>23000</v>
      </c>
      <c r="D2300" s="1" t="s">
        <v>1649</v>
      </c>
    </row>
    <row r="2301" spans="1:4" x14ac:dyDescent="0.15">
      <c r="A2301" s="6">
        <f t="shared" si="53"/>
        <v>23010</v>
      </c>
      <c r="D2301" s="9" t="s">
        <v>1650</v>
      </c>
    </row>
    <row r="2302" spans="1:4" x14ac:dyDescent="0.15">
      <c r="A2302" s="6">
        <f t="shared" si="53"/>
        <v>23020</v>
      </c>
      <c r="D2302" s="9" t="s">
        <v>1651</v>
      </c>
    </row>
    <row r="2303" spans="1:4" x14ac:dyDescent="0.15">
      <c r="A2303" s="6">
        <f t="shared" si="53"/>
        <v>23030</v>
      </c>
      <c r="D2303" s="9" t="s">
        <v>1652</v>
      </c>
    </row>
    <row r="2304" spans="1:4" x14ac:dyDescent="0.15">
      <c r="A2304" s="6">
        <f t="shared" si="53"/>
        <v>23040</v>
      </c>
    </row>
    <row r="2305" spans="1:4" x14ac:dyDescent="0.15">
      <c r="A2305" s="6">
        <f t="shared" ref="A2305:A2322" si="54">ROW()*10</f>
        <v>23050</v>
      </c>
      <c r="B2305" s="7" t="s">
        <v>1335</v>
      </c>
      <c r="D2305" s="101" t="s">
        <v>1653</v>
      </c>
    </row>
    <row r="2306" spans="1:4" x14ac:dyDescent="0.15">
      <c r="A2306" s="6">
        <f t="shared" si="54"/>
        <v>23060</v>
      </c>
    </row>
    <row r="2307" spans="1:4" x14ac:dyDescent="0.15">
      <c r="A2307" s="6">
        <f t="shared" si="54"/>
        <v>23070</v>
      </c>
      <c r="B2307" s="7" t="s">
        <v>1591</v>
      </c>
      <c r="C2307" s="102" t="s">
        <v>1654</v>
      </c>
    </row>
    <row r="2308" spans="1:4" x14ac:dyDescent="0.15">
      <c r="A2308" s="6">
        <f t="shared" si="54"/>
        <v>23080</v>
      </c>
      <c r="D2308" s="1" t="s">
        <v>1655</v>
      </c>
    </row>
    <row r="2309" spans="1:4" x14ac:dyDescent="0.15">
      <c r="A2309" s="6">
        <f t="shared" si="54"/>
        <v>23090</v>
      </c>
      <c r="D2309" s="1" t="s">
        <v>1656</v>
      </c>
    </row>
    <row r="2310" spans="1:4" x14ac:dyDescent="0.15">
      <c r="A2310" s="6">
        <f t="shared" si="54"/>
        <v>23100</v>
      </c>
      <c r="D2310" s="1" t="s">
        <v>1657</v>
      </c>
    </row>
    <row r="2311" spans="1:4" x14ac:dyDescent="0.15">
      <c r="A2311" s="6">
        <f t="shared" si="54"/>
        <v>23110</v>
      </c>
      <c r="D2311" s="1" t="s">
        <v>1658</v>
      </c>
    </row>
    <row r="2312" spans="1:4" x14ac:dyDescent="0.15">
      <c r="A2312" s="6">
        <f t="shared" si="54"/>
        <v>23120</v>
      </c>
      <c r="D2312" s="1" t="s">
        <v>1659</v>
      </c>
    </row>
    <row r="2313" spans="1:4" x14ac:dyDescent="0.15">
      <c r="A2313" s="6">
        <f t="shared" si="54"/>
        <v>23130</v>
      </c>
      <c r="D2313" s="1" t="s">
        <v>1660</v>
      </c>
    </row>
    <row r="2314" spans="1:4" x14ac:dyDescent="0.15">
      <c r="A2314" s="6">
        <f t="shared" si="54"/>
        <v>23140</v>
      </c>
      <c r="D2314" s="1" t="s">
        <v>1661</v>
      </c>
    </row>
    <row r="2315" spans="1:4" x14ac:dyDescent="0.15">
      <c r="A2315" s="6">
        <f t="shared" si="54"/>
        <v>23150</v>
      </c>
      <c r="D2315" s="1" t="s">
        <v>1662</v>
      </c>
    </row>
    <row r="2316" spans="1:4" x14ac:dyDescent="0.15">
      <c r="A2316" s="6">
        <f t="shared" si="54"/>
        <v>23160</v>
      </c>
    </row>
    <row r="2317" spans="1:4" x14ac:dyDescent="0.15">
      <c r="A2317" s="6">
        <f t="shared" si="54"/>
        <v>23170</v>
      </c>
      <c r="B2317" s="7" t="s">
        <v>1335</v>
      </c>
      <c r="D2317" s="101" t="s">
        <v>1663</v>
      </c>
    </row>
    <row r="2318" spans="1:4" x14ac:dyDescent="0.15">
      <c r="A2318" s="6">
        <f t="shared" si="54"/>
        <v>23180</v>
      </c>
    </row>
    <row r="2319" spans="1:4" x14ac:dyDescent="0.15">
      <c r="A2319" s="6">
        <f t="shared" si="54"/>
        <v>23190</v>
      </c>
      <c r="B2319" s="7" t="s">
        <v>1591</v>
      </c>
      <c r="C2319" s="3" t="str">
        <f>"sudo targetcli /iscsi create " &amp; $AH$37</f>
        <v>sudo targetcli /iscsi create iqn.2016-09.com.example:iscsitgt01-0000</v>
      </c>
    </row>
    <row r="2320" spans="1:4" x14ac:dyDescent="0.15">
      <c r="A2320" s="6">
        <f t="shared" si="54"/>
        <v>23200</v>
      </c>
      <c r="D2320" s="1" t="s">
        <v>1664</v>
      </c>
    </row>
    <row r="2321" spans="1:4" x14ac:dyDescent="0.15">
      <c r="A2321" s="6">
        <f t="shared" si="54"/>
        <v>23210</v>
      </c>
      <c r="D2321" s="1" t="s">
        <v>1665</v>
      </c>
    </row>
    <row r="2322" spans="1:4" x14ac:dyDescent="0.15">
      <c r="A2322" s="6">
        <f t="shared" si="54"/>
        <v>23220</v>
      </c>
    </row>
    <row r="2323" spans="1:4" x14ac:dyDescent="0.15">
      <c r="A2323" s="6">
        <f t="shared" ref="A2323:A2386" si="55">ROW()*10</f>
        <v>23230</v>
      </c>
      <c r="B2323" s="7" t="s">
        <v>1591</v>
      </c>
      <c r="C2323" s="3" t="str">
        <f>"sudo targetcli /iscsi/" &amp; $AH$37 &amp; "/tpg1 set attribute default_cmdsn_depth = 128"</f>
        <v>sudo targetcli /iscsi/iqn.2016-09.com.example:iscsitgt01-0000/tpg1 set attribute default_cmdsn_depth = 128</v>
      </c>
    </row>
    <row r="2324" spans="1:4" x14ac:dyDescent="0.15">
      <c r="A2324" s="6">
        <f t="shared" si="55"/>
        <v>23240</v>
      </c>
      <c r="D2324" s="1" t="s">
        <v>1666</v>
      </c>
    </row>
    <row r="2325" spans="1:4" x14ac:dyDescent="0.15">
      <c r="A2325" s="6">
        <f t="shared" si="55"/>
        <v>23250</v>
      </c>
    </row>
    <row r="2326" spans="1:4" x14ac:dyDescent="0.15">
      <c r="A2326" s="6">
        <f t="shared" si="55"/>
        <v>23260</v>
      </c>
      <c r="B2326" s="7" t="s">
        <v>1591</v>
      </c>
      <c r="C2326" s="3" t="str">
        <f>"sudo targetcli /iscsi/" &amp; $AH$37 &amp; "/tpg1 set parameter MaxConnections = " &amp; $AH$41</f>
        <v>sudo targetcli /iscsi/iqn.2016-09.com.example:iscsitgt01-0000/tpg1 set parameter MaxConnections = 1</v>
      </c>
    </row>
    <row r="2327" spans="1:4" x14ac:dyDescent="0.15">
      <c r="A2327" s="6">
        <f t="shared" si="55"/>
        <v>23270</v>
      </c>
      <c r="D2327" s="1" t="s">
        <v>1667</v>
      </c>
    </row>
    <row r="2328" spans="1:4" x14ac:dyDescent="0.15">
      <c r="A2328" s="6">
        <f t="shared" si="55"/>
        <v>23280</v>
      </c>
    </row>
    <row r="2329" spans="1:4" x14ac:dyDescent="0.15">
      <c r="A2329" s="6">
        <f t="shared" si="55"/>
        <v>23290</v>
      </c>
      <c r="B2329" s="7" t="s">
        <v>1591</v>
      </c>
      <c r="C2329" s="106" t="str">
        <f>IF($AH$38="","# ","") &amp; "sudo targetcli /iscsi create " &amp; $AH$38</f>
        <v>sudo targetcli /iscsi create iqn.2016-09.com.example:iscsitgt01-0001</v>
      </c>
    </row>
    <row r="2330" spans="1:4" x14ac:dyDescent="0.15">
      <c r="A2330" s="6">
        <f t="shared" si="55"/>
        <v>23300</v>
      </c>
      <c r="D2330" s="9" t="s">
        <v>1668</v>
      </c>
    </row>
    <row r="2331" spans="1:4" x14ac:dyDescent="0.15">
      <c r="A2331" s="6">
        <f t="shared" si="55"/>
        <v>23310</v>
      </c>
      <c r="D2331" s="9" t="s">
        <v>1665</v>
      </c>
    </row>
    <row r="2332" spans="1:4" x14ac:dyDescent="0.15">
      <c r="A2332" s="6">
        <f t="shared" si="55"/>
        <v>23320</v>
      </c>
    </row>
    <row r="2333" spans="1:4" x14ac:dyDescent="0.15">
      <c r="A2333" s="6">
        <f t="shared" si="55"/>
        <v>23330</v>
      </c>
      <c r="B2333" s="7" t="s">
        <v>1591</v>
      </c>
      <c r="C2333" s="106" t="str">
        <f>IF($AH$38="","# ","") &amp; "sudo targetcli /iscsi/" &amp; $AH$38 &amp; "/tpg1 set attribute default_cmdsn_depth = 128"</f>
        <v>sudo targetcli /iscsi/iqn.2016-09.com.example:iscsitgt01-0001/tpg1 set attribute default_cmdsn_depth = 128</v>
      </c>
    </row>
    <row r="2334" spans="1:4" x14ac:dyDescent="0.15">
      <c r="A2334" s="6">
        <f t="shared" si="55"/>
        <v>23340</v>
      </c>
      <c r="D2334" s="9" t="s">
        <v>1666</v>
      </c>
    </row>
    <row r="2335" spans="1:4" x14ac:dyDescent="0.15">
      <c r="A2335" s="6">
        <f t="shared" si="55"/>
        <v>23350</v>
      </c>
    </row>
    <row r="2336" spans="1:4" x14ac:dyDescent="0.15">
      <c r="A2336" s="6">
        <f t="shared" si="55"/>
        <v>23360</v>
      </c>
      <c r="B2336" s="7" t="s">
        <v>1591</v>
      </c>
      <c r="C2336" s="106" t="str">
        <f>IF($AH$38="","# ","") &amp; "sudo targetcli /iscsi/" &amp; $AH$38 &amp; "/tpg1 set parameter MaxConnections = " &amp; $AH$41</f>
        <v>sudo targetcli /iscsi/iqn.2016-09.com.example:iscsitgt01-0001/tpg1 set parameter MaxConnections = 1</v>
      </c>
    </row>
    <row r="2337" spans="1:4" x14ac:dyDescent="0.15">
      <c r="A2337" s="6">
        <f t="shared" si="55"/>
        <v>23370</v>
      </c>
      <c r="D2337" s="9" t="s">
        <v>1667</v>
      </c>
    </row>
    <row r="2338" spans="1:4" x14ac:dyDescent="0.15">
      <c r="A2338" s="6">
        <f t="shared" si="55"/>
        <v>23380</v>
      </c>
    </row>
    <row r="2339" spans="1:4" x14ac:dyDescent="0.15">
      <c r="A2339" s="6">
        <f t="shared" si="55"/>
        <v>23390</v>
      </c>
      <c r="B2339" s="7" t="s">
        <v>1591</v>
      </c>
      <c r="C2339" s="106" t="str">
        <f>IF($AH$39="","# ","") &amp; "sudo targetcli /iscsi create " &amp; $AH$39</f>
        <v>sudo targetcli /iscsi create iqn.2016-09.com.example:iscsitgt01-0002</v>
      </c>
    </row>
    <row r="2340" spans="1:4" x14ac:dyDescent="0.15">
      <c r="A2340" s="6">
        <f t="shared" si="55"/>
        <v>23400</v>
      </c>
      <c r="D2340" s="9" t="s">
        <v>1669</v>
      </c>
    </row>
    <row r="2341" spans="1:4" x14ac:dyDescent="0.15">
      <c r="A2341" s="6">
        <f t="shared" si="55"/>
        <v>23410</v>
      </c>
      <c r="D2341" s="9" t="s">
        <v>1665</v>
      </c>
    </row>
    <row r="2342" spans="1:4" x14ac:dyDescent="0.15">
      <c r="A2342" s="6">
        <f t="shared" si="55"/>
        <v>23420</v>
      </c>
    </row>
    <row r="2343" spans="1:4" x14ac:dyDescent="0.15">
      <c r="A2343" s="6">
        <f t="shared" si="55"/>
        <v>23430</v>
      </c>
      <c r="B2343" s="7" t="s">
        <v>1591</v>
      </c>
      <c r="C2343" s="106" t="str">
        <f>IF($AH$39="","# ","") &amp; "sudo targetcli /iscsi/" &amp; $AH$39 &amp; "/tpg1 set attribute default_cmdsn_depth = 128"</f>
        <v>sudo targetcli /iscsi/iqn.2016-09.com.example:iscsitgt01-0002/tpg1 set attribute default_cmdsn_depth = 128</v>
      </c>
    </row>
    <row r="2344" spans="1:4" x14ac:dyDescent="0.15">
      <c r="A2344" s="6">
        <f t="shared" si="55"/>
        <v>23440</v>
      </c>
      <c r="D2344" s="9" t="s">
        <v>1666</v>
      </c>
    </row>
    <row r="2345" spans="1:4" x14ac:dyDescent="0.15">
      <c r="A2345" s="6">
        <f t="shared" si="55"/>
        <v>23450</v>
      </c>
    </row>
    <row r="2346" spans="1:4" x14ac:dyDescent="0.15">
      <c r="A2346" s="6">
        <f t="shared" si="55"/>
        <v>23460</v>
      </c>
      <c r="B2346" s="7" t="s">
        <v>1591</v>
      </c>
      <c r="C2346" s="106" t="str">
        <f>IF($AH$39="","# ","") &amp; "sudo targetcli /iscsi/" &amp; $AH$39 &amp; "/tpg1 set parameter MaxConnections = " &amp; $AH$41</f>
        <v>sudo targetcli /iscsi/iqn.2016-09.com.example:iscsitgt01-0002/tpg1 set parameter MaxConnections = 1</v>
      </c>
    </row>
    <row r="2347" spans="1:4" x14ac:dyDescent="0.15">
      <c r="A2347" s="6">
        <f t="shared" si="55"/>
        <v>23470</v>
      </c>
      <c r="D2347" s="9" t="s">
        <v>1667</v>
      </c>
    </row>
    <row r="2348" spans="1:4" x14ac:dyDescent="0.15">
      <c r="A2348" s="6">
        <f t="shared" si="55"/>
        <v>23480</v>
      </c>
    </row>
    <row r="2349" spans="1:4" x14ac:dyDescent="0.15">
      <c r="A2349" s="6">
        <f t="shared" si="55"/>
        <v>23490</v>
      </c>
      <c r="B2349" s="7" t="s">
        <v>1591</v>
      </c>
      <c r="C2349" s="106" t="str">
        <f>IF($AH$40="","# ","") &amp; "sudo targetcli /iscsi create " &amp; $AH$40</f>
        <v>sudo targetcli /iscsi create iqn.2016-09.com.example:iscsitgt01-0003</v>
      </c>
    </row>
    <row r="2350" spans="1:4" x14ac:dyDescent="0.15">
      <c r="A2350" s="6">
        <f t="shared" si="55"/>
        <v>23500</v>
      </c>
      <c r="D2350" s="9" t="s">
        <v>1670</v>
      </c>
    </row>
    <row r="2351" spans="1:4" x14ac:dyDescent="0.15">
      <c r="A2351" s="6">
        <f t="shared" si="55"/>
        <v>23510</v>
      </c>
      <c r="D2351" s="9" t="s">
        <v>1665</v>
      </c>
    </row>
    <row r="2352" spans="1:4" x14ac:dyDescent="0.15">
      <c r="A2352" s="6">
        <f t="shared" si="55"/>
        <v>23520</v>
      </c>
    </row>
    <row r="2353" spans="1:4" x14ac:dyDescent="0.15">
      <c r="A2353" s="6">
        <f t="shared" si="55"/>
        <v>23530</v>
      </c>
      <c r="B2353" s="7" t="s">
        <v>1591</v>
      </c>
      <c r="C2353" s="106" t="str">
        <f>IF($AH$40="","# ","") &amp; "sudo targetcli /iscsi/" &amp; $AH$40 &amp; "/tpg1 set attribute default_cmdsn_depth = 128"</f>
        <v>sudo targetcli /iscsi/iqn.2016-09.com.example:iscsitgt01-0003/tpg1 set attribute default_cmdsn_depth = 128</v>
      </c>
    </row>
    <row r="2354" spans="1:4" x14ac:dyDescent="0.15">
      <c r="A2354" s="6">
        <f t="shared" si="55"/>
        <v>23540</v>
      </c>
      <c r="D2354" s="9" t="s">
        <v>1666</v>
      </c>
    </row>
    <row r="2355" spans="1:4" x14ac:dyDescent="0.15">
      <c r="A2355" s="6">
        <f t="shared" si="55"/>
        <v>23550</v>
      </c>
    </row>
    <row r="2356" spans="1:4" x14ac:dyDescent="0.15">
      <c r="A2356" s="6">
        <f t="shared" si="55"/>
        <v>23560</v>
      </c>
      <c r="B2356" s="7" t="s">
        <v>1591</v>
      </c>
      <c r="C2356" s="106" t="str">
        <f>IF($AH$40="","# ","") &amp; "sudo targetcli /iscsi/" &amp; $AH$40 &amp; "/tpg1 set parameter MaxConnections = " &amp; $AH$41</f>
        <v>sudo targetcli /iscsi/iqn.2016-09.com.example:iscsitgt01-0003/tpg1 set parameter MaxConnections = 1</v>
      </c>
    </row>
    <row r="2357" spans="1:4" x14ac:dyDescent="0.15">
      <c r="A2357" s="6">
        <f t="shared" si="55"/>
        <v>23570</v>
      </c>
      <c r="D2357" s="9" t="s">
        <v>1667</v>
      </c>
    </row>
    <row r="2358" spans="1:4" x14ac:dyDescent="0.15">
      <c r="A2358" s="6">
        <f t="shared" si="55"/>
        <v>23580</v>
      </c>
    </row>
    <row r="2359" spans="1:4" x14ac:dyDescent="0.15">
      <c r="A2359" s="6">
        <f t="shared" si="55"/>
        <v>23590</v>
      </c>
      <c r="B2359" s="7" t="s">
        <v>1591</v>
      </c>
      <c r="C2359" s="102" t="s">
        <v>1654</v>
      </c>
    </row>
    <row r="2360" spans="1:4" x14ac:dyDescent="0.15">
      <c r="A2360" s="6">
        <f t="shared" si="55"/>
        <v>23600</v>
      </c>
      <c r="D2360" s="1" t="s">
        <v>1655</v>
      </c>
    </row>
    <row r="2361" spans="1:4" x14ac:dyDescent="0.15">
      <c r="A2361" s="6">
        <f t="shared" si="55"/>
        <v>23610</v>
      </c>
      <c r="D2361" s="1" t="s">
        <v>1656</v>
      </c>
    </row>
    <row r="2362" spans="1:4" x14ac:dyDescent="0.15">
      <c r="A2362" s="6">
        <f t="shared" si="55"/>
        <v>23620</v>
      </c>
      <c r="D2362" s="1" t="s">
        <v>1657</v>
      </c>
    </row>
    <row r="2363" spans="1:4" x14ac:dyDescent="0.15">
      <c r="A2363" s="6">
        <f t="shared" si="55"/>
        <v>23630</v>
      </c>
      <c r="D2363" s="1" t="s">
        <v>1658</v>
      </c>
    </row>
    <row r="2364" spans="1:4" x14ac:dyDescent="0.15">
      <c r="A2364" s="6">
        <f t="shared" si="55"/>
        <v>23640</v>
      </c>
      <c r="D2364" s="1" t="s">
        <v>1659</v>
      </c>
    </row>
    <row r="2365" spans="1:4" x14ac:dyDescent="0.15">
      <c r="A2365" s="6">
        <f t="shared" si="55"/>
        <v>23650</v>
      </c>
      <c r="D2365" s="1" t="s">
        <v>1660</v>
      </c>
    </row>
    <row r="2366" spans="1:4" x14ac:dyDescent="0.15">
      <c r="A2366" s="6">
        <f t="shared" si="55"/>
        <v>23660</v>
      </c>
      <c r="D2366" s="1" t="s">
        <v>1671</v>
      </c>
    </row>
    <row r="2367" spans="1:4" x14ac:dyDescent="0.15">
      <c r="A2367" s="6">
        <f t="shared" si="55"/>
        <v>23670</v>
      </c>
      <c r="D2367" s="99" t="s">
        <v>1672</v>
      </c>
    </row>
    <row r="2368" spans="1:4" x14ac:dyDescent="0.15">
      <c r="A2368" s="6">
        <f t="shared" si="55"/>
        <v>23680</v>
      </c>
      <c r="D2368" s="99" t="s">
        <v>1673</v>
      </c>
    </row>
    <row r="2369" spans="1:4" x14ac:dyDescent="0.15">
      <c r="A2369" s="6">
        <f t="shared" si="55"/>
        <v>23690</v>
      </c>
      <c r="D2369" s="99" t="s">
        <v>1674</v>
      </c>
    </row>
    <row r="2370" spans="1:4" x14ac:dyDescent="0.15">
      <c r="A2370" s="6">
        <f t="shared" si="55"/>
        <v>23700</v>
      </c>
      <c r="D2370" s="99" t="s">
        <v>1675</v>
      </c>
    </row>
    <row r="2371" spans="1:4" x14ac:dyDescent="0.15">
      <c r="A2371" s="6">
        <f t="shared" si="55"/>
        <v>23710</v>
      </c>
      <c r="D2371" s="99" t="s">
        <v>1676</v>
      </c>
    </row>
    <row r="2372" spans="1:4" x14ac:dyDescent="0.15">
      <c r="A2372" s="6">
        <f t="shared" si="55"/>
        <v>23720</v>
      </c>
      <c r="D2372" s="40" t="s">
        <v>1677</v>
      </c>
    </row>
    <row r="2373" spans="1:4" x14ac:dyDescent="0.15">
      <c r="A2373" s="6">
        <f t="shared" si="55"/>
        <v>23730</v>
      </c>
      <c r="D2373" s="40" t="s">
        <v>1673</v>
      </c>
    </row>
    <row r="2374" spans="1:4" x14ac:dyDescent="0.15">
      <c r="A2374" s="6">
        <f t="shared" si="55"/>
        <v>23740</v>
      </c>
      <c r="D2374" s="40" t="s">
        <v>1674</v>
      </c>
    </row>
    <row r="2375" spans="1:4" x14ac:dyDescent="0.15">
      <c r="A2375" s="6">
        <f t="shared" si="55"/>
        <v>23750</v>
      </c>
      <c r="D2375" s="40" t="s">
        <v>1675</v>
      </c>
    </row>
    <row r="2376" spans="1:4" x14ac:dyDescent="0.15">
      <c r="A2376" s="6">
        <f t="shared" si="55"/>
        <v>23760</v>
      </c>
      <c r="D2376" s="40" t="s">
        <v>1676</v>
      </c>
    </row>
    <row r="2377" spans="1:4" x14ac:dyDescent="0.15">
      <c r="A2377" s="6">
        <f t="shared" si="55"/>
        <v>23770</v>
      </c>
      <c r="D2377" s="40" t="s">
        <v>1678</v>
      </c>
    </row>
    <row r="2378" spans="1:4" x14ac:dyDescent="0.15">
      <c r="A2378" s="6">
        <f t="shared" si="55"/>
        <v>23780</v>
      </c>
      <c r="D2378" s="40" t="s">
        <v>1673</v>
      </c>
    </row>
    <row r="2379" spans="1:4" x14ac:dyDescent="0.15">
      <c r="A2379" s="6">
        <f t="shared" si="55"/>
        <v>23790</v>
      </c>
      <c r="D2379" s="40" t="s">
        <v>1674</v>
      </c>
    </row>
    <row r="2380" spans="1:4" x14ac:dyDescent="0.15">
      <c r="A2380" s="6">
        <f t="shared" si="55"/>
        <v>23800</v>
      </c>
      <c r="D2380" s="40" t="s">
        <v>1675</v>
      </c>
    </row>
    <row r="2381" spans="1:4" x14ac:dyDescent="0.15">
      <c r="A2381" s="6">
        <f t="shared" si="55"/>
        <v>23810</v>
      </c>
      <c r="D2381" s="40" t="s">
        <v>1676</v>
      </c>
    </row>
    <row r="2382" spans="1:4" x14ac:dyDescent="0.15">
      <c r="A2382" s="6">
        <f t="shared" si="55"/>
        <v>23820</v>
      </c>
      <c r="D2382" s="40" t="s">
        <v>1679</v>
      </c>
    </row>
    <row r="2383" spans="1:4" x14ac:dyDescent="0.15">
      <c r="A2383" s="6">
        <f t="shared" si="55"/>
        <v>23830</v>
      </c>
      <c r="D2383" s="40" t="s">
        <v>1680</v>
      </c>
    </row>
    <row r="2384" spans="1:4" x14ac:dyDescent="0.15">
      <c r="A2384" s="6">
        <f t="shared" si="55"/>
        <v>23840</v>
      </c>
      <c r="D2384" s="40" t="s">
        <v>1681</v>
      </c>
    </row>
    <row r="2385" spans="1:4" x14ac:dyDescent="0.15">
      <c r="A2385" s="6">
        <f t="shared" si="55"/>
        <v>23850</v>
      </c>
      <c r="D2385" s="40" t="s">
        <v>1682</v>
      </c>
    </row>
    <row r="2386" spans="1:4" x14ac:dyDescent="0.15">
      <c r="A2386" s="6">
        <f t="shared" si="55"/>
        <v>23860</v>
      </c>
      <c r="D2386" s="40" t="s">
        <v>1683</v>
      </c>
    </row>
    <row r="2387" spans="1:4" x14ac:dyDescent="0.15">
      <c r="A2387" s="6">
        <f t="shared" ref="A2387:A2450" si="56">ROW()*10</f>
        <v>23870</v>
      </c>
      <c r="D2387" s="1" t="s">
        <v>1662</v>
      </c>
    </row>
    <row r="2388" spans="1:4" x14ac:dyDescent="0.15">
      <c r="A2388" s="6">
        <f t="shared" si="56"/>
        <v>23880</v>
      </c>
    </row>
    <row r="2389" spans="1:4" x14ac:dyDescent="0.15">
      <c r="A2389" s="6">
        <f t="shared" si="56"/>
        <v>23890</v>
      </c>
      <c r="B2389" s="7" t="s">
        <v>1335</v>
      </c>
      <c r="D2389" s="101" t="s">
        <v>1684</v>
      </c>
    </row>
    <row r="2390" spans="1:4" x14ac:dyDescent="0.15">
      <c r="A2390" s="6">
        <f t="shared" si="56"/>
        <v>23900</v>
      </c>
    </row>
    <row r="2391" spans="1:4" x14ac:dyDescent="0.15">
      <c r="A2391" s="6">
        <f t="shared" si="56"/>
        <v>23910</v>
      </c>
      <c r="B2391" s="7" t="s">
        <v>1591</v>
      </c>
      <c r="C2391" s="3" t="str">
        <f>IF(OR($AH$37="",$AH$42=""),"# ","") &amp; "sudo targetcli /iscsi/" &amp; $AH$37 &amp; "/tpg1/acls create " &amp; $AH$42</f>
        <v>sudo targetcli /iscsi/iqn.2016-09.com.example:iscsitgt01-0000/tpg1/acls create iqn.2016-09.com.example:initiator01</v>
      </c>
    </row>
    <row r="2392" spans="1:4" x14ac:dyDescent="0.15">
      <c r="A2392" s="6">
        <f t="shared" si="56"/>
        <v>23920</v>
      </c>
      <c r="D2392" s="1" t="s">
        <v>1685</v>
      </c>
    </row>
    <row r="2393" spans="1:4" x14ac:dyDescent="0.15">
      <c r="A2393" s="6">
        <f t="shared" si="56"/>
        <v>23930</v>
      </c>
    </row>
    <row r="2394" spans="1:4" x14ac:dyDescent="0.15">
      <c r="A2394" s="6">
        <f t="shared" si="56"/>
        <v>23940</v>
      </c>
      <c r="B2394" s="7" t="s">
        <v>1591</v>
      </c>
      <c r="C2394" s="108" t="str">
        <f>IF(OR($AH$37="",$AH$42="",$AH$43="",$AH$44=""),"# ","") &amp; "  sudo targetcli /iscsi/" &amp; $AH$37 &amp; "/tpg1/acls/" &amp; $AH$42 &amp; " set auth userid=" &amp; $AH$43</f>
        <v xml:space="preserve">  sudo targetcli /iscsi/iqn.2016-09.com.example:iscsitgt01-0000/tpg1/acls/iqn.2016-09.com.example:initiator01 set auth userid=iscsiuser01</v>
      </c>
    </row>
    <row r="2395" spans="1:4" x14ac:dyDescent="0.15">
      <c r="A2395" s="6">
        <f t="shared" si="56"/>
        <v>23950</v>
      </c>
      <c r="D2395" s="1" t="s">
        <v>1686</v>
      </c>
    </row>
    <row r="2396" spans="1:4" x14ac:dyDescent="0.15">
      <c r="A2396" s="6">
        <f t="shared" si="56"/>
        <v>23960</v>
      </c>
    </row>
    <row r="2397" spans="1:4" x14ac:dyDescent="0.15">
      <c r="A2397" s="6">
        <f t="shared" si="56"/>
        <v>23970</v>
      </c>
      <c r="B2397" s="7" t="s">
        <v>1591</v>
      </c>
      <c r="C2397" s="108" t="str">
        <f>IF(OR($AH$37="",$AH$42="",$AH$43="",$AH$44=""),"# ","") &amp; "  sudo targetcli /iscsi/" &amp; $AH$37 &amp; "/tpg1/acls/" &amp; $AH$42 &amp; " set auth password='" &amp; $AH$44 &amp; "'"</f>
        <v xml:space="preserve">  sudo targetcli /iscsi/iqn.2016-09.com.example:iscsitgt01-0000/tpg1/acls/iqn.2016-09.com.example:initiator01 set auth password='password-user01'</v>
      </c>
    </row>
    <row r="2398" spans="1:4" x14ac:dyDescent="0.15">
      <c r="A2398" s="6">
        <f t="shared" si="56"/>
        <v>23980</v>
      </c>
      <c r="D2398" s="1" t="s">
        <v>1687</v>
      </c>
    </row>
    <row r="2399" spans="1:4" x14ac:dyDescent="0.15">
      <c r="A2399" s="6">
        <f t="shared" si="56"/>
        <v>23990</v>
      </c>
    </row>
    <row r="2400" spans="1:4" x14ac:dyDescent="0.15">
      <c r="A2400" s="6">
        <f t="shared" si="56"/>
        <v>24000</v>
      </c>
      <c r="B2400" s="7" t="s">
        <v>1591</v>
      </c>
      <c r="C2400" s="106" t="str">
        <f>IF(OR($AH$38="",$AH$42=""),"# ","") &amp; "sudo targetcli /iscsi/" &amp; $AH$38 &amp; "/tpg1/acls create " &amp; $AH$42</f>
        <v>sudo targetcli /iscsi/iqn.2016-09.com.example:iscsitgt01-0001/tpg1/acls create iqn.2016-09.com.example:initiator01</v>
      </c>
    </row>
    <row r="2401" spans="1:4" x14ac:dyDescent="0.15">
      <c r="A2401" s="6">
        <f t="shared" si="56"/>
        <v>24010</v>
      </c>
      <c r="D2401" s="9" t="s">
        <v>1685</v>
      </c>
    </row>
    <row r="2402" spans="1:4" x14ac:dyDescent="0.15">
      <c r="A2402" s="6">
        <f t="shared" si="56"/>
        <v>24020</v>
      </c>
    </row>
    <row r="2403" spans="1:4" x14ac:dyDescent="0.15">
      <c r="A2403" s="6">
        <f t="shared" si="56"/>
        <v>24030</v>
      </c>
      <c r="B2403" s="7" t="s">
        <v>1591</v>
      </c>
      <c r="C2403" s="116" t="str">
        <f>IF(OR($AH$38="",$AH$42="",$AH$43="",$AH$44=""),"# ","") &amp; "  sudo targetcli /iscsi/" &amp; $AH$38 &amp; "/tpg1/acls/" &amp; $AH$42 &amp; " set auth userid=" &amp; $AH$43</f>
        <v xml:space="preserve">  sudo targetcli /iscsi/iqn.2016-09.com.example:iscsitgt01-0001/tpg1/acls/iqn.2016-09.com.example:initiator01 set auth userid=iscsiuser01</v>
      </c>
    </row>
    <row r="2404" spans="1:4" x14ac:dyDescent="0.15">
      <c r="A2404" s="6">
        <f t="shared" si="56"/>
        <v>24040</v>
      </c>
      <c r="D2404" s="9" t="s">
        <v>1688</v>
      </c>
    </row>
    <row r="2405" spans="1:4" x14ac:dyDescent="0.15">
      <c r="A2405" s="6">
        <f t="shared" si="56"/>
        <v>24050</v>
      </c>
    </row>
    <row r="2406" spans="1:4" x14ac:dyDescent="0.15">
      <c r="A2406" s="6">
        <f t="shared" si="56"/>
        <v>24060</v>
      </c>
      <c r="B2406" s="7" t="s">
        <v>1591</v>
      </c>
      <c r="C2406" s="116" t="str">
        <f>IF(OR($AH$38="",$AH$42="",$AH$43="",$AH$44=""),"# ","") &amp; "  sudo targetcli /iscsi/" &amp; $AH$38 &amp; "/tpg1/acls/" &amp; $AH$42 &amp; " set auth password='" &amp; $AH$44 &amp; "'"</f>
        <v xml:space="preserve">  sudo targetcli /iscsi/iqn.2016-09.com.example:iscsitgt01-0001/tpg1/acls/iqn.2016-09.com.example:initiator01 set auth password='password-user01'</v>
      </c>
    </row>
    <row r="2407" spans="1:4" x14ac:dyDescent="0.15">
      <c r="A2407" s="6">
        <f t="shared" si="56"/>
        <v>24070</v>
      </c>
      <c r="D2407" s="9" t="s">
        <v>1689</v>
      </c>
    </row>
    <row r="2408" spans="1:4" x14ac:dyDescent="0.15">
      <c r="A2408" s="6">
        <f t="shared" si="56"/>
        <v>24080</v>
      </c>
    </row>
    <row r="2409" spans="1:4" x14ac:dyDescent="0.15">
      <c r="A2409" s="6">
        <f t="shared" si="56"/>
        <v>24090</v>
      </c>
      <c r="B2409" s="7" t="s">
        <v>1591</v>
      </c>
      <c r="C2409" s="106" t="str">
        <f>IF(OR($AH$39="",$AH$42=""),"# ","") &amp; "sudo targetcli /iscsi/" &amp; $AH$39 &amp; "/tpg1/acls create " &amp; $AH$42</f>
        <v>sudo targetcli /iscsi/iqn.2016-09.com.example:iscsitgt01-0002/tpg1/acls create iqn.2016-09.com.example:initiator01</v>
      </c>
    </row>
    <row r="2410" spans="1:4" x14ac:dyDescent="0.15">
      <c r="A2410" s="6">
        <f t="shared" si="56"/>
        <v>24100</v>
      </c>
      <c r="D2410" s="9" t="s">
        <v>1685</v>
      </c>
    </row>
    <row r="2411" spans="1:4" x14ac:dyDescent="0.15">
      <c r="A2411" s="6">
        <f t="shared" si="56"/>
        <v>24110</v>
      </c>
    </row>
    <row r="2412" spans="1:4" x14ac:dyDescent="0.15">
      <c r="A2412" s="6">
        <f t="shared" si="56"/>
        <v>24120</v>
      </c>
      <c r="B2412" s="7" t="s">
        <v>1591</v>
      </c>
      <c r="C2412" s="116" t="str">
        <f>IF(OR($AH$39="",$AH$42="",$AH$43="",$AH$44=""),"# ","") &amp; "  sudo targetcli /iscsi/" &amp; $AH$39 &amp; "/tpg1/acls/" &amp; $AH$42 &amp; " set auth userid=" &amp; $AH$43</f>
        <v xml:space="preserve">  sudo targetcli /iscsi/iqn.2016-09.com.example:iscsitgt01-0002/tpg1/acls/iqn.2016-09.com.example:initiator01 set auth userid=iscsiuser01</v>
      </c>
    </row>
    <row r="2413" spans="1:4" x14ac:dyDescent="0.15">
      <c r="A2413" s="6">
        <f t="shared" si="56"/>
        <v>24130</v>
      </c>
      <c r="D2413" s="9" t="s">
        <v>1688</v>
      </c>
    </row>
    <row r="2414" spans="1:4" x14ac:dyDescent="0.15">
      <c r="A2414" s="6">
        <f t="shared" si="56"/>
        <v>24140</v>
      </c>
    </row>
    <row r="2415" spans="1:4" x14ac:dyDescent="0.15">
      <c r="A2415" s="6">
        <f t="shared" si="56"/>
        <v>24150</v>
      </c>
      <c r="B2415" s="7" t="s">
        <v>1591</v>
      </c>
      <c r="C2415" s="116" t="str">
        <f>IF(OR($AH$39="",$AH$42="",$AH$43="",$AH$44=""),"# ","") &amp; "  sudo targetcli /iscsi/" &amp; $AH$39 &amp; "/tpg1/acls/" &amp; $AH$42 &amp; " set auth password='" &amp; $AH$44 &amp; "'"</f>
        <v xml:space="preserve">  sudo targetcli /iscsi/iqn.2016-09.com.example:iscsitgt01-0002/tpg1/acls/iqn.2016-09.com.example:initiator01 set auth password='password-user01'</v>
      </c>
    </row>
    <row r="2416" spans="1:4" x14ac:dyDescent="0.15">
      <c r="A2416" s="6">
        <f t="shared" si="56"/>
        <v>24160</v>
      </c>
      <c r="D2416" s="9" t="s">
        <v>1689</v>
      </c>
    </row>
    <row r="2417" spans="1:4" x14ac:dyDescent="0.15">
      <c r="A2417" s="6">
        <f t="shared" si="56"/>
        <v>24170</v>
      </c>
    </row>
    <row r="2418" spans="1:4" x14ac:dyDescent="0.15">
      <c r="A2418" s="6">
        <f t="shared" si="56"/>
        <v>24180</v>
      </c>
      <c r="B2418" s="7" t="s">
        <v>1591</v>
      </c>
      <c r="C2418" s="106" t="str">
        <f>IF(OR($AH$40="",$AH$42=""),"# ","") &amp; "sudo targetcli /iscsi/" &amp; $AH$40 &amp; "/tpg1/acls create " &amp; $AH$42</f>
        <v>sudo targetcli /iscsi/iqn.2016-09.com.example:iscsitgt01-0003/tpg1/acls create iqn.2016-09.com.example:initiator01</v>
      </c>
    </row>
    <row r="2419" spans="1:4" x14ac:dyDescent="0.15">
      <c r="A2419" s="6">
        <f t="shared" si="56"/>
        <v>24190</v>
      </c>
      <c r="D2419" s="9" t="s">
        <v>1685</v>
      </c>
    </row>
    <row r="2420" spans="1:4" x14ac:dyDescent="0.15">
      <c r="A2420" s="6">
        <f t="shared" si="56"/>
        <v>24200</v>
      </c>
    </row>
    <row r="2421" spans="1:4" x14ac:dyDescent="0.15">
      <c r="A2421" s="6">
        <f t="shared" si="56"/>
        <v>24210</v>
      </c>
      <c r="B2421" s="7" t="s">
        <v>1591</v>
      </c>
      <c r="C2421" s="116" t="str">
        <f>IF(OR($AH$40="",$AH$42="",$AH$43="",$AH$44=""),"# ","") &amp; "  sudo targetcli /iscsi/" &amp; $AH$40 &amp; "/tpg1/acls/" &amp; $AH$42 &amp; " set auth userid=" &amp; $AH$43</f>
        <v xml:space="preserve">  sudo targetcli /iscsi/iqn.2016-09.com.example:iscsitgt01-0003/tpg1/acls/iqn.2016-09.com.example:initiator01 set auth userid=iscsiuser01</v>
      </c>
    </row>
    <row r="2422" spans="1:4" x14ac:dyDescent="0.15">
      <c r="A2422" s="6">
        <f t="shared" si="56"/>
        <v>24220</v>
      </c>
      <c r="D2422" s="9" t="s">
        <v>1688</v>
      </c>
    </row>
    <row r="2423" spans="1:4" x14ac:dyDescent="0.15">
      <c r="A2423" s="6">
        <f t="shared" si="56"/>
        <v>24230</v>
      </c>
    </row>
    <row r="2424" spans="1:4" x14ac:dyDescent="0.15">
      <c r="A2424" s="6">
        <f t="shared" si="56"/>
        <v>24240</v>
      </c>
      <c r="B2424" s="7" t="s">
        <v>1591</v>
      </c>
      <c r="C2424" s="116" t="str">
        <f>IF(OR($AH$40="",$AH$42="",$AH$43="",$AH$44=""),"# ","") &amp; "  sudo targetcli /iscsi/" &amp; $AH$40 &amp; "/tpg1/acls/" &amp; $AH$42 &amp; " set auth password='" &amp; $AH$44 &amp; "'"</f>
        <v xml:space="preserve">  sudo targetcli /iscsi/iqn.2016-09.com.example:iscsitgt01-0003/tpg1/acls/iqn.2016-09.com.example:initiator01 set auth password='password-user01'</v>
      </c>
    </row>
    <row r="2425" spans="1:4" x14ac:dyDescent="0.15">
      <c r="A2425" s="6">
        <f t="shared" si="56"/>
        <v>24250</v>
      </c>
      <c r="D2425" s="9" t="s">
        <v>1689</v>
      </c>
    </row>
    <row r="2426" spans="1:4" x14ac:dyDescent="0.15">
      <c r="A2426" s="6">
        <f t="shared" si="56"/>
        <v>24260</v>
      </c>
    </row>
    <row r="2427" spans="1:4" x14ac:dyDescent="0.15">
      <c r="A2427" s="6">
        <f t="shared" si="56"/>
        <v>24270</v>
      </c>
    </row>
    <row r="2428" spans="1:4" x14ac:dyDescent="0.15">
      <c r="A2428" s="6">
        <f t="shared" si="56"/>
        <v>24280</v>
      </c>
      <c r="B2428" s="7" t="s">
        <v>1591</v>
      </c>
      <c r="C2428" s="106" t="str">
        <f>IF(OR($AH$37="",$AH$45=""),"# ","") &amp; "sudo targetcli /iscsi/" &amp; $AH$37 &amp; "/tpg1/acls create " &amp; $AH$45</f>
        <v>sudo targetcli /iscsi/iqn.2016-09.com.example:iscsitgt01-0000/tpg1/acls create iqn.2016-09.com.example:initiator02</v>
      </c>
    </row>
    <row r="2429" spans="1:4" x14ac:dyDescent="0.15">
      <c r="A2429" s="6">
        <f t="shared" si="56"/>
        <v>24290</v>
      </c>
      <c r="D2429" s="9" t="s">
        <v>1690</v>
      </c>
    </row>
    <row r="2430" spans="1:4" x14ac:dyDescent="0.15">
      <c r="A2430" s="6">
        <f t="shared" si="56"/>
        <v>24300</v>
      </c>
    </row>
    <row r="2431" spans="1:4" x14ac:dyDescent="0.15">
      <c r="A2431" s="6">
        <f t="shared" si="56"/>
        <v>24310</v>
      </c>
      <c r="B2431" s="7" t="s">
        <v>1591</v>
      </c>
      <c r="C2431" s="116" t="str">
        <f>IF(OR($AH$37="",$AH$45="",$AH$46="",$AH$47=""),"# ","") &amp; "  sudo targetcli /iscsi/" &amp; $AH$37 &amp; "/tpg1/acls/" &amp; $AH$45 &amp; " set auth userid=" &amp; $AH$46</f>
        <v xml:space="preserve">  sudo targetcli /iscsi/iqn.2016-09.com.example:iscsitgt01-0000/tpg1/acls/iqn.2016-09.com.example:initiator02 set auth userid=iscsiuser02</v>
      </c>
    </row>
    <row r="2432" spans="1:4" x14ac:dyDescent="0.15">
      <c r="A2432" s="6">
        <f t="shared" si="56"/>
        <v>24320</v>
      </c>
      <c r="D2432" s="9" t="s">
        <v>1691</v>
      </c>
    </row>
    <row r="2433" spans="1:4" x14ac:dyDescent="0.15">
      <c r="A2433" s="6">
        <f t="shared" si="56"/>
        <v>24330</v>
      </c>
    </row>
    <row r="2434" spans="1:4" x14ac:dyDescent="0.15">
      <c r="A2434" s="6">
        <f t="shared" si="56"/>
        <v>24340</v>
      </c>
      <c r="B2434" s="7" t="s">
        <v>1591</v>
      </c>
      <c r="C2434" s="116" t="str">
        <f>IF(OR($AH$37="",$AH$45="",$AH$46="",$AH$47=""),"# ","") &amp; "  sudo targetcli /iscsi/" &amp; $AH$37 &amp; "/tpg1/acls/" &amp; $AH$45 &amp; " set auth password='" &amp; $AH$47 &amp; "'"</f>
        <v xml:space="preserve">  sudo targetcli /iscsi/iqn.2016-09.com.example:iscsitgt01-0000/tpg1/acls/iqn.2016-09.com.example:initiator02 set auth password='password-user02'</v>
      </c>
    </row>
    <row r="2435" spans="1:4" x14ac:dyDescent="0.15">
      <c r="A2435" s="6">
        <f t="shared" si="56"/>
        <v>24350</v>
      </c>
      <c r="D2435" s="9" t="s">
        <v>1692</v>
      </c>
    </row>
    <row r="2436" spans="1:4" x14ac:dyDescent="0.15">
      <c r="A2436" s="6">
        <f t="shared" si="56"/>
        <v>24360</v>
      </c>
    </row>
    <row r="2437" spans="1:4" x14ac:dyDescent="0.15">
      <c r="A2437" s="6">
        <f t="shared" si="56"/>
        <v>24370</v>
      </c>
      <c r="B2437" s="7" t="s">
        <v>1591</v>
      </c>
      <c r="C2437" s="106" t="str">
        <f>IF(OR($AH$38="",$AH$45=""),"# ","") &amp; "sudo targetcli /iscsi/" &amp; $AH$38 &amp; "/tpg1/acls create " &amp; $AH$45</f>
        <v>sudo targetcli /iscsi/iqn.2016-09.com.example:iscsitgt01-0001/tpg1/acls create iqn.2016-09.com.example:initiator02</v>
      </c>
    </row>
    <row r="2438" spans="1:4" x14ac:dyDescent="0.15">
      <c r="A2438" s="6">
        <f t="shared" si="56"/>
        <v>24380</v>
      </c>
      <c r="D2438" s="9" t="s">
        <v>1690</v>
      </c>
    </row>
    <row r="2439" spans="1:4" x14ac:dyDescent="0.15">
      <c r="A2439" s="6">
        <f t="shared" si="56"/>
        <v>24390</v>
      </c>
    </row>
    <row r="2440" spans="1:4" x14ac:dyDescent="0.15">
      <c r="A2440" s="6">
        <f t="shared" si="56"/>
        <v>24400</v>
      </c>
      <c r="B2440" s="7" t="s">
        <v>1591</v>
      </c>
      <c r="C2440" s="116" t="str">
        <f>IF(OR($AH$38="",$AH$45="",$AH$46="",$AH$47=""),"# ","") &amp; "  sudo targetcli /iscsi/" &amp; $AH$38 &amp; "/tpg1/acls/" &amp; $AH$45 &amp; " set auth userid=" &amp; $AH$46</f>
        <v xml:space="preserve">  sudo targetcli /iscsi/iqn.2016-09.com.example:iscsitgt01-0001/tpg1/acls/iqn.2016-09.com.example:initiator02 set auth userid=iscsiuser02</v>
      </c>
    </row>
    <row r="2441" spans="1:4" x14ac:dyDescent="0.15">
      <c r="A2441" s="6">
        <f t="shared" si="56"/>
        <v>24410</v>
      </c>
      <c r="D2441" s="9" t="s">
        <v>1691</v>
      </c>
    </row>
    <row r="2442" spans="1:4" x14ac:dyDescent="0.15">
      <c r="A2442" s="6">
        <f t="shared" si="56"/>
        <v>24420</v>
      </c>
    </row>
    <row r="2443" spans="1:4" x14ac:dyDescent="0.15">
      <c r="A2443" s="6">
        <f t="shared" si="56"/>
        <v>24430</v>
      </c>
      <c r="B2443" s="7" t="s">
        <v>1591</v>
      </c>
      <c r="C2443" s="116" t="str">
        <f>IF(OR($AH$38="",$AH$45="",$AH$46="",$AH$47=""),"# ","") &amp; "  sudo targetcli /iscsi/" &amp; $AH$38 &amp; "/tpg1/acls/" &amp; $AH$45 &amp; " set auth password='" &amp; $AH$47 &amp; "'"</f>
        <v xml:space="preserve">  sudo targetcli /iscsi/iqn.2016-09.com.example:iscsitgt01-0001/tpg1/acls/iqn.2016-09.com.example:initiator02 set auth password='password-user02'</v>
      </c>
    </row>
    <row r="2444" spans="1:4" x14ac:dyDescent="0.15">
      <c r="A2444" s="6">
        <f t="shared" si="56"/>
        <v>24440</v>
      </c>
      <c r="D2444" s="9" t="s">
        <v>1692</v>
      </c>
    </row>
    <row r="2445" spans="1:4" x14ac:dyDescent="0.15">
      <c r="A2445" s="6">
        <f t="shared" si="56"/>
        <v>24450</v>
      </c>
    </row>
    <row r="2446" spans="1:4" x14ac:dyDescent="0.15">
      <c r="A2446" s="6">
        <f t="shared" si="56"/>
        <v>24460</v>
      </c>
      <c r="B2446" s="7" t="s">
        <v>1591</v>
      </c>
      <c r="C2446" s="106" t="str">
        <f>IF(OR($AH$39="",$AH$45=""),"# ","") &amp; "sudo targetcli /iscsi/" &amp; $AH$39 &amp; "/tpg1/acls create " &amp; $AH$45</f>
        <v>sudo targetcli /iscsi/iqn.2016-09.com.example:iscsitgt01-0002/tpg1/acls create iqn.2016-09.com.example:initiator02</v>
      </c>
    </row>
    <row r="2447" spans="1:4" x14ac:dyDescent="0.15">
      <c r="A2447" s="6">
        <f t="shared" si="56"/>
        <v>24470</v>
      </c>
      <c r="D2447" s="9" t="s">
        <v>1690</v>
      </c>
    </row>
    <row r="2448" spans="1:4" x14ac:dyDescent="0.15">
      <c r="A2448" s="6">
        <f t="shared" si="56"/>
        <v>24480</v>
      </c>
    </row>
    <row r="2449" spans="1:4" x14ac:dyDescent="0.15">
      <c r="A2449" s="6">
        <f t="shared" si="56"/>
        <v>24490</v>
      </c>
      <c r="B2449" s="7" t="s">
        <v>1591</v>
      </c>
      <c r="C2449" s="116" t="str">
        <f>IF(OR($AH$39="",$AH$45="",$AH$46="",$AH$47=""),"# ","") &amp; "  sudo targetcli /iscsi/" &amp; $AH$39 &amp; "/tpg1/acls/" &amp; $AH$45 &amp; " set auth userid=" &amp; $AH$46</f>
        <v xml:space="preserve">  sudo targetcli /iscsi/iqn.2016-09.com.example:iscsitgt01-0002/tpg1/acls/iqn.2016-09.com.example:initiator02 set auth userid=iscsiuser02</v>
      </c>
    </row>
    <row r="2450" spans="1:4" x14ac:dyDescent="0.15">
      <c r="A2450" s="6">
        <f t="shared" si="56"/>
        <v>24500</v>
      </c>
      <c r="D2450" s="9" t="s">
        <v>1691</v>
      </c>
    </row>
    <row r="2451" spans="1:4" x14ac:dyDescent="0.15">
      <c r="A2451" s="6">
        <f t="shared" ref="A2451:A2514" si="57">ROW()*10</f>
        <v>24510</v>
      </c>
    </row>
    <row r="2452" spans="1:4" x14ac:dyDescent="0.15">
      <c r="A2452" s="6">
        <f t="shared" si="57"/>
        <v>24520</v>
      </c>
      <c r="B2452" s="7" t="s">
        <v>1591</v>
      </c>
      <c r="C2452" s="116" t="str">
        <f>IF(OR($AH$39="",$AH$45="",$AH$46="",$AH$47=""),"# ","") &amp; "  sudo targetcli /iscsi/" &amp; $AH$39 &amp; "/tpg1/acls/" &amp; $AH$45 &amp; " set auth password='" &amp; $AH$47 &amp; "'"</f>
        <v xml:space="preserve">  sudo targetcli /iscsi/iqn.2016-09.com.example:iscsitgt01-0002/tpg1/acls/iqn.2016-09.com.example:initiator02 set auth password='password-user02'</v>
      </c>
    </row>
    <row r="2453" spans="1:4" x14ac:dyDescent="0.15">
      <c r="A2453" s="6">
        <f t="shared" si="57"/>
        <v>24530</v>
      </c>
      <c r="D2453" s="9" t="s">
        <v>1692</v>
      </c>
    </row>
    <row r="2454" spans="1:4" x14ac:dyDescent="0.15">
      <c r="A2454" s="6">
        <f t="shared" si="57"/>
        <v>24540</v>
      </c>
    </row>
    <row r="2455" spans="1:4" x14ac:dyDescent="0.15">
      <c r="A2455" s="6">
        <f t="shared" si="57"/>
        <v>24550</v>
      </c>
      <c r="B2455" s="7" t="s">
        <v>1591</v>
      </c>
      <c r="C2455" s="106" t="str">
        <f>IF(OR($AH$40="",$AH$45=""),"# ","") &amp; "sudo targetcli /iscsi/" &amp; $AH$40 &amp; "/tpg1/acls create " &amp; $AH$45</f>
        <v>sudo targetcli /iscsi/iqn.2016-09.com.example:iscsitgt01-0003/tpg1/acls create iqn.2016-09.com.example:initiator02</v>
      </c>
    </row>
    <row r="2456" spans="1:4" x14ac:dyDescent="0.15">
      <c r="A2456" s="6">
        <f t="shared" si="57"/>
        <v>24560</v>
      </c>
      <c r="D2456" s="9" t="s">
        <v>1690</v>
      </c>
    </row>
    <row r="2457" spans="1:4" x14ac:dyDescent="0.15">
      <c r="A2457" s="6">
        <f t="shared" si="57"/>
        <v>24570</v>
      </c>
    </row>
    <row r="2458" spans="1:4" x14ac:dyDescent="0.15">
      <c r="A2458" s="6">
        <f t="shared" si="57"/>
        <v>24580</v>
      </c>
      <c r="B2458" s="7" t="s">
        <v>1591</v>
      </c>
      <c r="C2458" s="116" t="str">
        <f>IF(OR($AH$40="",$AH$45="",$AH$46="",$AH$47=""),"# ","") &amp; "  sudo targetcli /iscsi/" &amp; $AH$40 &amp; "/tpg1/acls/" &amp; $AH$45 &amp; " set auth userid=" &amp; $AH$46</f>
        <v xml:space="preserve">  sudo targetcli /iscsi/iqn.2016-09.com.example:iscsitgt01-0003/tpg1/acls/iqn.2016-09.com.example:initiator02 set auth userid=iscsiuser02</v>
      </c>
    </row>
    <row r="2459" spans="1:4" x14ac:dyDescent="0.15">
      <c r="A2459" s="6">
        <f t="shared" si="57"/>
        <v>24590</v>
      </c>
      <c r="D2459" s="9" t="s">
        <v>1691</v>
      </c>
    </row>
    <row r="2460" spans="1:4" x14ac:dyDescent="0.15">
      <c r="A2460" s="6">
        <f t="shared" si="57"/>
        <v>24600</v>
      </c>
    </row>
    <row r="2461" spans="1:4" x14ac:dyDescent="0.15">
      <c r="A2461" s="6">
        <f t="shared" si="57"/>
        <v>24610</v>
      </c>
      <c r="B2461" s="7" t="s">
        <v>1591</v>
      </c>
      <c r="C2461" s="116" t="str">
        <f>IF(OR($AH$40="",$AH$45="",$AH$46="",$AH$47=""),"# ","") &amp; "  sudo targetcli /iscsi/" &amp; $AH$40 &amp; "/tpg1/acls/" &amp; $AH$45 &amp; " set auth password='" &amp; $AH$47 &amp; "'"</f>
        <v xml:space="preserve">  sudo targetcli /iscsi/iqn.2016-09.com.example:iscsitgt01-0003/tpg1/acls/iqn.2016-09.com.example:initiator02 set auth password='password-user02'</v>
      </c>
    </row>
    <row r="2462" spans="1:4" x14ac:dyDescent="0.15">
      <c r="A2462" s="6">
        <f t="shared" si="57"/>
        <v>24620</v>
      </c>
      <c r="D2462" s="9" t="s">
        <v>1692</v>
      </c>
    </row>
    <row r="2463" spans="1:4" x14ac:dyDescent="0.15">
      <c r="A2463" s="6">
        <f t="shared" si="57"/>
        <v>24630</v>
      </c>
    </row>
    <row r="2464" spans="1:4" x14ac:dyDescent="0.15">
      <c r="A2464" s="6">
        <f t="shared" si="57"/>
        <v>24640</v>
      </c>
    </row>
    <row r="2465" spans="1:4" x14ac:dyDescent="0.15">
      <c r="A2465" s="6">
        <f t="shared" si="57"/>
        <v>24650</v>
      </c>
      <c r="B2465" s="7" t="s">
        <v>1591</v>
      </c>
      <c r="C2465" s="106" t="str">
        <f>IF(OR($AH$37="",$AH$48=""),"# ","") &amp; "sudo targetcli /iscsi/" &amp; $AH$37 &amp; "/tpg1/acls create " &amp; $AH$48</f>
        <v>sudo targetcli /iscsi/iqn.2016-09.com.example:iscsitgt01-0000/tpg1/acls create iqn.2016-09.com.example:initiator03</v>
      </c>
    </row>
    <row r="2466" spans="1:4" x14ac:dyDescent="0.15">
      <c r="A2466" s="6">
        <f t="shared" si="57"/>
        <v>24660</v>
      </c>
      <c r="D2466" s="9" t="s">
        <v>1693</v>
      </c>
    </row>
    <row r="2467" spans="1:4" x14ac:dyDescent="0.15">
      <c r="A2467" s="6">
        <f t="shared" si="57"/>
        <v>24670</v>
      </c>
    </row>
    <row r="2468" spans="1:4" x14ac:dyDescent="0.15">
      <c r="A2468" s="6">
        <f t="shared" si="57"/>
        <v>24680</v>
      </c>
      <c r="B2468" s="7" t="s">
        <v>1591</v>
      </c>
      <c r="C2468" s="116" t="str">
        <f>IF(OR($AH$37="",$AH$48="",$AH$49="",$AH$50=""),"# ","") &amp; "  sudo targetcli /iscsi/" &amp; $AH$37 &amp; "/tpg1/acls/" &amp; $AH$48 &amp; " set auth userid=" &amp; $AH$49</f>
        <v xml:space="preserve">  sudo targetcli /iscsi/iqn.2016-09.com.example:iscsitgt01-0000/tpg1/acls/iqn.2016-09.com.example:initiator03 set auth userid=iscsiuser03</v>
      </c>
    </row>
    <row r="2469" spans="1:4" x14ac:dyDescent="0.15">
      <c r="A2469" s="6">
        <f t="shared" si="57"/>
        <v>24690</v>
      </c>
      <c r="D2469" s="9" t="s">
        <v>1694</v>
      </c>
    </row>
    <row r="2470" spans="1:4" x14ac:dyDescent="0.15">
      <c r="A2470" s="6">
        <f t="shared" si="57"/>
        <v>24700</v>
      </c>
    </row>
    <row r="2471" spans="1:4" x14ac:dyDescent="0.15">
      <c r="A2471" s="6">
        <f t="shared" si="57"/>
        <v>24710</v>
      </c>
      <c r="B2471" s="7" t="s">
        <v>1591</v>
      </c>
      <c r="C2471" s="116" t="str">
        <f>IF(OR($AH$37="",$AH$48="",$AH$49="",$AH$50=""),"# ","") &amp; "  sudo targetcli /iscsi/" &amp; $AH$37 &amp; "/tpg1/acls/" &amp; $AH$48 &amp; " set auth password='" &amp; $AH$50 &amp; "'"</f>
        <v xml:space="preserve">  sudo targetcli /iscsi/iqn.2016-09.com.example:iscsitgt01-0000/tpg1/acls/iqn.2016-09.com.example:initiator03 set auth password='password-user03'</v>
      </c>
    </row>
    <row r="2472" spans="1:4" x14ac:dyDescent="0.15">
      <c r="A2472" s="6">
        <f t="shared" si="57"/>
        <v>24720</v>
      </c>
      <c r="D2472" s="9" t="s">
        <v>1695</v>
      </c>
    </row>
    <row r="2473" spans="1:4" x14ac:dyDescent="0.15">
      <c r="A2473" s="6">
        <f t="shared" si="57"/>
        <v>24730</v>
      </c>
    </row>
    <row r="2474" spans="1:4" x14ac:dyDescent="0.15">
      <c r="A2474" s="6">
        <f t="shared" si="57"/>
        <v>24740</v>
      </c>
      <c r="B2474" s="7" t="s">
        <v>1591</v>
      </c>
      <c r="C2474" s="106" t="str">
        <f>IF(OR($AH$38="",$AH$48=""),"# ","") &amp; "sudo targetcli /iscsi/" &amp; $AH$38 &amp; "/tpg1/acls create " &amp; $AH$48</f>
        <v>sudo targetcli /iscsi/iqn.2016-09.com.example:iscsitgt01-0001/tpg1/acls create iqn.2016-09.com.example:initiator03</v>
      </c>
    </row>
    <row r="2475" spans="1:4" x14ac:dyDescent="0.15">
      <c r="A2475" s="6">
        <f t="shared" si="57"/>
        <v>24750</v>
      </c>
      <c r="D2475" s="9" t="s">
        <v>1693</v>
      </c>
    </row>
    <row r="2476" spans="1:4" x14ac:dyDescent="0.15">
      <c r="A2476" s="6">
        <f t="shared" si="57"/>
        <v>24760</v>
      </c>
    </row>
    <row r="2477" spans="1:4" x14ac:dyDescent="0.15">
      <c r="A2477" s="6">
        <f t="shared" si="57"/>
        <v>24770</v>
      </c>
      <c r="B2477" s="7" t="s">
        <v>1591</v>
      </c>
      <c r="C2477" s="116" t="str">
        <f>IF(OR($AH$38="",$AH$48="",$AH$49="",$AH$50=""),"# ","") &amp; "  sudo targetcli /iscsi/" &amp; $AH$38 &amp; "/tpg1/acls/" &amp; $AH$48 &amp; " set auth userid=" &amp; $AH$49</f>
        <v xml:space="preserve">  sudo targetcli /iscsi/iqn.2016-09.com.example:iscsitgt01-0001/tpg1/acls/iqn.2016-09.com.example:initiator03 set auth userid=iscsiuser03</v>
      </c>
    </row>
    <row r="2478" spans="1:4" x14ac:dyDescent="0.15">
      <c r="A2478" s="6">
        <f t="shared" si="57"/>
        <v>24780</v>
      </c>
      <c r="D2478" s="9" t="s">
        <v>1694</v>
      </c>
    </row>
    <row r="2479" spans="1:4" x14ac:dyDescent="0.15">
      <c r="A2479" s="6">
        <f t="shared" si="57"/>
        <v>24790</v>
      </c>
    </row>
    <row r="2480" spans="1:4" x14ac:dyDescent="0.15">
      <c r="A2480" s="6">
        <f t="shared" si="57"/>
        <v>24800</v>
      </c>
      <c r="B2480" s="7" t="s">
        <v>1591</v>
      </c>
      <c r="C2480" s="116" t="str">
        <f>IF(OR($AH$38="",$AH$48="",$AH$49="",$AH$50=""),"# ","") &amp; "  sudo targetcli /iscsi/" &amp; $AH$38 &amp; "/tpg1/acls/" &amp; $AH$48 &amp; " set auth password='" &amp; $AH$50 &amp; "'"</f>
        <v xml:space="preserve">  sudo targetcli /iscsi/iqn.2016-09.com.example:iscsitgt01-0001/tpg1/acls/iqn.2016-09.com.example:initiator03 set auth password='password-user03'</v>
      </c>
    </row>
    <row r="2481" spans="1:4" x14ac:dyDescent="0.15">
      <c r="A2481" s="6">
        <f t="shared" si="57"/>
        <v>24810</v>
      </c>
      <c r="D2481" s="9" t="s">
        <v>1695</v>
      </c>
    </row>
    <row r="2482" spans="1:4" x14ac:dyDescent="0.15">
      <c r="A2482" s="6">
        <f t="shared" si="57"/>
        <v>24820</v>
      </c>
    </row>
    <row r="2483" spans="1:4" x14ac:dyDescent="0.15">
      <c r="A2483" s="6">
        <f t="shared" si="57"/>
        <v>24830</v>
      </c>
      <c r="B2483" s="7" t="s">
        <v>1591</v>
      </c>
      <c r="C2483" s="106" t="str">
        <f>IF(OR($AH$39="",$AH$48=""),"# ","") &amp; "sudo targetcli /iscsi/" &amp; $AH$39 &amp; "/tpg1/acls create " &amp; $AH$48</f>
        <v>sudo targetcli /iscsi/iqn.2016-09.com.example:iscsitgt01-0002/tpg1/acls create iqn.2016-09.com.example:initiator03</v>
      </c>
    </row>
    <row r="2484" spans="1:4" x14ac:dyDescent="0.15">
      <c r="A2484" s="6">
        <f t="shared" si="57"/>
        <v>24840</v>
      </c>
      <c r="D2484" s="9" t="s">
        <v>1693</v>
      </c>
    </row>
    <row r="2485" spans="1:4" x14ac:dyDescent="0.15">
      <c r="A2485" s="6">
        <f t="shared" si="57"/>
        <v>24850</v>
      </c>
    </row>
    <row r="2486" spans="1:4" x14ac:dyDescent="0.15">
      <c r="A2486" s="6">
        <f t="shared" si="57"/>
        <v>24860</v>
      </c>
      <c r="B2486" s="7" t="s">
        <v>1591</v>
      </c>
      <c r="C2486" s="116" t="str">
        <f>IF(OR($AH$39="",$AH$48="",$AH$49="",$AH$50=""),"# ","") &amp; "  sudo targetcli /iscsi/" &amp; $AH$39 &amp; "/tpg1/acls/" &amp; $AH$48 &amp; " set auth userid=" &amp; $AH$49</f>
        <v xml:space="preserve">  sudo targetcli /iscsi/iqn.2016-09.com.example:iscsitgt01-0002/tpg1/acls/iqn.2016-09.com.example:initiator03 set auth userid=iscsiuser03</v>
      </c>
    </row>
    <row r="2487" spans="1:4" x14ac:dyDescent="0.15">
      <c r="A2487" s="6">
        <f t="shared" si="57"/>
        <v>24870</v>
      </c>
      <c r="D2487" s="9" t="s">
        <v>1694</v>
      </c>
    </row>
    <row r="2488" spans="1:4" x14ac:dyDescent="0.15">
      <c r="A2488" s="6">
        <f t="shared" si="57"/>
        <v>24880</v>
      </c>
    </row>
    <row r="2489" spans="1:4" x14ac:dyDescent="0.15">
      <c r="A2489" s="6">
        <f t="shared" si="57"/>
        <v>24890</v>
      </c>
      <c r="B2489" s="7" t="s">
        <v>1591</v>
      </c>
      <c r="C2489" s="116" t="str">
        <f>IF(OR($AH$39="",$AH$48="",$AH$49="",$AH$50=""),"# ","") &amp; "  sudo targetcli /iscsi/" &amp; $AH$39 &amp; "/tpg1/acls/" &amp; $AH$48 &amp; " set auth password='" &amp; $AH$50 &amp; "'"</f>
        <v xml:space="preserve">  sudo targetcli /iscsi/iqn.2016-09.com.example:iscsitgt01-0002/tpg1/acls/iqn.2016-09.com.example:initiator03 set auth password='password-user03'</v>
      </c>
    </row>
    <row r="2490" spans="1:4" x14ac:dyDescent="0.15">
      <c r="A2490" s="6">
        <f t="shared" si="57"/>
        <v>24900</v>
      </c>
      <c r="D2490" s="9" t="s">
        <v>1695</v>
      </c>
    </row>
    <row r="2491" spans="1:4" x14ac:dyDescent="0.15">
      <c r="A2491" s="6">
        <f t="shared" si="57"/>
        <v>24910</v>
      </c>
    </row>
    <row r="2492" spans="1:4" x14ac:dyDescent="0.15">
      <c r="A2492" s="6">
        <f t="shared" si="57"/>
        <v>24920</v>
      </c>
      <c r="B2492" s="7" t="s">
        <v>1591</v>
      </c>
      <c r="C2492" s="106" t="str">
        <f>IF(OR($AH$40="",$AH$48=""),"# ","") &amp; "sudo targetcli /iscsi/" &amp; $AH$40 &amp; "/tpg1/acls create " &amp; $AH$48</f>
        <v>sudo targetcli /iscsi/iqn.2016-09.com.example:iscsitgt01-0003/tpg1/acls create iqn.2016-09.com.example:initiator03</v>
      </c>
    </row>
    <row r="2493" spans="1:4" x14ac:dyDescent="0.15">
      <c r="A2493" s="6">
        <f t="shared" si="57"/>
        <v>24930</v>
      </c>
      <c r="D2493" s="9" t="s">
        <v>1693</v>
      </c>
    </row>
    <row r="2494" spans="1:4" x14ac:dyDescent="0.15">
      <c r="A2494" s="6">
        <f t="shared" si="57"/>
        <v>24940</v>
      </c>
    </row>
    <row r="2495" spans="1:4" x14ac:dyDescent="0.15">
      <c r="A2495" s="6">
        <f t="shared" si="57"/>
        <v>24950</v>
      </c>
      <c r="B2495" s="7" t="s">
        <v>1591</v>
      </c>
      <c r="C2495" s="116" t="str">
        <f>IF(OR($AH$40="",$AH$48="",$AH$49="",$AH$50=""),"# ","") &amp; "  sudo targetcli /iscsi/" &amp; $AH$40 &amp; "/tpg1/acls/" &amp; $AH$48 &amp; " set auth userid=" &amp; $AH$49</f>
        <v xml:space="preserve">  sudo targetcli /iscsi/iqn.2016-09.com.example:iscsitgt01-0003/tpg1/acls/iqn.2016-09.com.example:initiator03 set auth userid=iscsiuser03</v>
      </c>
    </row>
    <row r="2496" spans="1:4" x14ac:dyDescent="0.15">
      <c r="A2496" s="6">
        <f t="shared" si="57"/>
        <v>24960</v>
      </c>
      <c r="D2496" s="9" t="s">
        <v>1694</v>
      </c>
    </row>
    <row r="2497" spans="1:4" x14ac:dyDescent="0.15">
      <c r="A2497" s="6">
        <f t="shared" si="57"/>
        <v>24970</v>
      </c>
    </row>
    <row r="2498" spans="1:4" x14ac:dyDescent="0.15">
      <c r="A2498" s="6">
        <f t="shared" si="57"/>
        <v>24980</v>
      </c>
      <c r="B2498" s="7" t="s">
        <v>1591</v>
      </c>
      <c r="C2498" s="116" t="str">
        <f>IF(OR($AH$40="",$AH$48="",$AH$49="",$AH$50=""),"# ","") &amp; "  sudo targetcli /iscsi/" &amp; $AH$40 &amp; "/tpg1/acls/" &amp; $AH$48 &amp; " set auth password='" &amp; $AH$50 &amp; "'"</f>
        <v xml:space="preserve">  sudo targetcli /iscsi/iqn.2016-09.com.example:iscsitgt01-0003/tpg1/acls/iqn.2016-09.com.example:initiator03 set auth password='password-user03'</v>
      </c>
    </row>
    <row r="2499" spans="1:4" x14ac:dyDescent="0.15">
      <c r="A2499" s="6">
        <f t="shared" si="57"/>
        <v>24990</v>
      </c>
      <c r="D2499" s="9" t="s">
        <v>1695</v>
      </c>
    </row>
    <row r="2500" spans="1:4" x14ac:dyDescent="0.15">
      <c r="A2500" s="6">
        <f t="shared" si="57"/>
        <v>25000</v>
      </c>
    </row>
    <row r="2501" spans="1:4" x14ac:dyDescent="0.15">
      <c r="A2501" s="6">
        <f t="shared" si="57"/>
        <v>25010</v>
      </c>
    </row>
    <row r="2502" spans="1:4" x14ac:dyDescent="0.15">
      <c r="A2502" s="6">
        <f t="shared" si="57"/>
        <v>25020</v>
      </c>
      <c r="B2502" s="7" t="s">
        <v>1591</v>
      </c>
      <c r="C2502" s="106" t="str">
        <f>IF(OR($AH$37="",$AH$51=""),"# ","") &amp; "sudo targetcli /iscsi/" &amp; $AH$37 &amp; "/tpg1/acls create " &amp; $AH$51</f>
        <v>sudo targetcli /iscsi/iqn.2016-09.com.example:iscsitgt01-0000/tpg1/acls create iqn.2016-09.com.example:initiator04</v>
      </c>
    </row>
    <row r="2503" spans="1:4" x14ac:dyDescent="0.15">
      <c r="A2503" s="6">
        <f t="shared" si="57"/>
        <v>25030</v>
      </c>
      <c r="D2503" s="9" t="s">
        <v>1696</v>
      </c>
    </row>
    <row r="2504" spans="1:4" x14ac:dyDescent="0.15">
      <c r="A2504" s="6">
        <f t="shared" si="57"/>
        <v>25040</v>
      </c>
    </row>
    <row r="2505" spans="1:4" x14ac:dyDescent="0.15">
      <c r="A2505" s="6">
        <f t="shared" si="57"/>
        <v>25050</v>
      </c>
      <c r="B2505" s="7" t="s">
        <v>1591</v>
      </c>
      <c r="C2505" s="116" t="str">
        <f>IF(OR($AH$37="",$AH$51="",$AH$52="",$AH$53=""),"# ","") &amp; "  sudo targetcli /iscsi/" &amp; $AH$37 &amp; "/tpg1/acls/" &amp; $AH$51 &amp; " set auth userid=" &amp; $AH$52</f>
        <v xml:space="preserve">  sudo targetcli /iscsi/iqn.2016-09.com.example:iscsitgt01-0000/tpg1/acls/iqn.2016-09.com.example:initiator04 set auth userid=iscsiuser04</v>
      </c>
    </row>
    <row r="2506" spans="1:4" x14ac:dyDescent="0.15">
      <c r="A2506" s="6">
        <f t="shared" si="57"/>
        <v>25060</v>
      </c>
      <c r="D2506" s="9" t="s">
        <v>1697</v>
      </c>
    </row>
    <row r="2507" spans="1:4" x14ac:dyDescent="0.15">
      <c r="A2507" s="6">
        <f t="shared" si="57"/>
        <v>25070</v>
      </c>
    </row>
    <row r="2508" spans="1:4" x14ac:dyDescent="0.15">
      <c r="A2508" s="6">
        <f t="shared" si="57"/>
        <v>25080</v>
      </c>
      <c r="B2508" s="7" t="s">
        <v>1591</v>
      </c>
      <c r="C2508" s="116" t="str">
        <f>IF(OR($AH$37="",$AH$51="",$AH$52="",$AH$53=""),"# ","") &amp; "  sudo targetcli /iscsi/" &amp; $AH$37 &amp; "/tpg1/acls/" &amp; $AH$51 &amp; " set auth password='" &amp; $AH$53 &amp; "'"</f>
        <v xml:space="preserve">  sudo targetcli /iscsi/iqn.2016-09.com.example:iscsitgt01-0000/tpg1/acls/iqn.2016-09.com.example:initiator04 set auth password='password-user04'</v>
      </c>
    </row>
    <row r="2509" spans="1:4" x14ac:dyDescent="0.15">
      <c r="A2509" s="6">
        <f t="shared" si="57"/>
        <v>25090</v>
      </c>
      <c r="D2509" s="9" t="s">
        <v>1698</v>
      </c>
    </row>
    <row r="2510" spans="1:4" x14ac:dyDescent="0.15">
      <c r="A2510" s="6">
        <f t="shared" si="57"/>
        <v>25100</v>
      </c>
    </row>
    <row r="2511" spans="1:4" x14ac:dyDescent="0.15">
      <c r="A2511" s="6">
        <f t="shared" si="57"/>
        <v>25110</v>
      </c>
      <c r="B2511" s="7" t="s">
        <v>1591</v>
      </c>
      <c r="C2511" s="106" t="str">
        <f>IF(OR($AH$38="",$AH$51=""),"# ","") &amp; "sudo targetcli /iscsi/" &amp; $AH$38 &amp; "/tpg1/acls create " &amp; $AH$51</f>
        <v>sudo targetcli /iscsi/iqn.2016-09.com.example:iscsitgt01-0001/tpg1/acls create iqn.2016-09.com.example:initiator04</v>
      </c>
    </row>
    <row r="2512" spans="1:4" x14ac:dyDescent="0.15">
      <c r="A2512" s="6">
        <f t="shared" si="57"/>
        <v>25120</v>
      </c>
      <c r="D2512" s="9" t="s">
        <v>1696</v>
      </c>
    </row>
    <row r="2513" spans="1:4" x14ac:dyDescent="0.15">
      <c r="A2513" s="6">
        <f t="shared" si="57"/>
        <v>25130</v>
      </c>
    </row>
    <row r="2514" spans="1:4" x14ac:dyDescent="0.15">
      <c r="A2514" s="6">
        <f t="shared" si="57"/>
        <v>25140</v>
      </c>
      <c r="B2514" s="7" t="s">
        <v>1591</v>
      </c>
      <c r="C2514" s="116" t="str">
        <f>IF(OR($AH$38="",$AH$51="",$AH$52="",$AH$53=""),"# ","") &amp; "  sudo targetcli /iscsi/" &amp; $AH$38 &amp; "/tpg1/acls/" &amp; $AH$51 &amp; " set auth userid=" &amp; $AH$52</f>
        <v xml:space="preserve">  sudo targetcli /iscsi/iqn.2016-09.com.example:iscsitgt01-0001/tpg1/acls/iqn.2016-09.com.example:initiator04 set auth userid=iscsiuser04</v>
      </c>
    </row>
    <row r="2515" spans="1:4" x14ac:dyDescent="0.15">
      <c r="A2515" s="6">
        <f t="shared" ref="A2515:A2537" si="58">ROW()*10</f>
        <v>25150</v>
      </c>
      <c r="D2515" s="9" t="s">
        <v>1697</v>
      </c>
    </row>
    <row r="2516" spans="1:4" x14ac:dyDescent="0.15">
      <c r="A2516" s="6">
        <f t="shared" si="58"/>
        <v>25160</v>
      </c>
    </row>
    <row r="2517" spans="1:4" x14ac:dyDescent="0.15">
      <c r="A2517" s="6">
        <f t="shared" si="58"/>
        <v>25170</v>
      </c>
      <c r="B2517" s="7" t="s">
        <v>1591</v>
      </c>
      <c r="C2517" s="116" t="str">
        <f>IF(OR($AH$38="",$AH$51="",$AH$52="",$AH$53=""),"# ","") &amp; "  sudo targetcli /iscsi/" &amp; $AH$38 &amp; "/tpg1/acls/" &amp; $AH$51 &amp; " set auth password='" &amp; $AH$53 &amp; "'"</f>
        <v xml:space="preserve">  sudo targetcli /iscsi/iqn.2016-09.com.example:iscsitgt01-0001/tpg1/acls/iqn.2016-09.com.example:initiator04 set auth password='password-user04'</v>
      </c>
    </row>
    <row r="2518" spans="1:4" x14ac:dyDescent="0.15">
      <c r="A2518" s="6">
        <f t="shared" si="58"/>
        <v>25180</v>
      </c>
      <c r="D2518" s="9" t="s">
        <v>1698</v>
      </c>
    </row>
    <row r="2519" spans="1:4" x14ac:dyDescent="0.15">
      <c r="A2519" s="6">
        <f t="shared" si="58"/>
        <v>25190</v>
      </c>
    </row>
    <row r="2520" spans="1:4" x14ac:dyDescent="0.15">
      <c r="A2520" s="6">
        <f t="shared" si="58"/>
        <v>25200</v>
      </c>
      <c r="B2520" s="7" t="s">
        <v>1591</v>
      </c>
      <c r="C2520" s="106" t="str">
        <f>IF(OR($AH$39="",$AH$51=""),"# ","") &amp; "sudo targetcli /iscsi/" &amp; $AH$39 &amp; "/tpg1/acls create " &amp; $AH$51</f>
        <v>sudo targetcli /iscsi/iqn.2016-09.com.example:iscsitgt01-0002/tpg1/acls create iqn.2016-09.com.example:initiator04</v>
      </c>
    </row>
    <row r="2521" spans="1:4" x14ac:dyDescent="0.15">
      <c r="A2521" s="6">
        <f t="shared" si="58"/>
        <v>25210</v>
      </c>
      <c r="D2521" s="9" t="s">
        <v>1696</v>
      </c>
    </row>
    <row r="2522" spans="1:4" x14ac:dyDescent="0.15">
      <c r="A2522" s="6">
        <f t="shared" si="58"/>
        <v>25220</v>
      </c>
    </row>
    <row r="2523" spans="1:4" x14ac:dyDescent="0.15">
      <c r="A2523" s="6">
        <f t="shared" si="58"/>
        <v>25230</v>
      </c>
      <c r="B2523" s="7" t="s">
        <v>1591</v>
      </c>
      <c r="C2523" s="116" t="str">
        <f>IF(OR($AH$39="",$AH$51="",$AH$52="",$AH$53=""),"# ","") &amp; "  sudo targetcli /iscsi/" &amp; $AH$39 &amp; "/tpg1/acls/" &amp; $AH$51 &amp; " set auth userid=" &amp; $AH$52</f>
        <v xml:space="preserve">  sudo targetcli /iscsi/iqn.2016-09.com.example:iscsitgt01-0002/tpg1/acls/iqn.2016-09.com.example:initiator04 set auth userid=iscsiuser04</v>
      </c>
    </row>
    <row r="2524" spans="1:4" x14ac:dyDescent="0.15">
      <c r="A2524" s="6">
        <f t="shared" si="58"/>
        <v>25240</v>
      </c>
      <c r="D2524" s="9" t="s">
        <v>1697</v>
      </c>
    </row>
    <row r="2525" spans="1:4" x14ac:dyDescent="0.15">
      <c r="A2525" s="6">
        <f t="shared" si="58"/>
        <v>25250</v>
      </c>
    </row>
    <row r="2526" spans="1:4" x14ac:dyDescent="0.15">
      <c r="A2526" s="6">
        <f t="shared" si="58"/>
        <v>25260</v>
      </c>
      <c r="B2526" s="7" t="s">
        <v>1591</v>
      </c>
      <c r="C2526" s="116" t="str">
        <f>IF(OR($AH$39="",$AH$51="",$AH$52="",$AH$53=""),"# ","") &amp; "  sudo targetcli /iscsi/" &amp; $AH$39 &amp; "/tpg1/acls/" &amp; $AH$51 &amp; " set auth password='" &amp; $AH$53 &amp; "'"</f>
        <v xml:space="preserve">  sudo targetcli /iscsi/iqn.2016-09.com.example:iscsitgt01-0002/tpg1/acls/iqn.2016-09.com.example:initiator04 set auth password='password-user04'</v>
      </c>
    </row>
    <row r="2527" spans="1:4" x14ac:dyDescent="0.15">
      <c r="A2527" s="6">
        <f t="shared" si="58"/>
        <v>25270</v>
      </c>
      <c r="D2527" s="9" t="s">
        <v>1698</v>
      </c>
    </row>
    <row r="2528" spans="1:4" x14ac:dyDescent="0.15">
      <c r="A2528" s="6">
        <f t="shared" si="58"/>
        <v>25280</v>
      </c>
    </row>
    <row r="2529" spans="1:4" x14ac:dyDescent="0.15">
      <c r="A2529" s="6">
        <f t="shared" si="58"/>
        <v>25290</v>
      </c>
      <c r="B2529" s="7" t="s">
        <v>1591</v>
      </c>
      <c r="C2529" s="106" t="str">
        <f>IF(OR($AH$40="",$AH$51=""),"# ","") &amp; "sudo targetcli /iscsi/" &amp; $AH$40 &amp; "/tpg1/acls create " &amp; $AH$51</f>
        <v>sudo targetcli /iscsi/iqn.2016-09.com.example:iscsitgt01-0003/tpg1/acls create iqn.2016-09.com.example:initiator04</v>
      </c>
    </row>
    <row r="2530" spans="1:4" x14ac:dyDescent="0.15">
      <c r="A2530" s="6">
        <f t="shared" si="58"/>
        <v>25300</v>
      </c>
      <c r="D2530" s="9" t="s">
        <v>1696</v>
      </c>
    </row>
    <row r="2531" spans="1:4" x14ac:dyDescent="0.15">
      <c r="A2531" s="6">
        <f t="shared" si="58"/>
        <v>25310</v>
      </c>
    </row>
    <row r="2532" spans="1:4" x14ac:dyDescent="0.15">
      <c r="A2532" s="6">
        <f t="shared" si="58"/>
        <v>25320</v>
      </c>
      <c r="B2532" s="7" t="s">
        <v>1591</v>
      </c>
      <c r="C2532" s="116" t="str">
        <f>IF(OR($AH$40="",$AH$51="",$AH$52="",$AH$53=""),"# ","") &amp; "  sudo targetcli /iscsi/" &amp; $AH$40 &amp; "/tpg1/acls/" &amp; $AH$51 &amp; " set auth userid=" &amp; $AH$52</f>
        <v xml:space="preserve">  sudo targetcli /iscsi/iqn.2016-09.com.example:iscsitgt01-0003/tpg1/acls/iqn.2016-09.com.example:initiator04 set auth userid=iscsiuser04</v>
      </c>
    </row>
    <row r="2533" spans="1:4" x14ac:dyDescent="0.15">
      <c r="A2533" s="6">
        <f t="shared" si="58"/>
        <v>25330</v>
      </c>
      <c r="D2533" s="9" t="s">
        <v>1697</v>
      </c>
    </row>
    <row r="2534" spans="1:4" x14ac:dyDescent="0.15">
      <c r="A2534" s="6">
        <f t="shared" si="58"/>
        <v>25340</v>
      </c>
    </row>
    <row r="2535" spans="1:4" x14ac:dyDescent="0.15">
      <c r="A2535" s="6">
        <f t="shared" si="58"/>
        <v>25350</v>
      </c>
      <c r="B2535" s="7" t="s">
        <v>1591</v>
      </c>
      <c r="C2535" s="116" t="str">
        <f>IF(OR($AH$40="",$AH$51="",$AH$52="",$AH$53=""),"# ","") &amp; "  sudo targetcli /iscsi/" &amp; $AH$40 &amp; "/tpg1/acls/" &amp; $AH$51 &amp; " set auth password='" &amp; $AH$53 &amp; "'"</f>
        <v xml:space="preserve">  sudo targetcli /iscsi/iqn.2016-09.com.example:iscsitgt01-0003/tpg1/acls/iqn.2016-09.com.example:initiator04 set auth password='password-user04'</v>
      </c>
    </row>
    <row r="2536" spans="1:4" x14ac:dyDescent="0.15">
      <c r="A2536" s="6">
        <f t="shared" si="58"/>
        <v>25360</v>
      </c>
      <c r="D2536" s="9" t="s">
        <v>1698</v>
      </c>
    </row>
    <row r="2537" spans="1:4" x14ac:dyDescent="0.15">
      <c r="A2537" s="6">
        <f t="shared" si="58"/>
        <v>25370</v>
      </c>
    </row>
    <row r="2538" spans="1:4" x14ac:dyDescent="0.15">
      <c r="A2538" s="6">
        <f t="shared" ref="A2538:A2558" si="59">ROW()*10</f>
        <v>25380</v>
      </c>
      <c r="B2538" s="7" t="s">
        <v>1591</v>
      </c>
      <c r="C2538" s="102" t="s">
        <v>1654</v>
      </c>
    </row>
    <row r="2539" spans="1:4" x14ac:dyDescent="0.15">
      <c r="A2539" s="6">
        <f t="shared" si="59"/>
        <v>25390</v>
      </c>
      <c r="D2539" s="1" t="s">
        <v>1655</v>
      </c>
    </row>
    <row r="2540" spans="1:4" x14ac:dyDescent="0.15">
      <c r="A2540" s="6">
        <f t="shared" si="59"/>
        <v>25400</v>
      </c>
      <c r="D2540" s="1" t="s">
        <v>1656</v>
      </c>
    </row>
    <row r="2541" spans="1:4" x14ac:dyDescent="0.15">
      <c r="A2541" s="6">
        <f t="shared" si="59"/>
        <v>25410</v>
      </c>
      <c r="D2541" s="1" t="s">
        <v>1657</v>
      </c>
    </row>
    <row r="2542" spans="1:4" x14ac:dyDescent="0.15">
      <c r="A2542" s="6">
        <f t="shared" si="59"/>
        <v>25420</v>
      </c>
      <c r="D2542" s="1" t="s">
        <v>1658</v>
      </c>
    </row>
    <row r="2543" spans="1:4" x14ac:dyDescent="0.15">
      <c r="A2543" s="6">
        <f t="shared" si="59"/>
        <v>25430</v>
      </c>
      <c r="D2543" s="1" t="s">
        <v>1659</v>
      </c>
    </row>
    <row r="2544" spans="1:4" x14ac:dyDescent="0.15">
      <c r="A2544" s="6">
        <f t="shared" si="59"/>
        <v>25440</v>
      </c>
      <c r="D2544" s="1" t="s">
        <v>1660</v>
      </c>
    </row>
    <row r="2545" spans="1:4" x14ac:dyDescent="0.15">
      <c r="A2545" s="6">
        <f t="shared" si="59"/>
        <v>25450</v>
      </c>
      <c r="D2545" s="1" t="s">
        <v>1699</v>
      </c>
    </row>
    <row r="2546" spans="1:4" x14ac:dyDescent="0.15">
      <c r="A2546" s="6">
        <f t="shared" si="59"/>
        <v>25460</v>
      </c>
      <c r="D2546" s="1" t="s">
        <v>1700</v>
      </c>
    </row>
    <row r="2547" spans="1:4" x14ac:dyDescent="0.15">
      <c r="A2547" s="6">
        <f t="shared" si="59"/>
        <v>25470</v>
      </c>
      <c r="D2547" s="1" t="s">
        <v>1673</v>
      </c>
    </row>
    <row r="2548" spans="1:4" x14ac:dyDescent="0.15">
      <c r="A2548" s="6">
        <f t="shared" si="59"/>
        <v>25480</v>
      </c>
      <c r="D2548" s="1" t="s">
        <v>1701</v>
      </c>
    </row>
    <row r="2549" spans="1:4" x14ac:dyDescent="0.15">
      <c r="A2549" s="6">
        <f t="shared" si="59"/>
        <v>25490</v>
      </c>
      <c r="D2549" s="99" t="s">
        <v>1702</v>
      </c>
    </row>
    <row r="2550" spans="1:4" x14ac:dyDescent="0.15">
      <c r="A2550" s="6">
        <f t="shared" si="59"/>
        <v>25500</v>
      </c>
      <c r="D2550" s="40" t="s">
        <v>1703</v>
      </c>
    </row>
    <row r="2551" spans="1:4" x14ac:dyDescent="0.15">
      <c r="A2551" s="6">
        <f t="shared" si="59"/>
        <v>25510</v>
      </c>
      <c r="D2551" s="40" t="s">
        <v>1704</v>
      </c>
    </row>
    <row r="2552" spans="1:4" x14ac:dyDescent="0.15">
      <c r="A2552" s="6">
        <f t="shared" si="59"/>
        <v>25520</v>
      </c>
      <c r="D2552" s="40" t="s">
        <v>1705</v>
      </c>
    </row>
    <row r="2553" spans="1:4" x14ac:dyDescent="0.15">
      <c r="A2553" s="6">
        <f t="shared" si="59"/>
        <v>25530</v>
      </c>
      <c r="D2553" s="1" t="s">
        <v>1675</v>
      </c>
    </row>
    <row r="2554" spans="1:4" x14ac:dyDescent="0.15">
      <c r="A2554" s="6">
        <f t="shared" si="59"/>
        <v>25540</v>
      </c>
      <c r="D2554" s="1" t="s">
        <v>1676</v>
      </c>
    </row>
    <row r="2555" spans="1:4" x14ac:dyDescent="0.15">
      <c r="A2555" s="6">
        <f t="shared" si="59"/>
        <v>25550</v>
      </c>
      <c r="D2555" s="9" t="s">
        <v>1677</v>
      </c>
    </row>
    <row r="2556" spans="1:4" x14ac:dyDescent="0.15">
      <c r="A2556" s="6">
        <f t="shared" si="59"/>
        <v>25560</v>
      </c>
      <c r="D2556" s="9" t="s">
        <v>1673</v>
      </c>
    </row>
    <row r="2557" spans="1:4" x14ac:dyDescent="0.15">
      <c r="A2557" s="6">
        <f t="shared" si="59"/>
        <v>25570</v>
      </c>
      <c r="D2557" s="9" t="s">
        <v>1706</v>
      </c>
    </row>
    <row r="2558" spans="1:4" x14ac:dyDescent="0.15">
      <c r="A2558" s="6">
        <f t="shared" si="59"/>
        <v>25580</v>
      </c>
      <c r="D2558" s="40" t="s">
        <v>1707</v>
      </c>
    </row>
    <row r="2559" spans="1:4" x14ac:dyDescent="0.15">
      <c r="A2559" s="6">
        <f t="shared" ref="A2559:A2614" si="60">ROW()*10</f>
        <v>25590</v>
      </c>
      <c r="D2559" s="40" t="s">
        <v>1703</v>
      </c>
    </row>
    <row r="2560" spans="1:4" x14ac:dyDescent="0.15">
      <c r="A2560" s="6">
        <f t="shared" si="60"/>
        <v>25600</v>
      </c>
      <c r="D2560" s="40" t="s">
        <v>1704</v>
      </c>
    </row>
    <row r="2561" spans="1:4" x14ac:dyDescent="0.15">
      <c r="A2561" s="6">
        <f t="shared" si="60"/>
        <v>25610</v>
      </c>
      <c r="D2561" s="40" t="s">
        <v>1705</v>
      </c>
    </row>
    <row r="2562" spans="1:4" x14ac:dyDescent="0.15">
      <c r="A2562" s="6">
        <f t="shared" si="60"/>
        <v>25620</v>
      </c>
      <c r="D2562" s="9" t="s">
        <v>1675</v>
      </c>
    </row>
    <row r="2563" spans="1:4" x14ac:dyDescent="0.15">
      <c r="A2563" s="6">
        <f t="shared" si="60"/>
        <v>25630</v>
      </c>
      <c r="D2563" s="9" t="s">
        <v>1676</v>
      </c>
    </row>
    <row r="2564" spans="1:4" x14ac:dyDescent="0.15">
      <c r="A2564" s="6">
        <f t="shared" si="60"/>
        <v>25640</v>
      </c>
      <c r="D2564" s="9" t="s">
        <v>1678</v>
      </c>
    </row>
    <row r="2565" spans="1:4" x14ac:dyDescent="0.15">
      <c r="A2565" s="6">
        <f t="shared" si="60"/>
        <v>25650</v>
      </c>
      <c r="D2565" s="9" t="s">
        <v>1673</v>
      </c>
    </row>
    <row r="2566" spans="1:4" x14ac:dyDescent="0.15">
      <c r="A2566" s="6">
        <f t="shared" si="60"/>
        <v>25660</v>
      </c>
      <c r="D2566" s="9" t="s">
        <v>1706</v>
      </c>
    </row>
    <row r="2567" spans="1:4" x14ac:dyDescent="0.15">
      <c r="A2567" s="6">
        <f t="shared" si="60"/>
        <v>25670</v>
      </c>
      <c r="D2567" s="40" t="s">
        <v>1707</v>
      </c>
    </row>
    <row r="2568" spans="1:4" x14ac:dyDescent="0.15">
      <c r="A2568" s="6">
        <f t="shared" si="60"/>
        <v>25680</v>
      </c>
      <c r="D2568" s="40" t="s">
        <v>1703</v>
      </c>
    </row>
    <row r="2569" spans="1:4" x14ac:dyDescent="0.15">
      <c r="A2569" s="6">
        <f t="shared" si="60"/>
        <v>25690</v>
      </c>
      <c r="D2569" s="40" t="s">
        <v>1704</v>
      </c>
    </row>
    <row r="2570" spans="1:4" x14ac:dyDescent="0.15">
      <c r="A2570" s="6">
        <f t="shared" si="60"/>
        <v>25700</v>
      </c>
      <c r="D2570" s="40" t="s">
        <v>1705</v>
      </c>
    </row>
    <row r="2571" spans="1:4" x14ac:dyDescent="0.15">
      <c r="A2571" s="6">
        <f t="shared" si="60"/>
        <v>25710</v>
      </c>
      <c r="D2571" s="9" t="s">
        <v>1675</v>
      </c>
    </row>
    <row r="2572" spans="1:4" x14ac:dyDescent="0.15">
      <c r="A2572" s="6">
        <f t="shared" si="60"/>
        <v>25720</v>
      </c>
      <c r="D2572" s="9" t="s">
        <v>1676</v>
      </c>
    </row>
    <row r="2573" spans="1:4" x14ac:dyDescent="0.15">
      <c r="A2573" s="6">
        <f t="shared" si="60"/>
        <v>25730</v>
      </c>
      <c r="D2573" s="9" t="s">
        <v>1679</v>
      </c>
    </row>
    <row r="2574" spans="1:4" x14ac:dyDescent="0.15">
      <c r="A2574" s="6">
        <f t="shared" si="60"/>
        <v>25740</v>
      </c>
      <c r="D2574" s="9" t="s">
        <v>1680</v>
      </c>
    </row>
    <row r="2575" spans="1:4" x14ac:dyDescent="0.15">
      <c r="A2575" s="6">
        <f t="shared" si="60"/>
        <v>25750</v>
      </c>
      <c r="D2575" s="9" t="s">
        <v>1708</v>
      </c>
    </row>
    <row r="2576" spans="1:4" x14ac:dyDescent="0.15">
      <c r="A2576" s="6">
        <f t="shared" si="60"/>
        <v>25760</v>
      </c>
      <c r="D2576" s="40" t="s">
        <v>1709</v>
      </c>
    </row>
    <row r="2577" spans="1:4" x14ac:dyDescent="0.15">
      <c r="A2577" s="6">
        <f t="shared" si="60"/>
        <v>25770</v>
      </c>
      <c r="D2577" s="40" t="s">
        <v>1710</v>
      </c>
    </row>
    <row r="2578" spans="1:4" x14ac:dyDescent="0.15">
      <c r="A2578" s="6">
        <f t="shared" si="60"/>
        <v>25780</v>
      </c>
      <c r="D2578" s="40" t="s">
        <v>1711</v>
      </c>
    </row>
    <row r="2579" spans="1:4" x14ac:dyDescent="0.15">
      <c r="A2579" s="6">
        <f t="shared" si="60"/>
        <v>25790</v>
      </c>
      <c r="D2579" s="40" t="s">
        <v>1712</v>
      </c>
    </row>
    <row r="2580" spans="1:4" x14ac:dyDescent="0.15">
      <c r="A2580" s="6">
        <f t="shared" si="60"/>
        <v>25800</v>
      </c>
      <c r="D2580" s="9" t="s">
        <v>1682</v>
      </c>
    </row>
    <row r="2581" spans="1:4" x14ac:dyDescent="0.15">
      <c r="A2581" s="6">
        <f t="shared" si="60"/>
        <v>25810</v>
      </c>
      <c r="D2581" s="9" t="s">
        <v>1683</v>
      </c>
    </row>
    <row r="2582" spans="1:4" x14ac:dyDescent="0.15">
      <c r="A2582" s="6">
        <f t="shared" si="60"/>
        <v>25820</v>
      </c>
      <c r="D2582" s="1" t="s">
        <v>1662</v>
      </c>
    </row>
    <row r="2583" spans="1:4" x14ac:dyDescent="0.15">
      <c r="A2583" s="6">
        <f t="shared" si="60"/>
        <v>25830</v>
      </c>
    </row>
    <row r="2584" spans="1:4" x14ac:dyDescent="0.15">
      <c r="A2584" s="6">
        <f t="shared" si="60"/>
        <v>25840</v>
      </c>
      <c r="B2584" s="7" t="s">
        <v>1335</v>
      </c>
      <c r="D2584" s="101" t="s">
        <v>1713</v>
      </c>
    </row>
    <row r="2585" spans="1:4" x14ac:dyDescent="0.15">
      <c r="A2585" s="6">
        <f t="shared" si="60"/>
        <v>25850</v>
      </c>
    </row>
    <row r="2586" spans="1:4" x14ac:dyDescent="0.15">
      <c r="A2586" s="6">
        <f t="shared" si="60"/>
        <v>25860</v>
      </c>
      <c r="B2586" s="7" t="s">
        <v>1591</v>
      </c>
      <c r="C2586" s="3" t="str">
        <f>"sudo targetcli /backstores/block create name=lun0000 dev=/dev/" &amp; $AH$31 &amp; "/lv-lun0000"</f>
        <v>sudo targetcli /backstores/block create name=lun0000 dev=/dev/vg1/lv-lun0000</v>
      </c>
    </row>
    <row r="2587" spans="1:4" x14ac:dyDescent="0.15">
      <c r="A2587" s="6">
        <f t="shared" si="60"/>
        <v>25870</v>
      </c>
      <c r="D2587" s="1" t="s">
        <v>1714</v>
      </c>
    </row>
    <row r="2588" spans="1:4" x14ac:dyDescent="0.15">
      <c r="A2588" s="6">
        <f t="shared" si="60"/>
        <v>25880</v>
      </c>
    </row>
    <row r="2589" spans="1:4" x14ac:dyDescent="0.15">
      <c r="A2589" s="6">
        <f t="shared" si="60"/>
        <v>25890</v>
      </c>
      <c r="B2589" s="7" t="s">
        <v>1591</v>
      </c>
      <c r="C2589" s="3" t="str">
        <f>"sudo targetcli /iscsi/" &amp; $AH$37 &amp; "/tpg1/luns create /backstores/block/lun0000"</f>
        <v>sudo targetcli /iscsi/iqn.2016-09.com.example:iscsitgt01-0000/tpg1/luns create /backstores/block/lun0000</v>
      </c>
    </row>
    <row r="2590" spans="1:4" x14ac:dyDescent="0.15">
      <c r="A2590" s="6">
        <f t="shared" si="60"/>
        <v>25900</v>
      </c>
      <c r="D2590" s="1" t="s">
        <v>1715</v>
      </c>
    </row>
    <row r="2591" spans="1:4" x14ac:dyDescent="0.15">
      <c r="A2591" s="6">
        <f t="shared" si="60"/>
        <v>25910</v>
      </c>
      <c r="D2591" s="9" t="s">
        <v>1716</v>
      </c>
    </row>
    <row r="2592" spans="1:4" x14ac:dyDescent="0.15">
      <c r="A2592" s="6">
        <f t="shared" si="60"/>
        <v>25920</v>
      </c>
      <c r="D2592" s="9" t="s">
        <v>1717</v>
      </c>
    </row>
    <row r="2593" spans="1:4" x14ac:dyDescent="0.15">
      <c r="A2593" s="6">
        <f t="shared" si="60"/>
        <v>25930</v>
      </c>
      <c r="D2593" s="9" t="s">
        <v>1718</v>
      </c>
    </row>
    <row r="2594" spans="1:4" x14ac:dyDescent="0.15">
      <c r="A2594" s="6">
        <f t="shared" si="60"/>
        <v>25940</v>
      </c>
      <c r="D2594" s="1" t="s">
        <v>1719</v>
      </c>
    </row>
    <row r="2595" spans="1:4" x14ac:dyDescent="0.15">
      <c r="A2595" s="6">
        <f t="shared" si="60"/>
        <v>25950</v>
      </c>
    </row>
    <row r="2596" spans="1:4" x14ac:dyDescent="0.15">
      <c r="A2596" s="6">
        <f t="shared" si="60"/>
        <v>25960</v>
      </c>
    </row>
    <row r="2597" spans="1:4" x14ac:dyDescent="0.15">
      <c r="A2597" s="6">
        <f t="shared" si="60"/>
        <v>25970</v>
      </c>
      <c r="B2597" s="7" t="s">
        <v>1591</v>
      </c>
      <c r="C2597" s="106" t="str">
        <f>IF(AH34="","# ","") &amp; "sudo targetcli /backstores/block create name=lun0001 dev=/dev/" &amp; $AH$31 &amp; "/lv-lun0001"</f>
        <v>sudo targetcli /backstores/block create name=lun0001 dev=/dev/vg1/lv-lun0001</v>
      </c>
    </row>
    <row r="2598" spans="1:4" x14ac:dyDescent="0.15">
      <c r="A2598" s="6">
        <f t="shared" si="60"/>
        <v>25980</v>
      </c>
      <c r="D2598" s="9" t="s">
        <v>1720</v>
      </c>
    </row>
    <row r="2599" spans="1:4" x14ac:dyDescent="0.15">
      <c r="A2599" s="6">
        <f t="shared" si="60"/>
        <v>25990</v>
      </c>
    </row>
    <row r="2600" spans="1:4" x14ac:dyDescent="0.15">
      <c r="A2600" s="6">
        <f t="shared" si="60"/>
        <v>26000</v>
      </c>
      <c r="B2600" s="7" t="s">
        <v>1591</v>
      </c>
      <c r="C2600" s="106" t="str">
        <f>IF(OR($AH$34="",$AH$38=""),"# ","") &amp; "sudo targetcli /iscsi/iqn.2016-09.com.example:iscsitgt01-0001/tpg1/luns create /backstores/block/lun0001"</f>
        <v>sudo targetcli /iscsi/iqn.2016-09.com.example:iscsitgt01-0001/tpg1/luns create /backstores/block/lun0001</v>
      </c>
    </row>
    <row r="2601" spans="1:4" x14ac:dyDescent="0.15">
      <c r="A2601" s="6">
        <f t="shared" si="60"/>
        <v>26010</v>
      </c>
      <c r="D2601" s="9" t="s">
        <v>1721</v>
      </c>
    </row>
    <row r="2602" spans="1:4" x14ac:dyDescent="0.15">
      <c r="A2602" s="6">
        <f t="shared" si="60"/>
        <v>26020</v>
      </c>
      <c r="D2602" s="9" t="s">
        <v>1716</v>
      </c>
    </row>
    <row r="2603" spans="1:4" x14ac:dyDescent="0.15">
      <c r="A2603" s="6">
        <f t="shared" si="60"/>
        <v>26030</v>
      </c>
      <c r="D2603" s="9" t="s">
        <v>1717</v>
      </c>
    </row>
    <row r="2604" spans="1:4" x14ac:dyDescent="0.15">
      <c r="A2604" s="6">
        <f t="shared" si="60"/>
        <v>26040</v>
      </c>
      <c r="D2604" s="9" t="s">
        <v>1718</v>
      </c>
    </row>
    <row r="2605" spans="1:4" x14ac:dyDescent="0.15">
      <c r="A2605" s="6">
        <f t="shared" si="60"/>
        <v>26050</v>
      </c>
      <c r="D2605" s="9" t="s">
        <v>1719</v>
      </c>
    </row>
    <row r="2606" spans="1:4" x14ac:dyDescent="0.15">
      <c r="A2606" s="6">
        <f t="shared" si="60"/>
        <v>26060</v>
      </c>
    </row>
    <row r="2607" spans="1:4" x14ac:dyDescent="0.15">
      <c r="A2607" s="6">
        <f t="shared" si="60"/>
        <v>26070</v>
      </c>
    </row>
    <row r="2608" spans="1:4" x14ac:dyDescent="0.15">
      <c r="A2608" s="6">
        <f t="shared" si="60"/>
        <v>26080</v>
      </c>
      <c r="B2608" s="7" t="s">
        <v>1591</v>
      </c>
      <c r="C2608" s="106" t="str">
        <f>IF(AH46="","# ","") &amp; "sudo targetcli /backstores/block create name=lun0002 dev=/dev/" &amp; $AH$31 &amp; "/lv-lun0002"</f>
        <v>sudo targetcli /backstores/block create name=lun0002 dev=/dev/vg1/lv-lun0002</v>
      </c>
    </row>
    <row r="2609" spans="1:4" x14ac:dyDescent="0.15">
      <c r="A2609" s="6">
        <f t="shared" si="60"/>
        <v>26090</v>
      </c>
      <c r="D2609" s="9" t="s">
        <v>1722</v>
      </c>
    </row>
    <row r="2610" spans="1:4" x14ac:dyDescent="0.15">
      <c r="A2610" s="6">
        <f t="shared" si="60"/>
        <v>26100</v>
      </c>
    </row>
    <row r="2611" spans="1:4" x14ac:dyDescent="0.15">
      <c r="A2611" s="6">
        <f t="shared" si="60"/>
        <v>26110</v>
      </c>
      <c r="B2611" s="7" t="s">
        <v>1591</v>
      </c>
      <c r="C2611" s="106" t="str">
        <f>IF(OR($AH$34="",$AH$38=""),"# ","") &amp; "sudo targetcli /iscsi/iqn.2016-09.com.example:iscsitgt01-0002/tpg1/luns create /backstores/block/lun0002"</f>
        <v>sudo targetcli /iscsi/iqn.2016-09.com.example:iscsitgt01-0002/tpg1/luns create /backstores/block/lun0002</v>
      </c>
    </row>
    <row r="2612" spans="1:4" x14ac:dyDescent="0.15">
      <c r="A2612" s="6">
        <f t="shared" si="60"/>
        <v>26120</v>
      </c>
      <c r="D2612" s="9" t="s">
        <v>1721</v>
      </c>
    </row>
    <row r="2613" spans="1:4" x14ac:dyDescent="0.15">
      <c r="A2613" s="6">
        <f t="shared" si="60"/>
        <v>26130</v>
      </c>
      <c r="D2613" s="9" t="s">
        <v>1716</v>
      </c>
    </row>
    <row r="2614" spans="1:4" x14ac:dyDescent="0.15">
      <c r="A2614" s="6">
        <f t="shared" si="60"/>
        <v>26140</v>
      </c>
      <c r="D2614" s="9" t="s">
        <v>1717</v>
      </c>
    </row>
    <row r="2615" spans="1:4" x14ac:dyDescent="0.15">
      <c r="A2615" s="6">
        <f t="shared" ref="A2615:A2678" si="61">ROW()*10</f>
        <v>26150</v>
      </c>
      <c r="D2615" s="9" t="s">
        <v>1718</v>
      </c>
    </row>
    <row r="2616" spans="1:4" x14ac:dyDescent="0.15">
      <c r="A2616" s="6">
        <f t="shared" si="61"/>
        <v>26160</v>
      </c>
      <c r="D2616" s="9" t="s">
        <v>1719</v>
      </c>
    </row>
    <row r="2617" spans="1:4" x14ac:dyDescent="0.15">
      <c r="A2617" s="6">
        <f t="shared" si="61"/>
        <v>26170</v>
      </c>
    </row>
    <row r="2618" spans="1:4" x14ac:dyDescent="0.15">
      <c r="A2618" s="6">
        <f t="shared" si="61"/>
        <v>26180</v>
      </c>
    </row>
    <row r="2619" spans="1:4" x14ac:dyDescent="0.15">
      <c r="A2619" s="6">
        <f t="shared" si="61"/>
        <v>26190</v>
      </c>
      <c r="B2619" s="7" t="s">
        <v>1591</v>
      </c>
      <c r="C2619" s="106" t="str">
        <f>IF(AH57="","# ","") &amp; "sudo targetcli /backstores/block create name=lun0003 dev=/dev/" &amp; $AH$31 &amp; "/lv-lun0003"</f>
        <v>sudo targetcli /backstores/block create name=lun0003 dev=/dev/vg1/lv-lun0003</v>
      </c>
    </row>
    <row r="2620" spans="1:4" x14ac:dyDescent="0.15">
      <c r="A2620" s="6">
        <f t="shared" si="61"/>
        <v>26200</v>
      </c>
      <c r="D2620" s="9" t="s">
        <v>1723</v>
      </c>
    </row>
    <row r="2621" spans="1:4" x14ac:dyDescent="0.15">
      <c r="A2621" s="6">
        <f t="shared" si="61"/>
        <v>26210</v>
      </c>
    </row>
    <row r="2622" spans="1:4" x14ac:dyDescent="0.15">
      <c r="A2622" s="6">
        <f t="shared" si="61"/>
        <v>26220</v>
      </c>
      <c r="B2622" s="7" t="s">
        <v>1591</v>
      </c>
      <c r="C2622" s="106" t="str">
        <f>IF(OR($AH$34="",$AH$38=""),"# ","") &amp; "sudo targetcli /iscsi/iqn.2016-09.com.example:iscsitgt01-0003/tpg1/luns create /backstores/block/lun0003"</f>
        <v>sudo targetcli /iscsi/iqn.2016-09.com.example:iscsitgt01-0003/tpg1/luns create /backstores/block/lun0003</v>
      </c>
    </row>
    <row r="2623" spans="1:4" x14ac:dyDescent="0.15">
      <c r="A2623" s="6">
        <f t="shared" si="61"/>
        <v>26230</v>
      </c>
      <c r="D2623" s="9" t="s">
        <v>1721</v>
      </c>
    </row>
    <row r="2624" spans="1:4" x14ac:dyDescent="0.15">
      <c r="A2624" s="6">
        <f t="shared" si="61"/>
        <v>26240</v>
      </c>
      <c r="D2624" s="9" t="s">
        <v>1716</v>
      </c>
    </row>
    <row r="2625" spans="1:4" x14ac:dyDescent="0.15">
      <c r="A2625" s="6">
        <f t="shared" si="61"/>
        <v>26250</v>
      </c>
      <c r="D2625" s="9" t="s">
        <v>1717</v>
      </c>
    </row>
    <row r="2626" spans="1:4" x14ac:dyDescent="0.15">
      <c r="A2626" s="6">
        <f t="shared" si="61"/>
        <v>26260</v>
      </c>
      <c r="D2626" s="9" t="s">
        <v>1718</v>
      </c>
    </row>
    <row r="2627" spans="1:4" x14ac:dyDescent="0.15">
      <c r="A2627" s="6">
        <f t="shared" si="61"/>
        <v>26270</v>
      </c>
      <c r="D2627" s="9" t="s">
        <v>1719</v>
      </c>
    </row>
    <row r="2628" spans="1:4" x14ac:dyDescent="0.15">
      <c r="A2628" s="6">
        <f t="shared" si="61"/>
        <v>26280</v>
      </c>
    </row>
    <row r="2629" spans="1:4" x14ac:dyDescent="0.15">
      <c r="A2629" s="6">
        <f t="shared" si="61"/>
        <v>26290</v>
      </c>
      <c r="B2629" s="7" t="s">
        <v>1591</v>
      </c>
      <c r="C2629" s="102" t="s">
        <v>1654</v>
      </c>
    </row>
    <row r="2630" spans="1:4" x14ac:dyDescent="0.15">
      <c r="A2630" s="6">
        <f t="shared" si="61"/>
        <v>26300</v>
      </c>
      <c r="D2630" s="1" t="s">
        <v>1655</v>
      </c>
    </row>
    <row r="2631" spans="1:4" x14ac:dyDescent="0.15">
      <c r="A2631" s="6">
        <f t="shared" si="61"/>
        <v>26310</v>
      </c>
      <c r="D2631" s="1" t="s">
        <v>1656</v>
      </c>
    </row>
    <row r="2632" spans="1:4" x14ac:dyDescent="0.15">
      <c r="A2632" s="6">
        <f t="shared" si="61"/>
        <v>26320</v>
      </c>
      <c r="D2632" s="1" t="s">
        <v>1724</v>
      </c>
    </row>
    <row r="2633" spans="1:4" x14ac:dyDescent="0.15">
      <c r="A2633" s="6">
        <f t="shared" si="61"/>
        <v>26330</v>
      </c>
      <c r="D2633" s="99" t="s">
        <v>1725</v>
      </c>
    </row>
    <row r="2634" spans="1:4" x14ac:dyDescent="0.15">
      <c r="A2634" s="6">
        <f t="shared" si="61"/>
        <v>26340</v>
      </c>
      <c r="D2634" s="40" t="s">
        <v>1726</v>
      </c>
    </row>
    <row r="2635" spans="1:4" x14ac:dyDescent="0.15">
      <c r="A2635" s="6">
        <f t="shared" si="61"/>
        <v>26350</v>
      </c>
      <c r="D2635" s="40" t="s">
        <v>1727</v>
      </c>
    </row>
    <row r="2636" spans="1:4" x14ac:dyDescent="0.15">
      <c r="A2636" s="6">
        <f t="shared" si="61"/>
        <v>26360</v>
      </c>
      <c r="D2636" s="40" t="s">
        <v>1728</v>
      </c>
    </row>
    <row r="2637" spans="1:4" x14ac:dyDescent="0.15">
      <c r="A2637" s="6">
        <f t="shared" si="61"/>
        <v>26370</v>
      </c>
      <c r="D2637" s="1" t="s">
        <v>1658</v>
      </c>
    </row>
    <row r="2638" spans="1:4" x14ac:dyDescent="0.15">
      <c r="A2638" s="6">
        <f t="shared" si="61"/>
        <v>26380</v>
      </c>
      <c r="D2638" s="1" t="s">
        <v>1659</v>
      </c>
    </row>
    <row r="2639" spans="1:4" x14ac:dyDescent="0.15">
      <c r="A2639" s="6">
        <f t="shared" si="61"/>
        <v>26390</v>
      </c>
      <c r="D2639" s="1" t="s">
        <v>1660</v>
      </c>
    </row>
    <row r="2640" spans="1:4" x14ac:dyDescent="0.15">
      <c r="A2640" s="6">
        <f t="shared" si="61"/>
        <v>26400</v>
      </c>
      <c r="D2640" s="1" t="s">
        <v>1699</v>
      </c>
    </row>
    <row r="2641" spans="1:4" x14ac:dyDescent="0.15">
      <c r="A2641" s="6">
        <f t="shared" si="61"/>
        <v>26410</v>
      </c>
      <c r="D2641" s="1" t="s">
        <v>1700</v>
      </c>
    </row>
    <row r="2642" spans="1:4" x14ac:dyDescent="0.15">
      <c r="A2642" s="6">
        <f t="shared" si="61"/>
        <v>26420</v>
      </c>
      <c r="D2642" s="1" t="s">
        <v>1673</v>
      </c>
    </row>
    <row r="2643" spans="1:4" x14ac:dyDescent="0.15">
      <c r="A2643" s="6">
        <f t="shared" si="61"/>
        <v>26430</v>
      </c>
      <c r="D2643" s="1" t="s">
        <v>1729</v>
      </c>
    </row>
    <row r="2644" spans="1:4" x14ac:dyDescent="0.15">
      <c r="A2644" s="6">
        <f t="shared" si="61"/>
        <v>26440</v>
      </c>
      <c r="D2644" s="1" t="s">
        <v>1730</v>
      </c>
    </row>
    <row r="2645" spans="1:4" x14ac:dyDescent="0.15">
      <c r="A2645" s="6">
        <f t="shared" si="61"/>
        <v>26450</v>
      </c>
      <c r="D2645" s="99" t="s">
        <v>1731</v>
      </c>
    </row>
    <row r="2646" spans="1:4" x14ac:dyDescent="0.15">
      <c r="A2646" s="6">
        <f t="shared" si="61"/>
        <v>26460</v>
      </c>
      <c r="D2646" s="9" t="s">
        <v>1732</v>
      </c>
    </row>
    <row r="2647" spans="1:4" x14ac:dyDescent="0.15">
      <c r="A2647" s="6">
        <f t="shared" si="61"/>
        <v>26470</v>
      </c>
      <c r="D2647" s="40" t="s">
        <v>1731</v>
      </c>
    </row>
    <row r="2648" spans="1:4" x14ac:dyDescent="0.15">
      <c r="A2648" s="6">
        <f t="shared" si="61"/>
        <v>26480</v>
      </c>
      <c r="D2648" s="9" t="s">
        <v>1733</v>
      </c>
    </row>
    <row r="2649" spans="1:4" x14ac:dyDescent="0.15">
      <c r="A2649" s="6">
        <f t="shared" si="61"/>
        <v>26490</v>
      </c>
      <c r="D2649" s="40" t="s">
        <v>1731</v>
      </c>
    </row>
    <row r="2650" spans="1:4" x14ac:dyDescent="0.15">
      <c r="A2650" s="6">
        <f t="shared" si="61"/>
        <v>26500</v>
      </c>
      <c r="D2650" s="9" t="s">
        <v>1734</v>
      </c>
    </row>
    <row r="2651" spans="1:4" x14ac:dyDescent="0.15">
      <c r="A2651" s="6">
        <f t="shared" si="61"/>
        <v>26510</v>
      </c>
      <c r="D2651" s="40" t="s">
        <v>1735</v>
      </c>
    </row>
    <row r="2652" spans="1:4" x14ac:dyDescent="0.15">
      <c r="A2652" s="6">
        <f t="shared" si="61"/>
        <v>26520</v>
      </c>
      <c r="D2652" s="1" t="s">
        <v>1736</v>
      </c>
    </row>
    <row r="2653" spans="1:4" x14ac:dyDescent="0.15">
      <c r="A2653" s="6">
        <f t="shared" si="61"/>
        <v>26530</v>
      </c>
      <c r="D2653" s="99" t="s">
        <v>1737</v>
      </c>
    </row>
    <row r="2654" spans="1:4" x14ac:dyDescent="0.15">
      <c r="A2654" s="6">
        <f t="shared" si="61"/>
        <v>26540</v>
      </c>
      <c r="D2654" s="9" t="s">
        <v>1677</v>
      </c>
    </row>
    <row r="2655" spans="1:4" x14ac:dyDescent="0.15">
      <c r="A2655" s="6">
        <f t="shared" si="61"/>
        <v>26550</v>
      </c>
      <c r="D2655" s="9" t="s">
        <v>1673</v>
      </c>
    </row>
    <row r="2656" spans="1:4" x14ac:dyDescent="0.15">
      <c r="A2656" s="6">
        <f t="shared" si="61"/>
        <v>26560</v>
      </c>
      <c r="D2656" s="9" t="s">
        <v>1738</v>
      </c>
    </row>
    <row r="2657" spans="1:4" x14ac:dyDescent="0.15">
      <c r="A2657" s="6">
        <f t="shared" si="61"/>
        <v>26570</v>
      </c>
      <c r="D2657" s="9" t="s">
        <v>1739</v>
      </c>
    </row>
    <row r="2658" spans="1:4" x14ac:dyDescent="0.15">
      <c r="A2658" s="6">
        <f t="shared" si="61"/>
        <v>26580</v>
      </c>
      <c r="D2658" s="40" t="s">
        <v>1740</v>
      </c>
    </row>
    <row r="2659" spans="1:4" x14ac:dyDescent="0.15">
      <c r="A2659" s="6">
        <f t="shared" si="61"/>
        <v>26590</v>
      </c>
      <c r="D2659" s="9" t="s">
        <v>1732</v>
      </c>
    </row>
    <row r="2660" spans="1:4" x14ac:dyDescent="0.15">
      <c r="A2660" s="6">
        <f t="shared" si="61"/>
        <v>26600</v>
      </c>
      <c r="D2660" s="40" t="s">
        <v>1740</v>
      </c>
    </row>
    <row r="2661" spans="1:4" x14ac:dyDescent="0.15">
      <c r="A2661" s="6">
        <f t="shared" si="61"/>
        <v>26610</v>
      </c>
      <c r="D2661" s="9" t="s">
        <v>1733</v>
      </c>
    </row>
    <row r="2662" spans="1:4" x14ac:dyDescent="0.15">
      <c r="A2662" s="6">
        <f t="shared" si="61"/>
        <v>26620</v>
      </c>
      <c r="D2662" s="40" t="s">
        <v>1740</v>
      </c>
    </row>
    <row r="2663" spans="1:4" x14ac:dyDescent="0.15">
      <c r="A2663" s="6">
        <f t="shared" si="61"/>
        <v>26630</v>
      </c>
      <c r="D2663" s="9" t="s">
        <v>1734</v>
      </c>
    </row>
    <row r="2664" spans="1:4" x14ac:dyDescent="0.15">
      <c r="A2664" s="6">
        <f t="shared" si="61"/>
        <v>26640</v>
      </c>
      <c r="D2664" s="40" t="s">
        <v>1741</v>
      </c>
    </row>
    <row r="2665" spans="1:4" x14ac:dyDescent="0.15">
      <c r="A2665" s="6">
        <f t="shared" si="61"/>
        <v>26650</v>
      </c>
      <c r="D2665" s="9" t="s">
        <v>1742</v>
      </c>
    </row>
    <row r="2666" spans="1:4" x14ac:dyDescent="0.15">
      <c r="A2666" s="6">
        <f t="shared" si="61"/>
        <v>26660</v>
      </c>
      <c r="D2666" s="40" t="s">
        <v>1743</v>
      </c>
    </row>
    <row r="2667" spans="1:4" x14ac:dyDescent="0.15">
      <c r="A2667" s="6">
        <f t="shared" si="61"/>
        <v>26670</v>
      </c>
      <c r="D2667" s="9" t="s">
        <v>1678</v>
      </c>
    </row>
    <row r="2668" spans="1:4" x14ac:dyDescent="0.15">
      <c r="A2668" s="6">
        <f t="shared" si="61"/>
        <v>26680</v>
      </c>
      <c r="D2668" s="9" t="s">
        <v>1673</v>
      </c>
    </row>
    <row r="2669" spans="1:4" x14ac:dyDescent="0.15">
      <c r="A2669" s="6">
        <f t="shared" si="61"/>
        <v>26690</v>
      </c>
      <c r="D2669" s="9" t="s">
        <v>1738</v>
      </c>
    </row>
    <row r="2670" spans="1:4" x14ac:dyDescent="0.15">
      <c r="A2670" s="6">
        <f t="shared" si="61"/>
        <v>26700</v>
      </c>
      <c r="D2670" s="9" t="s">
        <v>1739</v>
      </c>
    </row>
    <row r="2671" spans="1:4" x14ac:dyDescent="0.15">
      <c r="A2671" s="6">
        <f t="shared" si="61"/>
        <v>26710</v>
      </c>
      <c r="D2671" s="40" t="s">
        <v>1744</v>
      </c>
    </row>
    <row r="2672" spans="1:4" x14ac:dyDescent="0.15">
      <c r="A2672" s="6">
        <f t="shared" si="61"/>
        <v>26720</v>
      </c>
      <c r="D2672" s="9" t="s">
        <v>1732</v>
      </c>
    </row>
    <row r="2673" spans="1:4" x14ac:dyDescent="0.15">
      <c r="A2673" s="6">
        <f t="shared" si="61"/>
        <v>26730</v>
      </c>
      <c r="D2673" s="40" t="s">
        <v>1744</v>
      </c>
    </row>
    <row r="2674" spans="1:4" x14ac:dyDescent="0.15">
      <c r="A2674" s="6">
        <f t="shared" si="61"/>
        <v>26740</v>
      </c>
      <c r="D2674" s="9" t="s">
        <v>1733</v>
      </c>
    </row>
    <row r="2675" spans="1:4" x14ac:dyDescent="0.15">
      <c r="A2675" s="6">
        <f t="shared" si="61"/>
        <v>26750</v>
      </c>
      <c r="D2675" s="40" t="s">
        <v>1744</v>
      </c>
    </row>
    <row r="2676" spans="1:4" x14ac:dyDescent="0.15">
      <c r="A2676" s="6">
        <f t="shared" si="61"/>
        <v>26760</v>
      </c>
      <c r="D2676" s="9" t="s">
        <v>1734</v>
      </c>
    </row>
    <row r="2677" spans="1:4" x14ac:dyDescent="0.15">
      <c r="A2677" s="6">
        <f t="shared" si="61"/>
        <v>26770</v>
      </c>
      <c r="D2677" s="40" t="s">
        <v>1745</v>
      </c>
    </row>
    <row r="2678" spans="1:4" x14ac:dyDescent="0.15">
      <c r="A2678" s="6">
        <f t="shared" si="61"/>
        <v>26780</v>
      </c>
      <c r="D2678" s="9" t="s">
        <v>1742</v>
      </c>
    </row>
    <row r="2679" spans="1:4" x14ac:dyDescent="0.15">
      <c r="A2679" s="6">
        <f t="shared" ref="A2679:A2742" si="62">ROW()*10</f>
        <v>26790</v>
      </c>
      <c r="D2679" s="40" t="s">
        <v>1746</v>
      </c>
    </row>
    <row r="2680" spans="1:4" x14ac:dyDescent="0.15">
      <c r="A2680" s="6">
        <f t="shared" si="62"/>
        <v>26800</v>
      </c>
      <c r="D2680" s="9" t="s">
        <v>1679</v>
      </c>
    </row>
    <row r="2681" spans="1:4" x14ac:dyDescent="0.15">
      <c r="A2681" s="6">
        <f t="shared" si="62"/>
        <v>26810</v>
      </c>
      <c r="D2681" s="9" t="s">
        <v>1680</v>
      </c>
    </row>
    <row r="2682" spans="1:4" x14ac:dyDescent="0.15">
      <c r="A2682" s="6">
        <f t="shared" si="62"/>
        <v>26820</v>
      </c>
      <c r="D2682" s="9" t="s">
        <v>1747</v>
      </c>
    </row>
    <row r="2683" spans="1:4" x14ac:dyDescent="0.15">
      <c r="A2683" s="6">
        <f t="shared" si="62"/>
        <v>26830</v>
      </c>
      <c r="D2683" s="9" t="s">
        <v>1748</v>
      </c>
    </row>
    <row r="2684" spans="1:4" x14ac:dyDescent="0.15">
      <c r="A2684" s="6">
        <f t="shared" si="62"/>
        <v>26840</v>
      </c>
      <c r="D2684" s="40" t="s">
        <v>1749</v>
      </c>
    </row>
    <row r="2685" spans="1:4" x14ac:dyDescent="0.15">
      <c r="A2685" s="6">
        <f t="shared" si="62"/>
        <v>26850</v>
      </c>
      <c r="D2685" s="9" t="s">
        <v>1750</v>
      </c>
    </row>
    <row r="2686" spans="1:4" x14ac:dyDescent="0.15">
      <c r="A2686" s="6">
        <f t="shared" si="62"/>
        <v>26860</v>
      </c>
      <c r="D2686" s="40" t="s">
        <v>1749</v>
      </c>
    </row>
    <row r="2687" spans="1:4" x14ac:dyDescent="0.15">
      <c r="A2687" s="6">
        <f t="shared" si="62"/>
        <v>26870</v>
      </c>
      <c r="D2687" s="9" t="s">
        <v>1751</v>
      </c>
    </row>
    <row r="2688" spans="1:4" x14ac:dyDescent="0.15">
      <c r="A2688" s="6">
        <f t="shared" si="62"/>
        <v>26880</v>
      </c>
      <c r="D2688" s="40" t="s">
        <v>1749</v>
      </c>
    </row>
    <row r="2689" spans="1:4" x14ac:dyDescent="0.15">
      <c r="A2689" s="6">
        <f t="shared" si="62"/>
        <v>26890</v>
      </c>
      <c r="D2689" s="9" t="s">
        <v>1752</v>
      </c>
    </row>
    <row r="2690" spans="1:4" x14ac:dyDescent="0.15">
      <c r="A2690" s="6">
        <f t="shared" si="62"/>
        <v>26900</v>
      </c>
      <c r="D2690" s="40" t="s">
        <v>1753</v>
      </c>
    </row>
    <row r="2691" spans="1:4" x14ac:dyDescent="0.15">
      <c r="A2691" s="6">
        <f t="shared" si="62"/>
        <v>26910</v>
      </c>
      <c r="D2691" s="9" t="s">
        <v>1754</v>
      </c>
    </row>
    <row r="2692" spans="1:4" x14ac:dyDescent="0.15">
      <c r="A2692" s="6">
        <f t="shared" si="62"/>
        <v>26920</v>
      </c>
      <c r="D2692" s="40" t="s">
        <v>1755</v>
      </c>
    </row>
    <row r="2693" spans="1:4" x14ac:dyDescent="0.15">
      <c r="A2693" s="6">
        <f t="shared" si="62"/>
        <v>26930</v>
      </c>
      <c r="D2693" s="9" t="s">
        <v>1683</v>
      </c>
    </row>
    <row r="2694" spans="1:4" x14ac:dyDescent="0.15">
      <c r="A2694" s="6">
        <f t="shared" si="62"/>
        <v>26940</v>
      </c>
      <c r="D2694" s="1" t="s">
        <v>1662</v>
      </c>
    </row>
    <row r="2695" spans="1:4" x14ac:dyDescent="0.15">
      <c r="A2695" s="6">
        <f t="shared" si="62"/>
        <v>26950</v>
      </c>
    </row>
    <row r="2696" spans="1:4" x14ac:dyDescent="0.15">
      <c r="A2696" s="6">
        <f t="shared" si="62"/>
        <v>26960</v>
      </c>
      <c r="B2696" s="7" t="s">
        <v>1335</v>
      </c>
      <c r="D2696" s="101" t="s">
        <v>1756</v>
      </c>
    </row>
    <row r="2697" spans="1:4" x14ac:dyDescent="0.15">
      <c r="A2697" s="6">
        <f t="shared" si="62"/>
        <v>26970</v>
      </c>
    </row>
    <row r="2698" spans="1:4" x14ac:dyDescent="0.15">
      <c r="A2698" s="6">
        <f t="shared" si="62"/>
        <v>26980</v>
      </c>
      <c r="B2698" s="7" t="s">
        <v>1591</v>
      </c>
      <c r="C2698" s="3" t="str">
        <f>"sudo targetcli /iscsi/" &amp; $AH$37 &amp; "/tpg1/portals create " &amp; $AH$11 &amp; " 3260"</f>
        <v>sudo targetcli /iscsi/iqn.2016-09.com.example:iscsitgt01-0000/tpg1/portals create 10.110.88.59 3260</v>
      </c>
    </row>
    <row r="2699" spans="1:4" x14ac:dyDescent="0.15">
      <c r="A2699" s="6">
        <f t="shared" si="62"/>
        <v>26990</v>
      </c>
      <c r="D2699" s="100" t="s">
        <v>1757</v>
      </c>
    </row>
    <row r="2700" spans="1:4" x14ac:dyDescent="0.15">
      <c r="A2700" s="6">
        <f t="shared" si="62"/>
        <v>27000</v>
      </c>
      <c r="D2700" s="1" t="s">
        <v>1758</v>
      </c>
    </row>
    <row r="2701" spans="1:4" x14ac:dyDescent="0.15">
      <c r="A2701" s="6">
        <f t="shared" si="62"/>
        <v>27010</v>
      </c>
    </row>
    <row r="2702" spans="1:4" x14ac:dyDescent="0.15">
      <c r="A2702" s="6">
        <f t="shared" si="62"/>
        <v>27020</v>
      </c>
      <c r="B2702" s="7" t="s">
        <v>1591</v>
      </c>
      <c r="C2702" s="106" t="str">
        <f>IF($AH$38="","# ","") &amp; "sudo targetcli /iscsi/" &amp; $AH$38 &amp; "/tpg1/portals create " &amp; $AH$11 &amp; " 3260"</f>
        <v>sudo targetcli /iscsi/iqn.2016-09.com.example:iscsitgt01-0001/tpg1/portals create 10.110.88.59 3260</v>
      </c>
    </row>
    <row r="2703" spans="1:4" x14ac:dyDescent="0.15">
      <c r="A2703" s="6">
        <f t="shared" si="62"/>
        <v>27030</v>
      </c>
      <c r="D2703" s="9" t="s">
        <v>1757</v>
      </c>
    </row>
    <row r="2704" spans="1:4" x14ac:dyDescent="0.15">
      <c r="A2704" s="6">
        <f t="shared" si="62"/>
        <v>27040</v>
      </c>
      <c r="D2704" s="9" t="s">
        <v>1759</v>
      </c>
    </row>
    <row r="2705" spans="1:4" x14ac:dyDescent="0.15">
      <c r="A2705" s="6">
        <f t="shared" si="62"/>
        <v>27050</v>
      </c>
    </row>
    <row r="2706" spans="1:4" x14ac:dyDescent="0.15">
      <c r="A2706" s="6">
        <f t="shared" si="62"/>
        <v>27060</v>
      </c>
      <c r="B2706" s="7" t="s">
        <v>1591</v>
      </c>
      <c r="C2706" s="106" t="str">
        <f>IF($AH$39="","# ","") &amp; "sudo targetcli /iscsi/" &amp; $AH$39 &amp; "/tpg1/portals create " &amp; $AH$11 &amp; " 3260"</f>
        <v>sudo targetcli /iscsi/iqn.2016-09.com.example:iscsitgt01-0002/tpg1/portals create 10.110.88.59 3260</v>
      </c>
    </row>
    <row r="2707" spans="1:4" x14ac:dyDescent="0.15">
      <c r="A2707" s="6">
        <f t="shared" si="62"/>
        <v>27070</v>
      </c>
      <c r="D2707" s="9" t="s">
        <v>1757</v>
      </c>
    </row>
    <row r="2708" spans="1:4" x14ac:dyDescent="0.15">
      <c r="A2708" s="6">
        <f t="shared" si="62"/>
        <v>27080</v>
      </c>
      <c r="D2708" s="9" t="s">
        <v>1759</v>
      </c>
    </row>
    <row r="2709" spans="1:4" x14ac:dyDescent="0.15">
      <c r="A2709" s="6">
        <f t="shared" si="62"/>
        <v>27090</v>
      </c>
    </row>
    <row r="2710" spans="1:4" x14ac:dyDescent="0.15">
      <c r="A2710" s="6">
        <f t="shared" si="62"/>
        <v>27100</v>
      </c>
      <c r="B2710" s="7" t="s">
        <v>1591</v>
      </c>
      <c r="C2710" s="106" t="str">
        <f>IF($AH$40="","# ","") &amp; "sudo targetcli /iscsi/" &amp; $AH$40 &amp; "/tpg1/portals create " &amp; $AH$11 &amp; " 3260"</f>
        <v>sudo targetcli /iscsi/iqn.2016-09.com.example:iscsitgt01-0003/tpg1/portals create 10.110.88.59 3260</v>
      </c>
    </row>
    <row r="2711" spans="1:4" x14ac:dyDescent="0.15">
      <c r="A2711" s="6">
        <f t="shared" si="62"/>
        <v>27110</v>
      </c>
      <c r="D2711" s="9" t="s">
        <v>1757</v>
      </c>
    </row>
    <row r="2712" spans="1:4" x14ac:dyDescent="0.15">
      <c r="A2712" s="6">
        <f t="shared" si="62"/>
        <v>27120</v>
      </c>
      <c r="D2712" s="9" t="s">
        <v>1759</v>
      </c>
    </row>
    <row r="2713" spans="1:4" x14ac:dyDescent="0.15">
      <c r="A2713" s="6">
        <f t="shared" si="62"/>
        <v>27130</v>
      </c>
    </row>
    <row r="2714" spans="1:4" x14ac:dyDescent="0.15">
      <c r="A2714" s="6">
        <f t="shared" si="62"/>
        <v>27140</v>
      </c>
      <c r="B2714" s="7" t="s">
        <v>1591</v>
      </c>
      <c r="C2714" s="102" t="s">
        <v>1654</v>
      </c>
    </row>
    <row r="2715" spans="1:4" x14ac:dyDescent="0.15">
      <c r="A2715" s="6">
        <f t="shared" si="62"/>
        <v>27150</v>
      </c>
      <c r="D2715" s="1" t="s">
        <v>1655</v>
      </c>
    </row>
    <row r="2716" spans="1:4" x14ac:dyDescent="0.15">
      <c r="A2716" s="6">
        <f t="shared" si="62"/>
        <v>27160</v>
      </c>
      <c r="D2716" s="1" t="s">
        <v>1656</v>
      </c>
    </row>
    <row r="2717" spans="1:4" x14ac:dyDescent="0.15">
      <c r="A2717" s="6">
        <f t="shared" si="62"/>
        <v>27170</v>
      </c>
      <c r="D2717" s="1" t="s">
        <v>1760</v>
      </c>
    </row>
    <row r="2718" spans="1:4" x14ac:dyDescent="0.15">
      <c r="A2718" s="6">
        <f t="shared" si="62"/>
        <v>27180</v>
      </c>
      <c r="D2718" s="1" t="s">
        <v>1725</v>
      </c>
    </row>
    <row r="2719" spans="1:4" x14ac:dyDescent="0.15">
      <c r="A2719" s="6">
        <f t="shared" si="62"/>
        <v>27190</v>
      </c>
      <c r="D2719" s="9" t="s">
        <v>1726</v>
      </c>
    </row>
    <row r="2720" spans="1:4" x14ac:dyDescent="0.15">
      <c r="A2720" s="6">
        <f t="shared" si="62"/>
        <v>27200</v>
      </c>
      <c r="D2720" s="9" t="s">
        <v>1727</v>
      </c>
    </row>
    <row r="2721" spans="1:4" x14ac:dyDescent="0.15">
      <c r="A2721" s="6">
        <f t="shared" si="62"/>
        <v>27210</v>
      </c>
      <c r="D2721" s="9" t="s">
        <v>1728</v>
      </c>
    </row>
    <row r="2722" spans="1:4" x14ac:dyDescent="0.15">
      <c r="A2722" s="6">
        <f t="shared" si="62"/>
        <v>27220</v>
      </c>
      <c r="D2722" s="1" t="s">
        <v>1658</v>
      </c>
    </row>
    <row r="2723" spans="1:4" x14ac:dyDescent="0.15">
      <c r="A2723" s="6">
        <f t="shared" si="62"/>
        <v>27230</v>
      </c>
      <c r="D2723" s="1" t="s">
        <v>1659</v>
      </c>
    </row>
    <row r="2724" spans="1:4" x14ac:dyDescent="0.15">
      <c r="A2724" s="6">
        <f t="shared" si="62"/>
        <v>27240</v>
      </c>
      <c r="D2724" s="1" t="s">
        <v>1660</v>
      </c>
    </row>
    <row r="2725" spans="1:4" x14ac:dyDescent="0.15">
      <c r="A2725" s="6">
        <f t="shared" si="62"/>
        <v>27250</v>
      </c>
      <c r="D2725" s="1" t="s">
        <v>1699</v>
      </c>
    </row>
    <row r="2726" spans="1:4" x14ac:dyDescent="0.15">
      <c r="A2726" s="6">
        <f t="shared" si="62"/>
        <v>27260</v>
      </c>
      <c r="D2726" s="1" t="s">
        <v>1700</v>
      </c>
    </row>
    <row r="2727" spans="1:4" x14ac:dyDescent="0.15">
      <c r="A2727" s="6">
        <f t="shared" si="62"/>
        <v>27270</v>
      </c>
      <c r="D2727" s="1" t="s">
        <v>1680</v>
      </c>
    </row>
    <row r="2728" spans="1:4" x14ac:dyDescent="0.15">
      <c r="A2728" s="6">
        <f t="shared" si="62"/>
        <v>27280</v>
      </c>
      <c r="D2728" s="1" t="s">
        <v>1761</v>
      </c>
    </row>
    <row r="2729" spans="1:4" x14ac:dyDescent="0.15">
      <c r="A2729" s="6">
        <f t="shared" si="62"/>
        <v>27290</v>
      </c>
      <c r="D2729" s="1" t="s">
        <v>1762</v>
      </c>
    </row>
    <row r="2730" spans="1:4" x14ac:dyDescent="0.15">
      <c r="A2730" s="6">
        <f t="shared" si="62"/>
        <v>27300</v>
      </c>
      <c r="D2730" s="1" t="s">
        <v>1731</v>
      </c>
    </row>
    <row r="2731" spans="1:4" x14ac:dyDescent="0.15">
      <c r="A2731" s="6">
        <f t="shared" si="62"/>
        <v>27310</v>
      </c>
      <c r="D2731" s="9" t="s">
        <v>1763</v>
      </c>
    </row>
    <row r="2732" spans="1:4" x14ac:dyDescent="0.15">
      <c r="A2732" s="6">
        <f t="shared" si="62"/>
        <v>27320</v>
      </c>
      <c r="D2732" s="9" t="s">
        <v>1731</v>
      </c>
    </row>
    <row r="2733" spans="1:4" x14ac:dyDescent="0.15">
      <c r="A2733" s="6">
        <f t="shared" si="62"/>
        <v>27330</v>
      </c>
      <c r="D2733" s="9" t="s">
        <v>1764</v>
      </c>
    </row>
    <row r="2734" spans="1:4" x14ac:dyDescent="0.15">
      <c r="A2734" s="6">
        <f t="shared" si="62"/>
        <v>27340</v>
      </c>
      <c r="D2734" s="9" t="s">
        <v>1731</v>
      </c>
    </row>
    <row r="2735" spans="1:4" x14ac:dyDescent="0.15">
      <c r="A2735" s="6">
        <f t="shared" si="62"/>
        <v>27350</v>
      </c>
      <c r="D2735" s="9" t="s">
        <v>1765</v>
      </c>
    </row>
    <row r="2736" spans="1:4" x14ac:dyDescent="0.15">
      <c r="A2736" s="6">
        <f t="shared" si="62"/>
        <v>27360</v>
      </c>
      <c r="D2736" s="9" t="s">
        <v>1735</v>
      </c>
    </row>
    <row r="2737" spans="1:4" x14ac:dyDescent="0.15">
      <c r="A2737" s="6">
        <f t="shared" si="62"/>
        <v>27370</v>
      </c>
      <c r="D2737" s="9" t="s">
        <v>1766</v>
      </c>
    </row>
    <row r="2738" spans="1:4" x14ac:dyDescent="0.15">
      <c r="A2738" s="6">
        <f t="shared" si="62"/>
        <v>27380</v>
      </c>
      <c r="D2738" s="9" t="s">
        <v>1737</v>
      </c>
    </row>
    <row r="2739" spans="1:4" x14ac:dyDescent="0.15">
      <c r="A2739" s="6">
        <f t="shared" si="62"/>
        <v>27390</v>
      </c>
      <c r="D2739" s="100" t="s">
        <v>1767</v>
      </c>
    </row>
    <row r="2740" spans="1:4" x14ac:dyDescent="0.15">
      <c r="A2740" s="6">
        <f t="shared" si="62"/>
        <v>27400</v>
      </c>
      <c r="D2740" s="99" t="s">
        <v>1768</v>
      </c>
    </row>
    <row r="2741" spans="1:4" x14ac:dyDescent="0.15">
      <c r="A2741" s="6">
        <f t="shared" si="62"/>
        <v>27410</v>
      </c>
      <c r="D2741" s="9" t="s">
        <v>1769</v>
      </c>
    </row>
    <row r="2742" spans="1:4" x14ac:dyDescent="0.15">
      <c r="A2742" s="6">
        <f t="shared" si="62"/>
        <v>27420</v>
      </c>
      <c r="D2742" s="9" t="s">
        <v>1770</v>
      </c>
    </row>
    <row r="2743" spans="1:4" x14ac:dyDescent="0.15">
      <c r="A2743" s="6">
        <f t="shared" ref="A2743:A2806" si="63">ROW()*10</f>
        <v>27430</v>
      </c>
      <c r="D2743" s="9" t="s">
        <v>1771</v>
      </c>
    </row>
    <row r="2744" spans="1:4" x14ac:dyDescent="0.15">
      <c r="A2744" s="6">
        <f t="shared" si="63"/>
        <v>27440</v>
      </c>
      <c r="D2744" s="9" t="s">
        <v>1772</v>
      </c>
    </row>
    <row r="2745" spans="1:4" x14ac:dyDescent="0.15">
      <c r="A2745" s="6">
        <f t="shared" si="63"/>
        <v>27450</v>
      </c>
      <c r="D2745" s="9" t="s">
        <v>1740</v>
      </c>
    </row>
    <row r="2746" spans="1:4" x14ac:dyDescent="0.15">
      <c r="A2746" s="6">
        <f t="shared" si="63"/>
        <v>27460</v>
      </c>
      <c r="D2746" s="9" t="s">
        <v>1763</v>
      </c>
    </row>
    <row r="2747" spans="1:4" x14ac:dyDescent="0.15">
      <c r="A2747" s="6">
        <f t="shared" si="63"/>
        <v>27470</v>
      </c>
      <c r="D2747" s="9" t="s">
        <v>1740</v>
      </c>
    </row>
    <row r="2748" spans="1:4" x14ac:dyDescent="0.15">
      <c r="A2748" s="6">
        <f t="shared" si="63"/>
        <v>27480</v>
      </c>
      <c r="D2748" s="9" t="s">
        <v>1764</v>
      </c>
    </row>
    <row r="2749" spans="1:4" x14ac:dyDescent="0.15">
      <c r="A2749" s="6">
        <f t="shared" si="63"/>
        <v>27490</v>
      </c>
      <c r="D2749" s="9" t="s">
        <v>1740</v>
      </c>
    </row>
    <row r="2750" spans="1:4" x14ac:dyDescent="0.15">
      <c r="A2750" s="6">
        <f t="shared" si="63"/>
        <v>27500</v>
      </c>
      <c r="D2750" s="9" t="s">
        <v>1765</v>
      </c>
    </row>
    <row r="2751" spans="1:4" x14ac:dyDescent="0.15">
      <c r="A2751" s="6">
        <f t="shared" si="63"/>
        <v>27510</v>
      </c>
      <c r="D2751" s="9" t="s">
        <v>1741</v>
      </c>
    </row>
    <row r="2752" spans="1:4" x14ac:dyDescent="0.15">
      <c r="A2752" s="6">
        <f t="shared" si="63"/>
        <v>27520</v>
      </c>
      <c r="D2752" s="9" t="s">
        <v>1766</v>
      </c>
    </row>
    <row r="2753" spans="1:4" x14ac:dyDescent="0.15">
      <c r="A2753" s="6">
        <f t="shared" si="63"/>
        <v>27530</v>
      </c>
      <c r="D2753" s="9" t="s">
        <v>1743</v>
      </c>
    </row>
    <row r="2754" spans="1:4" x14ac:dyDescent="0.15">
      <c r="A2754" s="6">
        <f t="shared" si="63"/>
        <v>27540</v>
      </c>
      <c r="D2754" s="9" t="s">
        <v>1773</v>
      </c>
    </row>
    <row r="2755" spans="1:4" x14ac:dyDescent="0.15">
      <c r="A2755" s="6">
        <f t="shared" si="63"/>
        <v>27550</v>
      </c>
      <c r="D2755" s="40" t="s">
        <v>1774</v>
      </c>
    </row>
    <row r="2756" spans="1:4" x14ac:dyDescent="0.15">
      <c r="A2756" s="6">
        <f t="shared" si="63"/>
        <v>27560</v>
      </c>
      <c r="D2756" s="9" t="s">
        <v>1775</v>
      </c>
    </row>
    <row r="2757" spans="1:4" x14ac:dyDescent="0.15">
      <c r="A2757" s="6">
        <f t="shared" si="63"/>
        <v>27570</v>
      </c>
      <c r="D2757" s="9" t="s">
        <v>1770</v>
      </c>
    </row>
    <row r="2758" spans="1:4" x14ac:dyDescent="0.15">
      <c r="A2758" s="6">
        <f t="shared" si="63"/>
        <v>27580</v>
      </c>
      <c r="D2758" s="9" t="s">
        <v>1771</v>
      </c>
    </row>
    <row r="2759" spans="1:4" x14ac:dyDescent="0.15">
      <c r="A2759" s="6">
        <f t="shared" si="63"/>
        <v>27590</v>
      </c>
      <c r="D2759" s="9" t="s">
        <v>1772</v>
      </c>
    </row>
    <row r="2760" spans="1:4" x14ac:dyDescent="0.15">
      <c r="A2760" s="6">
        <f t="shared" si="63"/>
        <v>27600</v>
      </c>
      <c r="D2760" s="9" t="s">
        <v>1744</v>
      </c>
    </row>
    <row r="2761" spans="1:4" x14ac:dyDescent="0.15">
      <c r="A2761" s="6">
        <f t="shared" si="63"/>
        <v>27610</v>
      </c>
      <c r="D2761" s="9" t="s">
        <v>1763</v>
      </c>
    </row>
    <row r="2762" spans="1:4" x14ac:dyDescent="0.15">
      <c r="A2762" s="6">
        <f t="shared" si="63"/>
        <v>27620</v>
      </c>
      <c r="D2762" s="9" t="s">
        <v>1744</v>
      </c>
    </row>
    <row r="2763" spans="1:4" x14ac:dyDescent="0.15">
      <c r="A2763" s="6">
        <f t="shared" si="63"/>
        <v>27630</v>
      </c>
      <c r="D2763" s="9" t="s">
        <v>1764</v>
      </c>
    </row>
    <row r="2764" spans="1:4" x14ac:dyDescent="0.15">
      <c r="A2764" s="6">
        <f t="shared" si="63"/>
        <v>27640</v>
      </c>
      <c r="D2764" s="9" t="s">
        <v>1744</v>
      </c>
    </row>
    <row r="2765" spans="1:4" x14ac:dyDescent="0.15">
      <c r="A2765" s="6">
        <f t="shared" si="63"/>
        <v>27650</v>
      </c>
      <c r="D2765" s="9" t="s">
        <v>1765</v>
      </c>
    </row>
    <row r="2766" spans="1:4" x14ac:dyDescent="0.15">
      <c r="A2766" s="6">
        <f t="shared" si="63"/>
        <v>27660</v>
      </c>
      <c r="D2766" s="9" t="s">
        <v>1745</v>
      </c>
    </row>
    <row r="2767" spans="1:4" x14ac:dyDescent="0.15">
      <c r="A2767" s="6">
        <f t="shared" si="63"/>
        <v>27670</v>
      </c>
      <c r="D2767" s="9" t="s">
        <v>1766</v>
      </c>
    </row>
    <row r="2768" spans="1:4" x14ac:dyDescent="0.15">
      <c r="A2768" s="6">
        <f t="shared" si="63"/>
        <v>27680</v>
      </c>
      <c r="D2768" s="9" t="s">
        <v>1746</v>
      </c>
    </row>
    <row r="2769" spans="1:4" x14ac:dyDescent="0.15">
      <c r="A2769" s="6">
        <f t="shared" si="63"/>
        <v>27690</v>
      </c>
      <c r="D2769" s="9" t="s">
        <v>1773</v>
      </c>
    </row>
    <row r="2770" spans="1:4" x14ac:dyDescent="0.15">
      <c r="A2770" s="6">
        <f t="shared" si="63"/>
        <v>27700</v>
      </c>
      <c r="D2770" s="40" t="s">
        <v>1774</v>
      </c>
    </row>
    <row r="2771" spans="1:4" x14ac:dyDescent="0.15">
      <c r="A2771" s="6">
        <f t="shared" si="63"/>
        <v>27710</v>
      </c>
      <c r="D2771" s="9" t="s">
        <v>1776</v>
      </c>
    </row>
    <row r="2772" spans="1:4" x14ac:dyDescent="0.15">
      <c r="A2772" s="6">
        <f t="shared" si="63"/>
        <v>27720</v>
      </c>
      <c r="D2772" s="9" t="s">
        <v>1680</v>
      </c>
    </row>
    <row r="2773" spans="1:4" x14ac:dyDescent="0.15">
      <c r="A2773" s="6">
        <f t="shared" si="63"/>
        <v>27730</v>
      </c>
      <c r="D2773" s="9" t="s">
        <v>1777</v>
      </c>
    </row>
    <row r="2774" spans="1:4" x14ac:dyDescent="0.15">
      <c r="A2774" s="6">
        <f t="shared" si="63"/>
        <v>27740</v>
      </c>
      <c r="D2774" s="9" t="s">
        <v>1778</v>
      </c>
    </row>
    <row r="2775" spans="1:4" x14ac:dyDescent="0.15">
      <c r="A2775" s="6">
        <f t="shared" si="63"/>
        <v>27750</v>
      </c>
      <c r="D2775" s="9" t="s">
        <v>1749</v>
      </c>
    </row>
    <row r="2776" spans="1:4" x14ac:dyDescent="0.15">
      <c r="A2776" s="6">
        <f t="shared" si="63"/>
        <v>27760</v>
      </c>
      <c r="D2776" s="9" t="s">
        <v>1779</v>
      </c>
    </row>
    <row r="2777" spans="1:4" x14ac:dyDescent="0.15">
      <c r="A2777" s="6">
        <f t="shared" si="63"/>
        <v>27770</v>
      </c>
      <c r="D2777" s="9" t="s">
        <v>1749</v>
      </c>
    </row>
    <row r="2778" spans="1:4" x14ac:dyDescent="0.15">
      <c r="A2778" s="6">
        <f t="shared" si="63"/>
        <v>27780</v>
      </c>
      <c r="D2778" s="9" t="s">
        <v>1780</v>
      </c>
    </row>
    <row r="2779" spans="1:4" x14ac:dyDescent="0.15">
      <c r="A2779" s="6">
        <f t="shared" si="63"/>
        <v>27790</v>
      </c>
      <c r="D2779" s="9" t="s">
        <v>1749</v>
      </c>
    </row>
    <row r="2780" spans="1:4" x14ac:dyDescent="0.15">
      <c r="A2780" s="6">
        <f t="shared" si="63"/>
        <v>27800</v>
      </c>
      <c r="D2780" s="9" t="s">
        <v>1781</v>
      </c>
    </row>
    <row r="2781" spans="1:4" x14ac:dyDescent="0.15">
      <c r="A2781" s="6">
        <f t="shared" si="63"/>
        <v>27810</v>
      </c>
      <c r="D2781" s="9" t="s">
        <v>1753</v>
      </c>
    </row>
    <row r="2782" spans="1:4" x14ac:dyDescent="0.15">
      <c r="A2782" s="6">
        <f t="shared" si="63"/>
        <v>27820</v>
      </c>
      <c r="D2782" s="9" t="s">
        <v>1782</v>
      </c>
    </row>
    <row r="2783" spans="1:4" x14ac:dyDescent="0.15">
      <c r="A2783" s="6">
        <f t="shared" si="63"/>
        <v>27830</v>
      </c>
      <c r="D2783" s="9" t="s">
        <v>1755</v>
      </c>
    </row>
    <row r="2784" spans="1:4" x14ac:dyDescent="0.15">
      <c r="A2784" s="6">
        <f t="shared" si="63"/>
        <v>27840</v>
      </c>
      <c r="D2784" s="9" t="s">
        <v>1783</v>
      </c>
    </row>
    <row r="2785" spans="1:4" x14ac:dyDescent="0.15">
      <c r="A2785" s="6">
        <f t="shared" si="63"/>
        <v>27850</v>
      </c>
      <c r="D2785" s="40" t="s">
        <v>1784</v>
      </c>
    </row>
    <row r="2786" spans="1:4" x14ac:dyDescent="0.15">
      <c r="A2786" s="6">
        <f t="shared" si="63"/>
        <v>27860</v>
      </c>
      <c r="D2786" s="1" t="s">
        <v>1662</v>
      </c>
    </row>
    <row r="2787" spans="1:4" x14ac:dyDescent="0.15">
      <c r="A2787" s="6">
        <f t="shared" si="63"/>
        <v>27870</v>
      </c>
    </row>
    <row r="2788" spans="1:4" x14ac:dyDescent="0.15">
      <c r="A2788" s="6">
        <f t="shared" si="63"/>
        <v>27880</v>
      </c>
      <c r="B2788" s="7" t="s">
        <v>1591</v>
      </c>
      <c r="C2788" s="102" t="s">
        <v>1785</v>
      </c>
    </row>
    <row r="2789" spans="1:4" x14ac:dyDescent="0.15">
      <c r="A2789" s="6">
        <f t="shared" si="63"/>
        <v>27890</v>
      </c>
      <c r="D2789" s="1" t="s">
        <v>1786</v>
      </c>
    </row>
    <row r="2790" spans="1:4" x14ac:dyDescent="0.15">
      <c r="A2790" s="6">
        <f t="shared" si="63"/>
        <v>27900</v>
      </c>
    </row>
    <row r="2791" spans="1:4" x14ac:dyDescent="0.15">
      <c r="A2791" s="6">
        <f t="shared" si="63"/>
        <v>27910</v>
      </c>
      <c r="B2791" s="7" t="s">
        <v>1335</v>
      </c>
      <c r="D2791" s="101" t="s">
        <v>1787</v>
      </c>
    </row>
    <row r="2792" spans="1:4" x14ac:dyDescent="0.15">
      <c r="A2792" s="6">
        <f t="shared" si="63"/>
        <v>27920</v>
      </c>
    </row>
    <row r="2793" spans="1:4" x14ac:dyDescent="0.15">
      <c r="A2793" s="6">
        <f t="shared" si="63"/>
        <v>27930</v>
      </c>
      <c r="B2793" s="7" t="s">
        <v>1591</v>
      </c>
      <c r="C2793" s="3" t="s">
        <v>1788</v>
      </c>
    </row>
    <row r="2794" spans="1:4" x14ac:dyDescent="0.15">
      <c r="A2794" s="6">
        <f t="shared" si="63"/>
        <v>27940</v>
      </c>
      <c r="D2794" s="1" t="s">
        <v>1789</v>
      </c>
    </row>
    <row r="2795" spans="1:4" x14ac:dyDescent="0.15">
      <c r="A2795" s="6">
        <f t="shared" si="63"/>
        <v>27950</v>
      </c>
      <c r="D2795" s="1" t="s">
        <v>1790</v>
      </c>
    </row>
    <row r="2796" spans="1:4" x14ac:dyDescent="0.15">
      <c r="A2796" s="6">
        <f t="shared" si="63"/>
        <v>27960</v>
      </c>
    </row>
    <row r="2797" spans="1:4" x14ac:dyDescent="0.15">
      <c r="A2797" s="6">
        <f t="shared" si="63"/>
        <v>27970</v>
      </c>
      <c r="B2797" s="7" t="s">
        <v>1591</v>
      </c>
      <c r="C2797" s="3" t="str">
        <f>"sudo scp -p /etc/target/saveconfig.json " &amp; $AH$4 &amp; ":/etc/target/saveconfig.json"</f>
        <v>sudo scp -p /etc/target/saveconfig.json iscsitgt01s:/etc/target/saveconfig.json</v>
      </c>
    </row>
    <row r="2798" spans="1:4" x14ac:dyDescent="0.15">
      <c r="A2798" s="6">
        <f t="shared" si="63"/>
        <v>27980</v>
      </c>
      <c r="D2798" s="1" t="s">
        <v>1791</v>
      </c>
    </row>
    <row r="2799" spans="1:4" x14ac:dyDescent="0.15">
      <c r="A2799" s="6">
        <f t="shared" si="63"/>
        <v>27990</v>
      </c>
    </row>
    <row r="2800" spans="1:4" x14ac:dyDescent="0.15">
      <c r="A2800" s="6">
        <f t="shared" si="63"/>
        <v>28000</v>
      </c>
      <c r="B2800" s="7" t="s">
        <v>1335</v>
      </c>
      <c r="D2800" s="101" t="s">
        <v>1792</v>
      </c>
    </row>
    <row r="2801" spans="1:4" x14ac:dyDescent="0.15">
      <c r="A2801" s="6">
        <f t="shared" si="63"/>
        <v>28010</v>
      </c>
    </row>
    <row r="2802" spans="1:4" x14ac:dyDescent="0.15">
      <c r="A2802" s="6">
        <f t="shared" si="63"/>
        <v>28020</v>
      </c>
      <c r="B2802" s="7" t="s">
        <v>1591</v>
      </c>
      <c r="C2802" s="102" t="s">
        <v>1793</v>
      </c>
    </row>
    <row r="2803" spans="1:4" x14ac:dyDescent="0.15">
      <c r="A2803" s="6">
        <f t="shared" si="63"/>
        <v>28030</v>
      </c>
      <c r="D2803" s="1" t="s">
        <v>1794</v>
      </c>
    </row>
    <row r="2804" spans="1:4" x14ac:dyDescent="0.15">
      <c r="A2804" s="6">
        <f t="shared" si="63"/>
        <v>28040</v>
      </c>
      <c r="D2804" s="1" t="s">
        <v>1795</v>
      </c>
    </row>
    <row r="2805" spans="1:4" x14ac:dyDescent="0.15">
      <c r="A2805" s="6">
        <f t="shared" si="63"/>
        <v>28050</v>
      </c>
      <c r="D2805" s="1" t="s">
        <v>1796</v>
      </c>
    </row>
    <row r="2806" spans="1:4" x14ac:dyDescent="0.15">
      <c r="A2806" s="6">
        <f t="shared" si="63"/>
        <v>28060</v>
      </c>
      <c r="D2806" s="9" t="s">
        <v>1797</v>
      </c>
    </row>
    <row r="2807" spans="1:4" x14ac:dyDescent="0.15">
      <c r="A2807" s="6">
        <f t="shared" ref="A2807:A2870" si="64">ROW()*10</f>
        <v>28070</v>
      </c>
      <c r="D2807" s="9" t="s">
        <v>1798</v>
      </c>
    </row>
    <row r="2808" spans="1:4" x14ac:dyDescent="0.15">
      <c r="A2808" s="6">
        <f t="shared" si="64"/>
        <v>28080</v>
      </c>
      <c r="D2808" s="9" t="s">
        <v>1799</v>
      </c>
    </row>
    <row r="2809" spans="1:4" x14ac:dyDescent="0.15">
      <c r="A2809" s="6">
        <f t="shared" si="64"/>
        <v>28090</v>
      </c>
      <c r="D2809" s="9" t="s">
        <v>1800</v>
      </c>
    </row>
    <row r="2810" spans="1:4" x14ac:dyDescent="0.15">
      <c r="A2810" s="6">
        <f t="shared" si="64"/>
        <v>28100</v>
      </c>
      <c r="D2810" s="9" t="s">
        <v>1801</v>
      </c>
    </row>
    <row r="2811" spans="1:4" x14ac:dyDescent="0.15">
      <c r="A2811" s="6">
        <f t="shared" si="64"/>
        <v>28110</v>
      </c>
      <c r="D2811" s="9" t="s">
        <v>1802</v>
      </c>
    </row>
    <row r="2812" spans="1:4" x14ac:dyDescent="0.15">
      <c r="A2812" s="6">
        <f t="shared" si="64"/>
        <v>28120</v>
      </c>
      <c r="D2812" s="9" t="s">
        <v>1803</v>
      </c>
    </row>
    <row r="2813" spans="1:4" x14ac:dyDescent="0.15">
      <c r="A2813" s="6">
        <f t="shared" si="64"/>
        <v>28130</v>
      </c>
      <c r="D2813" s="9" t="s">
        <v>1804</v>
      </c>
    </row>
    <row r="2814" spans="1:4" x14ac:dyDescent="0.15">
      <c r="A2814" s="6">
        <f t="shared" si="64"/>
        <v>28140</v>
      </c>
      <c r="D2814" s="9" t="s">
        <v>1805</v>
      </c>
    </row>
    <row r="2815" spans="1:4" x14ac:dyDescent="0.15">
      <c r="A2815" s="6">
        <f t="shared" si="64"/>
        <v>28150</v>
      </c>
      <c r="D2815" s="9" t="s">
        <v>1806</v>
      </c>
    </row>
    <row r="2816" spans="1:4" x14ac:dyDescent="0.15">
      <c r="A2816" s="6">
        <f t="shared" si="64"/>
        <v>28160</v>
      </c>
      <c r="D2816" s="9" t="s">
        <v>1807</v>
      </c>
    </row>
    <row r="2817" spans="1:4" x14ac:dyDescent="0.15">
      <c r="A2817" s="6">
        <f t="shared" si="64"/>
        <v>28170</v>
      </c>
      <c r="D2817" s="9" t="s">
        <v>1808</v>
      </c>
    </row>
    <row r="2818" spans="1:4" x14ac:dyDescent="0.15">
      <c r="A2818" s="6">
        <f t="shared" si="64"/>
        <v>28180</v>
      </c>
      <c r="D2818" s="9" t="s">
        <v>1809</v>
      </c>
    </row>
    <row r="2819" spans="1:4" x14ac:dyDescent="0.15">
      <c r="A2819" s="6">
        <f t="shared" si="64"/>
        <v>28190</v>
      </c>
      <c r="D2819" s="9" t="s">
        <v>1810</v>
      </c>
    </row>
    <row r="2820" spans="1:4" x14ac:dyDescent="0.15">
      <c r="A2820" s="6">
        <f t="shared" si="64"/>
        <v>28200</v>
      </c>
      <c r="D2820" s="9" t="s">
        <v>1811</v>
      </c>
    </row>
    <row r="2821" spans="1:4" x14ac:dyDescent="0.15">
      <c r="A2821" s="6">
        <f t="shared" si="64"/>
        <v>28210</v>
      </c>
      <c r="D2821" s="9" t="s">
        <v>1812</v>
      </c>
    </row>
    <row r="2822" spans="1:4" x14ac:dyDescent="0.15">
      <c r="A2822" s="6">
        <f t="shared" si="64"/>
        <v>28220</v>
      </c>
      <c r="D2822" s="9" t="s">
        <v>1813</v>
      </c>
    </row>
    <row r="2823" spans="1:4" x14ac:dyDescent="0.15">
      <c r="A2823" s="6">
        <f t="shared" si="64"/>
        <v>28230</v>
      </c>
      <c r="D2823" s="9" t="s">
        <v>1814</v>
      </c>
    </row>
    <row r="2824" spans="1:4" x14ac:dyDescent="0.15">
      <c r="A2824" s="6">
        <f t="shared" si="64"/>
        <v>28240</v>
      </c>
      <c r="D2824" s="9" t="s">
        <v>1815</v>
      </c>
    </row>
    <row r="2825" spans="1:4" x14ac:dyDescent="0.15">
      <c r="A2825" s="6">
        <f t="shared" si="64"/>
        <v>28250</v>
      </c>
      <c r="D2825" s="9" t="s">
        <v>1816</v>
      </c>
    </row>
    <row r="2826" spans="1:4" x14ac:dyDescent="0.15">
      <c r="A2826" s="6">
        <f t="shared" si="64"/>
        <v>28260</v>
      </c>
      <c r="D2826" s="9" t="s">
        <v>1817</v>
      </c>
    </row>
    <row r="2827" spans="1:4" x14ac:dyDescent="0.15">
      <c r="A2827" s="6">
        <f t="shared" si="64"/>
        <v>28270</v>
      </c>
      <c r="D2827" s="9" t="s">
        <v>1818</v>
      </c>
    </row>
    <row r="2828" spans="1:4" x14ac:dyDescent="0.15">
      <c r="A2828" s="6">
        <f t="shared" si="64"/>
        <v>28280</v>
      </c>
      <c r="D2828" s="9" t="s">
        <v>1819</v>
      </c>
    </row>
    <row r="2829" spans="1:4" x14ac:dyDescent="0.15">
      <c r="A2829" s="6">
        <f t="shared" si="64"/>
        <v>28290</v>
      </c>
      <c r="D2829" s="9" t="s">
        <v>1820</v>
      </c>
    </row>
    <row r="2830" spans="1:4" x14ac:dyDescent="0.15">
      <c r="A2830" s="6">
        <f t="shared" si="64"/>
        <v>28300</v>
      </c>
      <c r="D2830" s="9" t="s">
        <v>1821</v>
      </c>
    </row>
    <row r="2831" spans="1:4" x14ac:dyDescent="0.15">
      <c r="A2831" s="6">
        <f t="shared" si="64"/>
        <v>28310</v>
      </c>
      <c r="D2831" s="9" t="s">
        <v>1822</v>
      </c>
    </row>
    <row r="2832" spans="1:4" x14ac:dyDescent="0.15">
      <c r="A2832" s="6">
        <f t="shared" si="64"/>
        <v>28320</v>
      </c>
      <c r="D2832" s="9" t="s">
        <v>1823</v>
      </c>
    </row>
    <row r="2833" spans="1:4" x14ac:dyDescent="0.15">
      <c r="A2833" s="6">
        <f t="shared" si="64"/>
        <v>28330</v>
      </c>
      <c r="D2833" s="9" t="s">
        <v>1824</v>
      </c>
    </row>
    <row r="2834" spans="1:4" x14ac:dyDescent="0.15">
      <c r="A2834" s="6">
        <f t="shared" si="64"/>
        <v>28340</v>
      </c>
      <c r="D2834" s="9" t="s">
        <v>1825</v>
      </c>
    </row>
    <row r="2835" spans="1:4" x14ac:dyDescent="0.15">
      <c r="A2835" s="6">
        <f t="shared" si="64"/>
        <v>28350</v>
      </c>
      <c r="D2835" s="9" t="s">
        <v>1826</v>
      </c>
    </row>
    <row r="2836" spans="1:4" x14ac:dyDescent="0.15">
      <c r="A2836" s="6">
        <f t="shared" si="64"/>
        <v>28360</v>
      </c>
      <c r="D2836" s="9" t="s">
        <v>1827</v>
      </c>
    </row>
    <row r="2837" spans="1:4" x14ac:dyDescent="0.15">
      <c r="A2837" s="6">
        <f t="shared" si="64"/>
        <v>28370</v>
      </c>
      <c r="D2837" s="9" t="s">
        <v>1828</v>
      </c>
    </row>
    <row r="2838" spans="1:4" x14ac:dyDescent="0.15">
      <c r="A2838" s="6">
        <f t="shared" si="64"/>
        <v>28380</v>
      </c>
      <c r="D2838" s="9" t="s">
        <v>1829</v>
      </c>
    </row>
    <row r="2839" spans="1:4" x14ac:dyDescent="0.15">
      <c r="A2839" s="6">
        <f t="shared" si="64"/>
        <v>28390</v>
      </c>
      <c r="D2839" s="9" t="s">
        <v>1830</v>
      </c>
    </row>
    <row r="2840" spans="1:4" x14ac:dyDescent="0.15">
      <c r="A2840" s="6">
        <f t="shared" si="64"/>
        <v>28400</v>
      </c>
      <c r="D2840" s="9" t="s">
        <v>1831</v>
      </c>
    </row>
    <row r="2841" spans="1:4" x14ac:dyDescent="0.15">
      <c r="A2841" s="6">
        <f t="shared" si="64"/>
        <v>28410</v>
      </c>
      <c r="D2841" s="9" t="s">
        <v>1797</v>
      </c>
    </row>
    <row r="2842" spans="1:4" x14ac:dyDescent="0.15">
      <c r="A2842" s="6">
        <f t="shared" si="64"/>
        <v>28420</v>
      </c>
      <c r="D2842" s="9" t="s">
        <v>1798</v>
      </c>
    </row>
    <row r="2843" spans="1:4" x14ac:dyDescent="0.15">
      <c r="A2843" s="6">
        <f t="shared" si="64"/>
        <v>28430</v>
      </c>
      <c r="D2843" s="9" t="s">
        <v>1799</v>
      </c>
    </row>
    <row r="2844" spans="1:4" x14ac:dyDescent="0.15">
      <c r="A2844" s="6">
        <f t="shared" si="64"/>
        <v>28440</v>
      </c>
      <c r="D2844" s="9" t="s">
        <v>1800</v>
      </c>
    </row>
    <row r="2845" spans="1:4" x14ac:dyDescent="0.15">
      <c r="A2845" s="6">
        <f t="shared" si="64"/>
        <v>28450</v>
      </c>
      <c r="D2845" s="9" t="s">
        <v>1801</v>
      </c>
    </row>
    <row r="2846" spans="1:4" x14ac:dyDescent="0.15">
      <c r="A2846" s="6">
        <f t="shared" si="64"/>
        <v>28460</v>
      </c>
      <c r="D2846" s="9" t="s">
        <v>1802</v>
      </c>
    </row>
    <row r="2847" spans="1:4" x14ac:dyDescent="0.15">
      <c r="A2847" s="6">
        <f t="shared" si="64"/>
        <v>28470</v>
      </c>
      <c r="D2847" s="9" t="s">
        <v>1803</v>
      </c>
    </row>
    <row r="2848" spans="1:4" x14ac:dyDescent="0.15">
      <c r="A2848" s="6">
        <f t="shared" si="64"/>
        <v>28480</v>
      </c>
      <c r="D2848" s="9" t="s">
        <v>1804</v>
      </c>
    </row>
    <row r="2849" spans="1:4" x14ac:dyDescent="0.15">
      <c r="A2849" s="6">
        <f t="shared" si="64"/>
        <v>28490</v>
      </c>
      <c r="D2849" s="9" t="s">
        <v>1805</v>
      </c>
    </row>
    <row r="2850" spans="1:4" x14ac:dyDescent="0.15">
      <c r="A2850" s="6">
        <f t="shared" si="64"/>
        <v>28500</v>
      </c>
      <c r="D2850" s="9" t="s">
        <v>1806</v>
      </c>
    </row>
    <row r="2851" spans="1:4" x14ac:dyDescent="0.15">
      <c r="A2851" s="6">
        <f t="shared" si="64"/>
        <v>28510</v>
      </c>
      <c r="D2851" s="9" t="s">
        <v>1807</v>
      </c>
    </row>
    <row r="2852" spans="1:4" x14ac:dyDescent="0.15">
      <c r="A2852" s="6">
        <f t="shared" si="64"/>
        <v>28520</v>
      </c>
      <c r="D2852" s="9" t="s">
        <v>1808</v>
      </c>
    </row>
    <row r="2853" spans="1:4" x14ac:dyDescent="0.15">
      <c r="A2853" s="6">
        <f t="shared" si="64"/>
        <v>28530</v>
      </c>
      <c r="D2853" s="9" t="s">
        <v>1809</v>
      </c>
    </row>
    <row r="2854" spans="1:4" x14ac:dyDescent="0.15">
      <c r="A2854" s="6">
        <f t="shared" si="64"/>
        <v>28540</v>
      </c>
      <c r="D2854" s="9" t="s">
        <v>1810</v>
      </c>
    </row>
    <row r="2855" spans="1:4" x14ac:dyDescent="0.15">
      <c r="A2855" s="6">
        <f t="shared" si="64"/>
        <v>28550</v>
      </c>
      <c r="D2855" s="9" t="s">
        <v>1811</v>
      </c>
    </row>
    <row r="2856" spans="1:4" x14ac:dyDescent="0.15">
      <c r="A2856" s="6">
        <f t="shared" si="64"/>
        <v>28560</v>
      </c>
      <c r="D2856" s="9" t="s">
        <v>1812</v>
      </c>
    </row>
    <row r="2857" spans="1:4" x14ac:dyDescent="0.15">
      <c r="A2857" s="6">
        <f t="shared" si="64"/>
        <v>28570</v>
      </c>
      <c r="D2857" s="9" t="s">
        <v>1813</v>
      </c>
    </row>
    <row r="2858" spans="1:4" x14ac:dyDescent="0.15">
      <c r="A2858" s="6">
        <f t="shared" si="64"/>
        <v>28580</v>
      </c>
      <c r="D2858" s="9" t="s">
        <v>1814</v>
      </c>
    </row>
    <row r="2859" spans="1:4" x14ac:dyDescent="0.15">
      <c r="A2859" s="6">
        <f t="shared" si="64"/>
        <v>28590</v>
      </c>
      <c r="D2859" s="9" t="s">
        <v>1815</v>
      </c>
    </row>
    <row r="2860" spans="1:4" x14ac:dyDescent="0.15">
      <c r="A2860" s="6">
        <f t="shared" si="64"/>
        <v>28600</v>
      </c>
      <c r="D2860" s="9" t="s">
        <v>1816</v>
      </c>
    </row>
    <row r="2861" spans="1:4" x14ac:dyDescent="0.15">
      <c r="A2861" s="6">
        <f t="shared" si="64"/>
        <v>28610</v>
      </c>
      <c r="D2861" s="9" t="s">
        <v>1817</v>
      </c>
    </row>
    <row r="2862" spans="1:4" x14ac:dyDescent="0.15">
      <c r="A2862" s="6">
        <f t="shared" si="64"/>
        <v>28620</v>
      </c>
      <c r="D2862" s="9" t="s">
        <v>1818</v>
      </c>
    </row>
    <row r="2863" spans="1:4" x14ac:dyDescent="0.15">
      <c r="A2863" s="6">
        <f t="shared" si="64"/>
        <v>28630</v>
      </c>
      <c r="D2863" s="9" t="s">
        <v>1819</v>
      </c>
    </row>
    <row r="2864" spans="1:4" x14ac:dyDescent="0.15">
      <c r="A2864" s="6">
        <f t="shared" si="64"/>
        <v>28640</v>
      </c>
      <c r="D2864" s="9" t="s">
        <v>1820</v>
      </c>
    </row>
    <row r="2865" spans="1:4" x14ac:dyDescent="0.15">
      <c r="A2865" s="6">
        <f t="shared" si="64"/>
        <v>28650</v>
      </c>
      <c r="D2865" s="9" t="s">
        <v>1821</v>
      </c>
    </row>
    <row r="2866" spans="1:4" x14ac:dyDescent="0.15">
      <c r="A2866" s="6">
        <f t="shared" si="64"/>
        <v>28660</v>
      </c>
      <c r="D2866" s="9" t="s">
        <v>1822</v>
      </c>
    </row>
    <row r="2867" spans="1:4" x14ac:dyDescent="0.15">
      <c r="A2867" s="6">
        <f t="shared" si="64"/>
        <v>28670</v>
      </c>
      <c r="D2867" s="9" t="s">
        <v>1823</v>
      </c>
    </row>
    <row r="2868" spans="1:4" x14ac:dyDescent="0.15">
      <c r="A2868" s="6">
        <f t="shared" si="64"/>
        <v>28680</v>
      </c>
      <c r="D2868" s="9" t="s">
        <v>1824</v>
      </c>
    </row>
    <row r="2869" spans="1:4" x14ac:dyDescent="0.15">
      <c r="A2869" s="6">
        <f t="shared" si="64"/>
        <v>28690</v>
      </c>
      <c r="D2869" s="9" t="s">
        <v>1832</v>
      </c>
    </row>
    <row r="2870" spans="1:4" x14ac:dyDescent="0.15">
      <c r="A2870" s="6">
        <f t="shared" si="64"/>
        <v>28700</v>
      </c>
      <c r="D2870" s="9" t="s">
        <v>1833</v>
      </c>
    </row>
    <row r="2871" spans="1:4" x14ac:dyDescent="0.15">
      <c r="A2871" s="6">
        <f t="shared" ref="A2871:A2934" si="65">ROW()*10</f>
        <v>28710</v>
      </c>
      <c r="D2871" s="9" t="s">
        <v>1827</v>
      </c>
    </row>
    <row r="2872" spans="1:4" x14ac:dyDescent="0.15">
      <c r="A2872" s="6">
        <f t="shared" si="65"/>
        <v>28720</v>
      </c>
      <c r="D2872" s="9" t="s">
        <v>1828</v>
      </c>
    </row>
    <row r="2873" spans="1:4" x14ac:dyDescent="0.15">
      <c r="A2873" s="6">
        <f t="shared" si="65"/>
        <v>28730</v>
      </c>
      <c r="D2873" s="9" t="s">
        <v>1829</v>
      </c>
    </row>
    <row r="2874" spans="1:4" x14ac:dyDescent="0.15">
      <c r="A2874" s="6">
        <f t="shared" si="65"/>
        <v>28740</v>
      </c>
      <c r="D2874" s="9" t="s">
        <v>1834</v>
      </c>
    </row>
    <row r="2875" spans="1:4" x14ac:dyDescent="0.15">
      <c r="A2875" s="6">
        <f t="shared" si="65"/>
        <v>28750</v>
      </c>
      <c r="D2875" s="9" t="s">
        <v>1831</v>
      </c>
    </row>
    <row r="2876" spans="1:4" x14ac:dyDescent="0.15">
      <c r="A2876" s="6">
        <f t="shared" si="65"/>
        <v>28760</v>
      </c>
      <c r="D2876" s="9" t="s">
        <v>1797</v>
      </c>
    </row>
    <row r="2877" spans="1:4" x14ac:dyDescent="0.15">
      <c r="A2877" s="6">
        <f t="shared" si="65"/>
        <v>28770</v>
      </c>
      <c r="D2877" s="9" t="s">
        <v>1798</v>
      </c>
    </row>
    <row r="2878" spans="1:4" x14ac:dyDescent="0.15">
      <c r="A2878" s="6">
        <f t="shared" si="65"/>
        <v>28780</v>
      </c>
      <c r="D2878" s="9" t="s">
        <v>1799</v>
      </c>
    </row>
    <row r="2879" spans="1:4" x14ac:dyDescent="0.15">
      <c r="A2879" s="6">
        <f t="shared" si="65"/>
        <v>28790</v>
      </c>
      <c r="D2879" s="9" t="s">
        <v>1800</v>
      </c>
    </row>
    <row r="2880" spans="1:4" x14ac:dyDescent="0.15">
      <c r="A2880" s="6">
        <f t="shared" si="65"/>
        <v>28800</v>
      </c>
      <c r="D2880" s="9" t="s">
        <v>1801</v>
      </c>
    </row>
    <row r="2881" spans="1:4" x14ac:dyDescent="0.15">
      <c r="A2881" s="6">
        <f t="shared" si="65"/>
        <v>28810</v>
      </c>
      <c r="D2881" s="9" t="s">
        <v>1802</v>
      </c>
    </row>
    <row r="2882" spans="1:4" x14ac:dyDescent="0.15">
      <c r="A2882" s="6">
        <f t="shared" si="65"/>
        <v>28820</v>
      </c>
      <c r="D2882" s="9" t="s">
        <v>1803</v>
      </c>
    </row>
    <row r="2883" spans="1:4" x14ac:dyDescent="0.15">
      <c r="A2883" s="6">
        <f t="shared" si="65"/>
        <v>28830</v>
      </c>
      <c r="D2883" s="9" t="s">
        <v>1804</v>
      </c>
    </row>
    <row r="2884" spans="1:4" x14ac:dyDescent="0.15">
      <c r="A2884" s="6">
        <f t="shared" si="65"/>
        <v>28840</v>
      </c>
      <c r="D2884" s="9" t="s">
        <v>1805</v>
      </c>
    </row>
    <row r="2885" spans="1:4" x14ac:dyDescent="0.15">
      <c r="A2885" s="6">
        <f t="shared" si="65"/>
        <v>28850</v>
      </c>
      <c r="D2885" s="9" t="s">
        <v>1806</v>
      </c>
    </row>
    <row r="2886" spans="1:4" x14ac:dyDescent="0.15">
      <c r="A2886" s="6">
        <f t="shared" si="65"/>
        <v>28860</v>
      </c>
      <c r="D2886" s="9" t="s">
        <v>1807</v>
      </c>
    </row>
    <row r="2887" spans="1:4" x14ac:dyDescent="0.15">
      <c r="A2887" s="6">
        <f t="shared" si="65"/>
        <v>28870</v>
      </c>
      <c r="D2887" s="9" t="s">
        <v>1808</v>
      </c>
    </row>
    <row r="2888" spans="1:4" x14ac:dyDescent="0.15">
      <c r="A2888" s="6">
        <f t="shared" si="65"/>
        <v>28880</v>
      </c>
      <c r="D2888" s="9" t="s">
        <v>1809</v>
      </c>
    </row>
    <row r="2889" spans="1:4" x14ac:dyDescent="0.15">
      <c r="A2889" s="6">
        <f t="shared" si="65"/>
        <v>28890</v>
      </c>
      <c r="D2889" s="9" t="s">
        <v>1810</v>
      </c>
    </row>
    <row r="2890" spans="1:4" x14ac:dyDescent="0.15">
      <c r="A2890" s="6">
        <f t="shared" si="65"/>
        <v>28900</v>
      </c>
      <c r="D2890" s="9" t="s">
        <v>1811</v>
      </c>
    </row>
    <row r="2891" spans="1:4" x14ac:dyDescent="0.15">
      <c r="A2891" s="6">
        <f t="shared" si="65"/>
        <v>28910</v>
      </c>
      <c r="D2891" s="9" t="s">
        <v>1812</v>
      </c>
    </row>
    <row r="2892" spans="1:4" x14ac:dyDescent="0.15">
      <c r="A2892" s="6">
        <f t="shared" si="65"/>
        <v>28920</v>
      </c>
      <c r="D2892" s="9" t="s">
        <v>1813</v>
      </c>
    </row>
    <row r="2893" spans="1:4" x14ac:dyDescent="0.15">
      <c r="A2893" s="6">
        <f t="shared" si="65"/>
        <v>28930</v>
      </c>
      <c r="D2893" s="9" t="s">
        <v>1814</v>
      </c>
    </row>
    <row r="2894" spans="1:4" x14ac:dyDescent="0.15">
      <c r="A2894" s="6">
        <f t="shared" si="65"/>
        <v>28940</v>
      </c>
      <c r="D2894" s="9" t="s">
        <v>1815</v>
      </c>
    </row>
    <row r="2895" spans="1:4" x14ac:dyDescent="0.15">
      <c r="A2895" s="6">
        <f t="shared" si="65"/>
        <v>28950</v>
      </c>
      <c r="D2895" s="9" t="s">
        <v>1816</v>
      </c>
    </row>
    <row r="2896" spans="1:4" x14ac:dyDescent="0.15">
      <c r="A2896" s="6">
        <f t="shared" si="65"/>
        <v>28960</v>
      </c>
      <c r="D2896" s="9" t="s">
        <v>1817</v>
      </c>
    </row>
    <row r="2897" spans="1:4" x14ac:dyDescent="0.15">
      <c r="A2897" s="6">
        <f t="shared" si="65"/>
        <v>28970</v>
      </c>
      <c r="D2897" s="9" t="s">
        <v>1818</v>
      </c>
    </row>
    <row r="2898" spans="1:4" x14ac:dyDescent="0.15">
      <c r="A2898" s="6">
        <f t="shared" si="65"/>
        <v>28980</v>
      </c>
      <c r="D2898" s="9" t="s">
        <v>1819</v>
      </c>
    </row>
    <row r="2899" spans="1:4" x14ac:dyDescent="0.15">
      <c r="A2899" s="6">
        <f t="shared" si="65"/>
        <v>28990</v>
      </c>
      <c r="D2899" s="9" t="s">
        <v>1820</v>
      </c>
    </row>
    <row r="2900" spans="1:4" x14ac:dyDescent="0.15">
      <c r="A2900" s="6">
        <f t="shared" si="65"/>
        <v>29000</v>
      </c>
      <c r="D2900" s="9" t="s">
        <v>1821</v>
      </c>
    </row>
    <row r="2901" spans="1:4" x14ac:dyDescent="0.15">
      <c r="A2901" s="6">
        <f t="shared" si="65"/>
        <v>29010</v>
      </c>
      <c r="D2901" s="9" t="s">
        <v>1822</v>
      </c>
    </row>
    <row r="2902" spans="1:4" x14ac:dyDescent="0.15">
      <c r="A2902" s="6">
        <f t="shared" si="65"/>
        <v>29020</v>
      </c>
      <c r="D2902" s="9" t="s">
        <v>1823</v>
      </c>
    </row>
    <row r="2903" spans="1:4" x14ac:dyDescent="0.15">
      <c r="A2903" s="6">
        <f t="shared" si="65"/>
        <v>29030</v>
      </c>
      <c r="D2903" s="9" t="s">
        <v>1824</v>
      </c>
    </row>
    <row r="2904" spans="1:4" x14ac:dyDescent="0.15">
      <c r="A2904" s="6">
        <f t="shared" si="65"/>
        <v>29040</v>
      </c>
      <c r="D2904" s="9" t="s">
        <v>1835</v>
      </c>
    </row>
    <row r="2905" spans="1:4" x14ac:dyDescent="0.15">
      <c r="A2905" s="6">
        <f t="shared" si="65"/>
        <v>29050</v>
      </c>
      <c r="D2905" s="9" t="s">
        <v>1836</v>
      </c>
    </row>
    <row r="2906" spans="1:4" x14ac:dyDescent="0.15">
      <c r="A2906" s="6">
        <f t="shared" si="65"/>
        <v>29060</v>
      </c>
      <c r="D2906" s="9" t="s">
        <v>1827</v>
      </c>
    </row>
    <row r="2907" spans="1:4" x14ac:dyDescent="0.15">
      <c r="A2907" s="6">
        <f t="shared" si="65"/>
        <v>29070</v>
      </c>
      <c r="D2907" s="9" t="s">
        <v>1828</v>
      </c>
    </row>
    <row r="2908" spans="1:4" x14ac:dyDescent="0.15">
      <c r="A2908" s="6">
        <f t="shared" si="65"/>
        <v>29080</v>
      </c>
      <c r="D2908" s="9" t="s">
        <v>1829</v>
      </c>
    </row>
    <row r="2909" spans="1:4" x14ac:dyDescent="0.15">
      <c r="A2909" s="6">
        <f t="shared" si="65"/>
        <v>29090</v>
      </c>
      <c r="D2909" s="9" t="s">
        <v>1837</v>
      </c>
    </row>
    <row r="2910" spans="1:4" x14ac:dyDescent="0.15">
      <c r="A2910" s="6">
        <f t="shared" si="65"/>
        <v>29100</v>
      </c>
      <c r="D2910" s="9" t="s">
        <v>1831</v>
      </c>
    </row>
    <row r="2911" spans="1:4" x14ac:dyDescent="0.15">
      <c r="A2911" s="6">
        <f t="shared" si="65"/>
        <v>29110</v>
      </c>
      <c r="D2911" s="1" t="s">
        <v>1797</v>
      </c>
    </row>
    <row r="2912" spans="1:4" x14ac:dyDescent="0.15">
      <c r="A2912" s="6">
        <f t="shared" si="65"/>
        <v>29120</v>
      </c>
      <c r="D2912" s="1" t="s">
        <v>1798</v>
      </c>
    </row>
    <row r="2913" spans="1:4" x14ac:dyDescent="0.15">
      <c r="A2913" s="6">
        <f t="shared" si="65"/>
        <v>29130</v>
      </c>
      <c r="D2913" s="1" t="s">
        <v>1799</v>
      </c>
    </row>
    <row r="2914" spans="1:4" x14ac:dyDescent="0.15">
      <c r="A2914" s="6">
        <f t="shared" si="65"/>
        <v>29140</v>
      </c>
      <c r="D2914" s="1" t="s">
        <v>1800</v>
      </c>
    </row>
    <row r="2915" spans="1:4" x14ac:dyDescent="0.15">
      <c r="A2915" s="6">
        <f t="shared" si="65"/>
        <v>29150</v>
      </c>
      <c r="D2915" s="1" t="s">
        <v>1801</v>
      </c>
    </row>
    <row r="2916" spans="1:4" x14ac:dyDescent="0.15">
      <c r="A2916" s="6">
        <f t="shared" si="65"/>
        <v>29160</v>
      </c>
      <c r="D2916" s="1" t="s">
        <v>1802</v>
      </c>
    </row>
    <row r="2917" spans="1:4" x14ac:dyDescent="0.15">
      <c r="A2917" s="6">
        <f t="shared" si="65"/>
        <v>29170</v>
      </c>
      <c r="D2917" s="1" t="s">
        <v>1803</v>
      </c>
    </row>
    <row r="2918" spans="1:4" x14ac:dyDescent="0.15">
      <c r="A2918" s="6">
        <f t="shared" si="65"/>
        <v>29180</v>
      </c>
      <c r="D2918" s="1" t="s">
        <v>1804</v>
      </c>
    </row>
    <row r="2919" spans="1:4" x14ac:dyDescent="0.15">
      <c r="A2919" s="6">
        <f t="shared" si="65"/>
        <v>29190</v>
      </c>
      <c r="D2919" s="1" t="s">
        <v>1805</v>
      </c>
    </row>
    <row r="2920" spans="1:4" x14ac:dyDescent="0.15">
      <c r="A2920" s="6">
        <f t="shared" si="65"/>
        <v>29200</v>
      </c>
      <c r="D2920" s="1" t="s">
        <v>1806</v>
      </c>
    </row>
    <row r="2921" spans="1:4" x14ac:dyDescent="0.15">
      <c r="A2921" s="6">
        <f t="shared" si="65"/>
        <v>29210</v>
      </c>
      <c r="D2921" s="1" t="s">
        <v>1807</v>
      </c>
    </row>
    <row r="2922" spans="1:4" x14ac:dyDescent="0.15">
      <c r="A2922" s="6">
        <f t="shared" si="65"/>
        <v>29220</v>
      </c>
      <c r="D2922" s="1" t="s">
        <v>1808</v>
      </c>
    </row>
    <row r="2923" spans="1:4" x14ac:dyDescent="0.15">
      <c r="A2923" s="6">
        <f t="shared" si="65"/>
        <v>29230</v>
      </c>
      <c r="D2923" s="1" t="s">
        <v>1809</v>
      </c>
    </row>
    <row r="2924" spans="1:4" x14ac:dyDescent="0.15">
      <c r="A2924" s="6">
        <f t="shared" si="65"/>
        <v>29240</v>
      </c>
      <c r="D2924" s="1" t="s">
        <v>1810</v>
      </c>
    </row>
    <row r="2925" spans="1:4" x14ac:dyDescent="0.15">
      <c r="A2925" s="6">
        <f t="shared" si="65"/>
        <v>29250</v>
      </c>
      <c r="D2925" s="1" t="s">
        <v>1811</v>
      </c>
    </row>
    <row r="2926" spans="1:4" x14ac:dyDescent="0.15">
      <c r="A2926" s="6">
        <f t="shared" si="65"/>
        <v>29260</v>
      </c>
      <c r="D2926" s="1" t="s">
        <v>1812</v>
      </c>
    </row>
    <row r="2927" spans="1:4" x14ac:dyDescent="0.15">
      <c r="A2927" s="6">
        <f t="shared" si="65"/>
        <v>29270</v>
      </c>
      <c r="D2927" s="1" t="s">
        <v>1813</v>
      </c>
    </row>
    <row r="2928" spans="1:4" x14ac:dyDescent="0.15">
      <c r="A2928" s="6">
        <f t="shared" si="65"/>
        <v>29280</v>
      </c>
      <c r="D2928" s="1" t="s">
        <v>1814</v>
      </c>
    </row>
    <row r="2929" spans="1:4" x14ac:dyDescent="0.15">
      <c r="A2929" s="6">
        <f t="shared" si="65"/>
        <v>29290</v>
      </c>
      <c r="D2929" s="1" t="s">
        <v>1815</v>
      </c>
    </row>
    <row r="2930" spans="1:4" x14ac:dyDescent="0.15">
      <c r="A2930" s="6">
        <f t="shared" si="65"/>
        <v>29300</v>
      </c>
      <c r="D2930" s="1" t="s">
        <v>1816</v>
      </c>
    </row>
    <row r="2931" spans="1:4" x14ac:dyDescent="0.15">
      <c r="A2931" s="6">
        <f t="shared" si="65"/>
        <v>29310</v>
      </c>
      <c r="D2931" s="1" t="s">
        <v>1817</v>
      </c>
    </row>
    <row r="2932" spans="1:4" x14ac:dyDescent="0.15">
      <c r="A2932" s="6">
        <f t="shared" si="65"/>
        <v>29320</v>
      </c>
      <c r="D2932" s="1" t="s">
        <v>1818</v>
      </c>
    </row>
    <row r="2933" spans="1:4" x14ac:dyDescent="0.15">
      <c r="A2933" s="6">
        <f t="shared" si="65"/>
        <v>29330</v>
      </c>
      <c r="D2933" s="1" t="s">
        <v>1819</v>
      </c>
    </row>
    <row r="2934" spans="1:4" x14ac:dyDescent="0.15">
      <c r="A2934" s="6">
        <f t="shared" si="65"/>
        <v>29340</v>
      </c>
      <c r="D2934" s="1" t="s">
        <v>1820</v>
      </c>
    </row>
    <row r="2935" spans="1:4" x14ac:dyDescent="0.15">
      <c r="A2935" s="6">
        <f t="shared" ref="A2935:A2998" si="66">ROW()*10</f>
        <v>29350</v>
      </c>
      <c r="D2935" s="1" t="s">
        <v>1821</v>
      </c>
    </row>
    <row r="2936" spans="1:4" x14ac:dyDescent="0.15">
      <c r="A2936" s="6">
        <f t="shared" si="66"/>
        <v>29360</v>
      </c>
      <c r="D2936" s="1" t="s">
        <v>1822</v>
      </c>
    </row>
    <row r="2937" spans="1:4" x14ac:dyDescent="0.15">
      <c r="A2937" s="6">
        <f t="shared" si="66"/>
        <v>29370</v>
      </c>
      <c r="D2937" s="1" t="s">
        <v>1823</v>
      </c>
    </row>
    <row r="2938" spans="1:4" x14ac:dyDescent="0.15">
      <c r="A2938" s="6">
        <f t="shared" si="66"/>
        <v>29380</v>
      </c>
      <c r="D2938" s="1" t="s">
        <v>1824</v>
      </c>
    </row>
    <row r="2939" spans="1:4" x14ac:dyDescent="0.15">
      <c r="A2939" s="6">
        <f t="shared" si="66"/>
        <v>29390</v>
      </c>
      <c r="D2939" s="1" t="s">
        <v>1838</v>
      </c>
    </row>
    <row r="2940" spans="1:4" x14ac:dyDescent="0.15">
      <c r="A2940" s="6">
        <f t="shared" si="66"/>
        <v>29400</v>
      </c>
      <c r="D2940" s="1" t="s">
        <v>1839</v>
      </c>
    </row>
    <row r="2941" spans="1:4" x14ac:dyDescent="0.15">
      <c r="A2941" s="6">
        <f t="shared" si="66"/>
        <v>29410</v>
      </c>
      <c r="D2941" s="1" t="s">
        <v>1827</v>
      </c>
    </row>
    <row r="2942" spans="1:4" x14ac:dyDescent="0.15">
      <c r="A2942" s="6">
        <f t="shared" si="66"/>
        <v>29420</v>
      </c>
      <c r="D2942" s="1" t="s">
        <v>1828</v>
      </c>
    </row>
    <row r="2943" spans="1:4" x14ac:dyDescent="0.15">
      <c r="A2943" s="6">
        <f t="shared" si="66"/>
        <v>29430</v>
      </c>
      <c r="D2943" s="1" t="s">
        <v>1829</v>
      </c>
    </row>
    <row r="2944" spans="1:4" x14ac:dyDescent="0.15">
      <c r="A2944" s="6">
        <f t="shared" si="66"/>
        <v>29440</v>
      </c>
      <c r="D2944" s="1" t="s">
        <v>1840</v>
      </c>
    </row>
    <row r="2945" spans="1:4" x14ac:dyDescent="0.15">
      <c r="A2945" s="6">
        <f t="shared" si="66"/>
        <v>29450</v>
      </c>
      <c r="D2945" s="1" t="s">
        <v>1841</v>
      </c>
    </row>
    <row r="2946" spans="1:4" x14ac:dyDescent="0.15">
      <c r="A2946" s="6">
        <f t="shared" si="66"/>
        <v>29460</v>
      </c>
      <c r="D2946" s="1" t="s">
        <v>1842</v>
      </c>
    </row>
    <row r="2947" spans="1:4" x14ac:dyDescent="0.15">
      <c r="A2947" s="6">
        <f t="shared" si="66"/>
        <v>29470</v>
      </c>
      <c r="D2947" s="1" t="s">
        <v>1843</v>
      </c>
    </row>
    <row r="2948" spans="1:4" x14ac:dyDescent="0.15">
      <c r="A2948" s="6">
        <f t="shared" si="66"/>
        <v>29480</v>
      </c>
      <c r="D2948" s="9" t="s">
        <v>1797</v>
      </c>
    </row>
    <row r="2949" spans="1:4" x14ac:dyDescent="0.15">
      <c r="A2949" s="6">
        <f t="shared" si="66"/>
        <v>29490</v>
      </c>
      <c r="D2949" s="9" t="s">
        <v>1844</v>
      </c>
    </row>
    <row r="2950" spans="1:4" x14ac:dyDescent="0.15">
      <c r="A2950" s="6">
        <f t="shared" si="66"/>
        <v>29500</v>
      </c>
      <c r="D2950" s="9" t="s">
        <v>1845</v>
      </c>
    </row>
    <row r="2951" spans="1:4" x14ac:dyDescent="0.15">
      <c r="A2951" s="6">
        <f t="shared" si="66"/>
        <v>29510</v>
      </c>
      <c r="D2951" s="9" t="s">
        <v>1846</v>
      </c>
    </row>
    <row r="2952" spans="1:4" x14ac:dyDescent="0.15">
      <c r="A2952" s="6">
        <f t="shared" si="66"/>
        <v>29520</v>
      </c>
      <c r="D2952" s="9" t="s">
        <v>1847</v>
      </c>
    </row>
    <row r="2953" spans="1:4" x14ac:dyDescent="0.15">
      <c r="A2953" s="6">
        <f t="shared" si="66"/>
        <v>29530</v>
      </c>
      <c r="D2953" s="9" t="s">
        <v>1848</v>
      </c>
    </row>
    <row r="2954" spans="1:4" x14ac:dyDescent="0.15">
      <c r="A2954" s="6">
        <f t="shared" si="66"/>
        <v>29540</v>
      </c>
      <c r="D2954" s="9" t="s">
        <v>1849</v>
      </c>
    </row>
    <row r="2955" spans="1:4" x14ac:dyDescent="0.15">
      <c r="A2955" s="6">
        <f t="shared" si="66"/>
        <v>29550</v>
      </c>
      <c r="D2955" s="9" t="s">
        <v>1850</v>
      </c>
    </row>
    <row r="2956" spans="1:4" x14ac:dyDescent="0.15">
      <c r="A2956" s="6">
        <f t="shared" si="66"/>
        <v>29560</v>
      </c>
      <c r="D2956" s="9" t="s">
        <v>1851</v>
      </c>
    </row>
    <row r="2957" spans="1:4" x14ac:dyDescent="0.15">
      <c r="A2957" s="6">
        <f t="shared" si="66"/>
        <v>29570</v>
      </c>
      <c r="D2957" s="9" t="s">
        <v>1852</v>
      </c>
    </row>
    <row r="2958" spans="1:4" x14ac:dyDescent="0.15">
      <c r="A2958" s="6">
        <f t="shared" si="66"/>
        <v>29580</v>
      </c>
      <c r="D2958" s="9" t="s">
        <v>1853</v>
      </c>
    </row>
    <row r="2959" spans="1:4" x14ac:dyDescent="0.15">
      <c r="A2959" s="6">
        <f t="shared" si="66"/>
        <v>29590</v>
      </c>
      <c r="D2959" s="9" t="s">
        <v>1854</v>
      </c>
    </row>
    <row r="2960" spans="1:4" x14ac:dyDescent="0.15">
      <c r="A2960" s="6">
        <f t="shared" si="66"/>
        <v>29600</v>
      </c>
      <c r="D2960" s="9" t="s">
        <v>1855</v>
      </c>
    </row>
    <row r="2961" spans="1:4" x14ac:dyDescent="0.15">
      <c r="A2961" s="6">
        <f t="shared" si="66"/>
        <v>29610</v>
      </c>
      <c r="D2961" s="9" t="s">
        <v>1856</v>
      </c>
    </row>
    <row r="2962" spans="1:4" x14ac:dyDescent="0.15">
      <c r="A2962" s="6">
        <f t="shared" si="66"/>
        <v>29620</v>
      </c>
      <c r="D2962" s="9" t="s">
        <v>1857</v>
      </c>
    </row>
    <row r="2963" spans="1:4" x14ac:dyDescent="0.15">
      <c r="A2963" s="6">
        <f t="shared" si="66"/>
        <v>29630</v>
      </c>
      <c r="D2963" s="9" t="s">
        <v>1858</v>
      </c>
    </row>
    <row r="2964" spans="1:4" x14ac:dyDescent="0.15">
      <c r="A2964" s="6">
        <f t="shared" si="66"/>
        <v>29640</v>
      </c>
      <c r="D2964" s="9" t="s">
        <v>1859</v>
      </c>
    </row>
    <row r="2965" spans="1:4" x14ac:dyDescent="0.15">
      <c r="A2965" s="6">
        <f t="shared" si="66"/>
        <v>29650</v>
      </c>
      <c r="D2965" s="9" t="s">
        <v>1860</v>
      </c>
    </row>
    <row r="2966" spans="1:4" x14ac:dyDescent="0.15">
      <c r="A2966" s="6">
        <f t="shared" si="66"/>
        <v>29660</v>
      </c>
      <c r="D2966" s="9" t="s">
        <v>1861</v>
      </c>
    </row>
    <row r="2967" spans="1:4" x14ac:dyDescent="0.15">
      <c r="A2967" s="6">
        <f t="shared" si="66"/>
        <v>29670</v>
      </c>
      <c r="D2967" s="9" t="s">
        <v>1862</v>
      </c>
    </row>
    <row r="2968" spans="1:4" x14ac:dyDescent="0.15">
      <c r="A2968" s="6">
        <f t="shared" si="66"/>
        <v>29680</v>
      </c>
      <c r="D2968" s="9" t="s">
        <v>1863</v>
      </c>
    </row>
    <row r="2969" spans="1:4" x14ac:dyDescent="0.15">
      <c r="A2969" s="6">
        <f t="shared" si="66"/>
        <v>29690</v>
      </c>
      <c r="D2969" s="9" t="s">
        <v>1864</v>
      </c>
    </row>
    <row r="2970" spans="1:4" x14ac:dyDescent="0.15">
      <c r="A2970" s="6">
        <f t="shared" si="66"/>
        <v>29700</v>
      </c>
      <c r="D2970" s="9" t="s">
        <v>1865</v>
      </c>
    </row>
    <row r="2971" spans="1:4" x14ac:dyDescent="0.15">
      <c r="A2971" s="6">
        <f t="shared" si="66"/>
        <v>29710</v>
      </c>
      <c r="D2971" s="9" t="s">
        <v>1866</v>
      </c>
    </row>
    <row r="2972" spans="1:4" x14ac:dyDescent="0.15">
      <c r="A2972" s="6">
        <f t="shared" si="66"/>
        <v>29720</v>
      </c>
      <c r="D2972" s="9" t="s">
        <v>1867</v>
      </c>
    </row>
    <row r="2973" spans="1:4" x14ac:dyDescent="0.15">
      <c r="A2973" s="6">
        <f t="shared" si="66"/>
        <v>29730</v>
      </c>
      <c r="D2973" s="9" t="s">
        <v>1868</v>
      </c>
    </row>
    <row r="2974" spans="1:4" x14ac:dyDescent="0.15">
      <c r="A2974" s="6">
        <f t="shared" si="66"/>
        <v>29740</v>
      </c>
      <c r="D2974" s="9" t="s">
        <v>1863</v>
      </c>
    </row>
    <row r="2975" spans="1:4" x14ac:dyDescent="0.15">
      <c r="A2975" s="6">
        <f t="shared" si="66"/>
        <v>29750</v>
      </c>
      <c r="D2975" s="9" t="s">
        <v>1869</v>
      </c>
    </row>
    <row r="2976" spans="1:4" x14ac:dyDescent="0.15">
      <c r="A2976" s="6">
        <f t="shared" si="66"/>
        <v>29760</v>
      </c>
      <c r="D2976" s="9" t="s">
        <v>1870</v>
      </c>
    </row>
    <row r="2977" spans="1:4" x14ac:dyDescent="0.15">
      <c r="A2977" s="6">
        <f t="shared" si="66"/>
        <v>29770</v>
      </c>
      <c r="D2977" s="9" t="s">
        <v>1871</v>
      </c>
    </row>
    <row r="2978" spans="1:4" x14ac:dyDescent="0.15">
      <c r="A2978" s="6">
        <f t="shared" si="66"/>
        <v>29780</v>
      </c>
      <c r="D2978" s="9" t="s">
        <v>1872</v>
      </c>
    </row>
    <row r="2979" spans="1:4" x14ac:dyDescent="0.15">
      <c r="A2979" s="6">
        <f t="shared" si="66"/>
        <v>29790</v>
      </c>
      <c r="D2979" s="9" t="s">
        <v>1873</v>
      </c>
    </row>
    <row r="2980" spans="1:4" x14ac:dyDescent="0.15">
      <c r="A2980" s="6">
        <f t="shared" si="66"/>
        <v>29800</v>
      </c>
      <c r="D2980" s="9" t="s">
        <v>1874</v>
      </c>
    </row>
    <row r="2981" spans="1:4" x14ac:dyDescent="0.15">
      <c r="A2981" s="6">
        <f t="shared" si="66"/>
        <v>29810</v>
      </c>
      <c r="D2981" s="9" t="s">
        <v>1875</v>
      </c>
    </row>
    <row r="2982" spans="1:4" x14ac:dyDescent="0.15">
      <c r="A2982" s="6">
        <f t="shared" si="66"/>
        <v>29820</v>
      </c>
      <c r="D2982" s="9" t="s">
        <v>1876</v>
      </c>
    </row>
    <row r="2983" spans="1:4" x14ac:dyDescent="0.15">
      <c r="A2983" s="6">
        <f t="shared" si="66"/>
        <v>29830</v>
      </c>
      <c r="D2983" s="9" t="s">
        <v>1877</v>
      </c>
    </row>
    <row r="2984" spans="1:4" x14ac:dyDescent="0.15">
      <c r="A2984" s="6">
        <f t="shared" si="66"/>
        <v>29840</v>
      </c>
      <c r="D2984" s="9" t="s">
        <v>1878</v>
      </c>
    </row>
    <row r="2985" spans="1:4" x14ac:dyDescent="0.15">
      <c r="A2985" s="6">
        <f t="shared" si="66"/>
        <v>29850</v>
      </c>
      <c r="D2985" s="9" t="s">
        <v>1879</v>
      </c>
    </row>
    <row r="2986" spans="1:4" x14ac:dyDescent="0.15">
      <c r="A2986" s="6">
        <f t="shared" si="66"/>
        <v>29860</v>
      </c>
      <c r="D2986" s="9" t="s">
        <v>1880</v>
      </c>
    </row>
    <row r="2987" spans="1:4" x14ac:dyDescent="0.15">
      <c r="A2987" s="6">
        <f t="shared" si="66"/>
        <v>29870</v>
      </c>
      <c r="D2987" s="9" t="s">
        <v>1881</v>
      </c>
    </row>
    <row r="2988" spans="1:4" x14ac:dyDescent="0.15">
      <c r="A2988" s="6">
        <f t="shared" si="66"/>
        <v>29880</v>
      </c>
      <c r="D2988" s="9" t="s">
        <v>1882</v>
      </c>
    </row>
    <row r="2989" spans="1:4" x14ac:dyDescent="0.15">
      <c r="A2989" s="6">
        <f t="shared" si="66"/>
        <v>29890</v>
      </c>
      <c r="D2989" s="9" t="s">
        <v>1883</v>
      </c>
    </row>
    <row r="2990" spans="1:4" x14ac:dyDescent="0.15">
      <c r="A2990" s="6">
        <f t="shared" si="66"/>
        <v>29900</v>
      </c>
      <c r="D2990" s="9" t="s">
        <v>1884</v>
      </c>
    </row>
    <row r="2991" spans="1:4" x14ac:dyDescent="0.15">
      <c r="A2991" s="6">
        <f t="shared" si="66"/>
        <v>29910</v>
      </c>
      <c r="D2991" s="9" t="s">
        <v>1885</v>
      </c>
    </row>
    <row r="2992" spans="1:4" x14ac:dyDescent="0.15">
      <c r="A2992" s="6">
        <f t="shared" si="66"/>
        <v>29920</v>
      </c>
      <c r="D2992" s="9" t="s">
        <v>1886</v>
      </c>
    </row>
    <row r="2993" spans="1:4" x14ac:dyDescent="0.15">
      <c r="A2993" s="6">
        <f t="shared" si="66"/>
        <v>29930</v>
      </c>
      <c r="D2993" s="9" t="s">
        <v>1887</v>
      </c>
    </row>
    <row r="2994" spans="1:4" x14ac:dyDescent="0.15">
      <c r="A2994" s="6">
        <f t="shared" si="66"/>
        <v>29940</v>
      </c>
      <c r="D2994" s="9" t="s">
        <v>1888</v>
      </c>
    </row>
    <row r="2995" spans="1:4" x14ac:dyDescent="0.15">
      <c r="A2995" s="6">
        <f t="shared" si="66"/>
        <v>29950</v>
      </c>
      <c r="D2995" s="9" t="s">
        <v>1889</v>
      </c>
    </row>
    <row r="2996" spans="1:4" x14ac:dyDescent="0.15">
      <c r="A2996" s="6">
        <f t="shared" si="66"/>
        <v>29960</v>
      </c>
      <c r="D2996" s="9" t="s">
        <v>1863</v>
      </c>
    </row>
    <row r="2997" spans="1:4" x14ac:dyDescent="0.15">
      <c r="A2997" s="6">
        <f t="shared" si="66"/>
        <v>29970</v>
      </c>
      <c r="D2997" s="9" t="s">
        <v>1869</v>
      </c>
    </row>
    <row r="2998" spans="1:4" x14ac:dyDescent="0.15">
      <c r="A2998" s="6">
        <f t="shared" si="66"/>
        <v>29980</v>
      </c>
      <c r="D2998" s="9" t="s">
        <v>1870</v>
      </c>
    </row>
    <row r="2999" spans="1:4" x14ac:dyDescent="0.15">
      <c r="A2999" s="6">
        <f t="shared" ref="A2999:A3062" si="67">ROW()*10</f>
        <v>29990</v>
      </c>
      <c r="D2999" s="9" t="s">
        <v>1871</v>
      </c>
    </row>
    <row r="3000" spans="1:4" x14ac:dyDescent="0.15">
      <c r="A3000" s="6">
        <f t="shared" si="67"/>
        <v>30000</v>
      </c>
      <c r="D3000" s="9" t="s">
        <v>1872</v>
      </c>
    </row>
    <row r="3001" spans="1:4" x14ac:dyDescent="0.15">
      <c r="A3001" s="6">
        <f t="shared" si="67"/>
        <v>30010</v>
      </c>
      <c r="D3001" s="9" t="s">
        <v>1873</v>
      </c>
    </row>
    <row r="3002" spans="1:4" x14ac:dyDescent="0.15">
      <c r="A3002" s="6">
        <f t="shared" si="67"/>
        <v>30020</v>
      </c>
      <c r="D3002" s="9" t="s">
        <v>1874</v>
      </c>
    </row>
    <row r="3003" spans="1:4" x14ac:dyDescent="0.15">
      <c r="A3003" s="6">
        <f t="shared" si="67"/>
        <v>30030</v>
      </c>
      <c r="D3003" s="9" t="s">
        <v>1875</v>
      </c>
    </row>
    <row r="3004" spans="1:4" x14ac:dyDescent="0.15">
      <c r="A3004" s="6">
        <f t="shared" si="67"/>
        <v>30040</v>
      </c>
      <c r="D3004" s="9" t="s">
        <v>1876</v>
      </c>
    </row>
    <row r="3005" spans="1:4" x14ac:dyDescent="0.15">
      <c r="A3005" s="6">
        <f t="shared" si="67"/>
        <v>30050</v>
      </c>
      <c r="D3005" s="9" t="s">
        <v>1877</v>
      </c>
    </row>
    <row r="3006" spans="1:4" x14ac:dyDescent="0.15">
      <c r="A3006" s="6">
        <f t="shared" si="67"/>
        <v>30060</v>
      </c>
      <c r="D3006" s="9" t="s">
        <v>1878</v>
      </c>
    </row>
    <row r="3007" spans="1:4" x14ac:dyDescent="0.15">
      <c r="A3007" s="6">
        <f t="shared" si="67"/>
        <v>30070</v>
      </c>
      <c r="D3007" s="9" t="s">
        <v>1890</v>
      </c>
    </row>
    <row r="3008" spans="1:4" x14ac:dyDescent="0.15">
      <c r="A3008" s="6">
        <f t="shared" si="67"/>
        <v>30080</v>
      </c>
      <c r="D3008" s="9" t="s">
        <v>1891</v>
      </c>
    </row>
    <row r="3009" spans="1:4" x14ac:dyDescent="0.15">
      <c r="A3009" s="6">
        <f t="shared" si="67"/>
        <v>30090</v>
      </c>
      <c r="D3009" s="9" t="s">
        <v>1881</v>
      </c>
    </row>
    <row r="3010" spans="1:4" x14ac:dyDescent="0.15">
      <c r="A3010" s="6">
        <f t="shared" si="67"/>
        <v>30100</v>
      </c>
      <c r="D3010" s="9" t="s">
        <v>1882</v>
      </c>
    </row>
    <row r="3011" spans="1:4" x14ac:dyDescent="0.15">
      <c r="A3011" s="6">
        <f t="shared" si="67"/>
        <v>30110</v>
      </c>
      <c r="D3011" s="9" t="s">
        <v>1883</v>
      </c>
    </row>
    <row r="3012" spans="1:4" x14ac:dyDescent="0.15">
      <c r="A3012" s="6">
        <f t="shared" si="67"/>
        <v>30120</v>
      </c>
      <c r="D3012" s="9" t="s">
        <v>1884</v>
      </c>
    </row>
    <row r="3013" spans="1:4" x14ac:dyDescent="0.15">
      <c r="A3013" s="6">
        <f t="shared" si="67"/>
        <v>30130</v>
      </c>
      <c r="D3013" s="9" t="s">
        <v>1885</v>
      </c>
    </row>
    <row r="3014" spans="1:4" x14ac:dyDescent="0.15">
      <c r="A3014" s="6">
        <f t="shared" si="67"/>
        <v>30140</v>
      </c>
      <c r="D3014" s="9" t="s">
        <v>1886</v>
      </c>
    </row>
    <row r="3015" spans="1:4" x14ac:dyDescent="0.15">
      <c r="A3015" s="6">
        <f t="shared" si="67"/>
        <v>30150</v>
      </c>
      <c r="D3015" s="9" t="s">
        <v>1887</v>
      </c>
    </row>
    <row r="3016" spans="1:4" x14ac:dyDescent="0.15">
      <c r="A3016" s="6">
        <f t="shared" si="67"/>
        <v>30160</v>
      </c>
      <c r="D3016" s="9" t="s">
        <v>1892</v>
      </c>
    </row>
    <row r="3017" spans="1:4" x14ac:dyDescent="0.15">
      <c r="A3017" s="6">
        <f t="shared" si="67"/>
        <v>30170</v>
      </c>
      <c r="D3017" s="9" t="s">
        <v>1889</v>
      </c>
    </row>
    <row r="3018" spans="1:4" x14ac:dyDescent="0.15">
      <c r="A3018" s="6">
        <f t="shared" si="67"/>
        <v>30180</v>
      </c>
      <c r="D3018" s="9" t="s">
        <v>1863</v>
      </c>
    </row>
    <row r="3019" spans="1:4" x14ac:dyDescent="0.15">
      <c r="A3019" s="6">
        <f t="shared" si="67"/>
        <v>30190</v>
      </c>
      <c r="D3019" s="9" t="s">
        <v>1869</v>
      </c>
    </row>
    <row r="3020" spans="1:4" x14ac:dyDescent="0.15">
      <c r="A3020" s="6">
        <f t="shared" si="67"/>
        <v>30200</v>
      </c>
      <c r="D3020" s="9" t="s">
        <v>1870</v>
      </c>
    </row>
    <row r="3021" spans="1:4" x14ac:dyDescent="0.15">
      <c r="A3021" s="6">
        <f t="shared" si="67"/>
        <v>30210</v>
      </c>
      <c r="D3021" s="9" t="s">
        <v>1871</v>
      </c>
    </row>
    <row r="3022" spans="1:4" x14ac:dyDescent="0.15">
      <c r="A3022" s="6">
        <f t="shared" si="67"/>
        <v>30220</v>
      </c>
      <c r="D3022" s="9" t="s">
        <v>1872</v>
      </c>
    </row>
    <row r="3023" spans="1:4" x14ac:dyDescent="0.15">
      <c r="A3023" s="6">
        <f t="shared" si="67"/>
        <v>30230</v>
      </c>
      <c r="D3023" s="9" t="s">
        <v>1873</v>
      </c>
    </row>
    <row r="3024" spans="1:4" x14ac:dyDescent="0.15">
      <c r="A3024" s="6">
        <f t="shared" si="67"/>
        <v>30240</v>
      </c>
      <c r="D3024" s="9" t="s">
        <v>1874</v>
      </c>
    </row>
    <row r="3025" spans="1:4" x14ac:dyDescent="0.15">
      <c r="A3025" s="6">
        <f t="shared" si="67"/>
        <v>30250</v>
      </c>
      <c r="D3025" s="9" t="s">
        <v>1875</v>
      </c>
    </row>
    <row r="3026" spans="1:4" x14ac:dyDescent="0.15">
      <c r="A3026" s="6">
        <f t="shared" si="67"/>
        <v>30260</v>
      </c>
      <c r="D3026" s="9" t="s">
        <v>1876</v>
      </c>
    </row>
    <row r="3027" spans="1:4" x14ac:dyDescent="0.15">
      <c r="A3027" s="6">
        <f t="shared" si="67"/>
        <v>30270</v>
      </c>
      <c r="D3027" s="9" t="s">
        <v>1877</v>
      </c>
    </row>
    <row r="3028" spans="1:4" x14ac:dyDescent="0.15">
      <c r="A3028" s="6">
        <f t="shared" si="67"/>
        <v>30280</v>
      </c>
      <c r="D3028" s="9" t="s">
        <v>1878</v>
      </c>
    </row>
    <row r="3029" spans="1:4" x14ac:dyDescent="0.15">
      <c r="A3029" s="6">
        <f t="shared" si="67"/>
        <v>30290</v>
      </c>
      <c r="D3029" s="9" t="s">
        <v>1893</v>
      </c>
    </row>
    <row r="3030" spans="1:4" x14ac:dyDescent="0.15">
      <c r="A3030" s="6">
        <f t="shared" si="67"/>
        <v>30300</v>
      </c>
      <c r="D3030" s="9" t="s">
        <v>1894</v>
      </c>
    </row>
    <row r="3031" spans="1:4" x14ac:dyDescent="0.15">
      <c r="A3031" s="6">
        <f t="shared" si="67"/>
        <v>30310</v>
      </c>
      <c r="D3031" s="9" t="s">
        <v>1881</v>
      </c>
    </row>
    <row r="3032" spans="1:4" x14ac:dyDescent="0.15">
      <c r="A3032" s="6">
        <f t="shared" si="67"/>
        <v>30320</v>
      </c>
      <c r="D3032" s="9" t="s">
        <v>1882</v>
      </c>
    </row>
    <row r="3033" spans="1:4" x14ac:dyDescent="0.15">
      <c r="A3033" s="6">
        <f t="shared" si="67"/>
        <v>30330</v>
      </c>
      <c r="D3033" s="9" t="s">
        <v>1883</v>
      </c>
    </row>
    <row r="3034" spans="1:4" x14ac:dyDescent="0.15">
      <c r="A3034" s="6">
        <f t="shared" si="67"/>
        <v>30340</v>
      </c>
      <c r="D3034" s="9" t="s">
        <v>1884</v>
      </c>
    </row>
    <row r="3035" spans="1:4" x14ac:dyDescent="0.15">
      <c r="A3035" s="6">
        <f t="shared" si="67"/>
        <v>30350</v>
      </c>
      <c r="D3035" s="9" t="s">
        <v>1885</v>
      </c>
    </row>
    <row r="3036" spans="1:4" x14ac:dyDescent="0.15">
      <c r="A3036" s="6">
        <f t="shared" si="67"/>
        <v>30360</v>
      </c>
      <c r="D3036" s="9" t="s">
        <v>1886</v>
      </c>
    </row>
    <row r="3037" spans="1:4" x14ac:dyDescent="0.15">
      <c r="A3037" s="6">
        <f t="shared" si="67"/>
        <v>30370</v>
      </c>
      <c r="D3037" s="9" t="s">
        <v>1887</v>
      </c>
    </row>
    <row r="3038" spans="1:4" x14ac:dyDescent="0.15">
      <c r="A3038" s="6">
        <f t="shared" si="67"/>
        <v>30380</v>
      </c>
      <c r="D3038" s="9" t="s">
        <v>1895</v>
      </c>
    </row>
    <row r="3039" spans="1:4" x14ac:dyDescent="0.15">
      <c r="A3039" s="6">
        <f t="shared" si="67"/>
        <v>30390</v>
      </c>
      <c r="D3039" s="9" t="s">
        <v>1889</v>
      </c>
    </row>
    <row r="3040" spans="1:4" x14ac:dyDescent="0.15">
      <c r="A3040" s="6">
        <f t="shared" si="67"/>
        <v>30400</v>
      </c>
      <c r="D3040" s="9" t="s">
        <v>1863</v>
      </c>
    </row>
    <row r="3041" spans="1:4" x14ac:dyDescent="0.15">
      <c r="A3041" s="6">
        <f t="shared" si="67"/>
        <v>30410</v>
      </c>
      <c r="D3041" s="9" t="s">
        <v>1869</v>
      </c>
    </row>
    <row r="3042" spans="1:4" x14ac:dyDescent="0.15">
      <c r="A3042" s="6">
        <f t="shared" si="67"/>
        <v>30420</v>
      </c>
      <c r="D3042" s="9" t="s">
        <v>1870</v>
      </c>
    </row>
    <row r="3043" spans="1:4" x14ac:dyDescent="0.15">
      <c r="A3043" s="6">
        <f t="shared" si="67"/>
        <v>30430</v>
      </c>
      <c r="D3043" s="9" t="s">
        <v>1871</v>
      </c>
    </row>
    <row r="3044" spans="1:4" x14ac:dyDescent="0.15">
      <c r="A3044" s="6">
        <f t="shared" si="67"/>
        <v>30440</v>
      </c>
      <c r="D3044" s="9" t="s">
        <v>1872</v>
      </c>
    </row>
    <row r="3045" spans="1:4" x14ac:dyDescent="0.15">
      <c r="A3045" s="6">
        <f t="shared" si="67"/>
        <v>30450</v>
      </c>
      <c r="D3045" s="9" t="s">
        <v>1873</v>
      </c>
    </row>
    <row r="3046" spans="1:4" x14ac:dyDescent="0.15">
      <c r="A3046" s="6">
        <f t="shared" si="67"/>
        <v>30460</v>
      </c>
      <c r="D3046" s="9" t="s">
        <v>1874</v>
      </c>
    </row>
    <row r="3047" spans="1:4" x14ac:dyDescent="0.15">
      <c r="A3047" s="6">
        <f t="shared" si="67"/>
        <v>30470</v>
      </c>
      <c r="D3047" s="9" t="s">
        <v>1875</v>
      </c>
    </row>
    <row r="3048" spans="1:4" x14ac:dyDescent="0.15">
      <c r="A3048" s="6">
        <f t="shared" si="67"/>
        <v>30480</v>
      </c>
      <c r="D3048" s="9" t="s">
        <v>1876</v>
      </c>
    </row>
    <row r="3049" spans="1:4" x14ac:dyDescent="0.15">
      <c r="A3049" s="6">
        <f t="shared" si="67"/>
        <v>30490</v>
      </c>
      <c r="D3049" s="9" t="s">
        <v>1877</v>
      </c>
    </row>
    <row r="3050" spans="1:4" x14ac:dyDescent="0.15">
      <c r="A3050" s="6">
        <f t="shared" si="67"/>
        <v>30500</v>
      </c>
      <c r="D3050" s="9" t="s">
        <v>1878</v>
      </c>
    </row>
    <row r="3051" spans="1:4" x14ac:dyDescent="0.15">
      <c r="A3051" s="6">
        <f t="shared" si="67"/>
        <v>30510</v>
      </c>
      <c r="D3051" s="9" t="s">
        <v>1896</v>
      </c>
    </row>
    <row r="3052" spans="1:4" x14ac:dyDescent="0.15">
      <c r="A3052" s="6">
        <f t="shared" si="67"/>
        <v>30520</v>
      </c>
      <c r="D3052" s="9" t="s">
        <v>1897</v>
      </c>
    </row>
    <row r="3053" spans="1:4" x14ac:dyDescent="0.15">
      <c r="A3053" s="6">
        <f t="shared" si="67"/>
        <v>30530</v>
      </c>
      <c r="D3053" s="9" t="s">
        <v>1881</v>
      </c>
    </row>
    <row r="3054" spans="1:4" x14ac:dyDescent="0.15">
      <c r="A3054" s="6">
        <f t="shared" si="67"/>
        <v>30540</v>
      </c>
      <c r="D3054" s="9" t="s">
        <v>1882</v>
      </c>
    </row>
    <row r="3055" spans="1:4" x14ac:dyDescent="0.15">
      <c r="A3055" s="6">
        <f t="shared" si="67"/>
        <v>30550</v>
      </c>
      <c r="D3055" s="9" t="s">
        <v>1883</v>
      </c>
    </row>
    <row r="3056" spans="1:4" x14ac:dyDescent="0.15">
      <c r="A3056" s="6">
        <f t="shared" si="67"/>
        <v>30560</v>
      </c>
      <c r="D3056" s="9" t="s">
        <v>1884</v>
      </c>
    </row>
    <row r="3057" spans="1:4" x14ac:dyDescent="0.15">
      <c r="A3057" s="6">
        <f t="shared" si="67"/>
        <v>30570</v>
      </c>
      <c r="D3057" s="9" t="s">
        <v>1885</v>
      </c>
    </row>
    <row r="3058" spans="1:4" x14ac:dyDescent="0.15">
      <c r="A3058" s="6">
        <f t="shared" si="67"/>
        <v>30580</v>
      </c>
      <c r="D3058" s="9" t="s">
        <v>1886</v>
      </c>
    </row>
    <row r="3059" spans="1:4" x14ac:dyDescent="0.15">
      <c r="A3059" s="6">
        <f t="shared" si="67"/>
        <v>30590</v>
      </c>
      <c r="D3059" s="9" t="s">
        <v>1887</v>
      </c>
    </row>
    <row r="3060" spans="1:4" x14ac:dyDescent="0.15">
      <c r="A3060" s="6">
        <f t="shared" si="67"/>
        <v>30600</v>
      </c>
      <c r="D3060" s="9" t="s">
        <v>1898</v>
      </c>
    </row>
    <row r="3061" spans="1:4" x14ac:dyDescent="0.15">
      <c r="A3061" s="6">
        <f t="shared" si="67"/>
        <v>30610</v>
      </c>
      <c r="D3061" s="9" t="s">
        <v>1866</v>
      </c>
    </row>
    <row r="3062" spans="1:4" x14ac:dyDescent="0.15">
      <c r="A3062" s="6">
        <f t="shared" si="67"/>
        <v>30620</v>
      </c>
      <c r="D3062" s="9" t="s">
        <v>1867</v>
      </c>
    </row>
    <row r="3063" spans="1:4" x14ac:dyDescent="0.15">
      <c r="A3063" s="6">
        <f t="shared" ref="A3063:A3126" si="68">ROW()*10</f>
        <v>30630</v>
      </c>
      <c r="D3063" s="9" t="s">
        <v>1899</v>
      </c>
    </row>
    <row r="3064" spans="1:4" x14ac:dyDescent="0.15">
      <c r="A3064" s="6">
        <f t="shared" si="68"/>
        <v>30640</v>
      </c>
      <c r="D3064" s="9" t="s">
        <v>1900</v>
      </c>
    </row>
    <row r="3065" spans="1:4" x14ac:dyDescent="0.15">
      <c r="A3065" s="6">
        <f t="shared" si="68"/>
        <v>30650</v>
      </c>
      <c r="D3065" s="9" t="s">
        <v>1901</v>
      </c>
    </row>
    <row r="3066" spans="1:4" x14ac:dyDescent="0.15">
      <c r="A3066" s="6">
        <f t="shared" si="68"/>
        <v>30660</v>
      </c>
      <c r="D3066" s="9" t="s">
        <v>1902</v>
      </c>
    </row>
    <row r="3067" spans="1:4" x14ac:dyDescent="0.15">
      <c r="A3067" s="6">
        <f t="shared" si="68"/>
        <v>30670</v>
      </c>
      <c r="D3067" s="9" t="s">
        <v>1903</v>
      </c>
    </row>
    <row r="3068" spans="1:4" x14ac:dyDescent="0.15">
      <c r="A3068" s="6">
        <f t="shared" si="68"/>
        <v>30680</v>
      </c>
      <c r="D3068" s="9" t="s">
        <v>1904</v>
      </c>
    </row>
    <row r="3069" spans="1:4" x14ac:dyDescent="0.15">
      <c r="A3069" s="6">
        <f t="shared" si="68"/>
        <v>30690</v>
      </c>
      <c r="D3069" s="9" t="s">
        <v>1905</v>
      </c>
    </row>
    <row r="3070" spans="1:4" x14ac:dyDescent="0.15">
      <c r="A3070" s="6">
        <f t="shared" si="68"/>
        <v>30700</v>
      </c>
      <c r="D3070" s="9" t="s">
        <v>1906</v>
      </c>
    </row>
    <row r="3071" spans="1:4" x14ac:dyDescent="0.15">
      <c r="A3071" s="6">
        <f t="shared" si="68"/>
        <v>30710</v>
      </c>
      <c r="D3071" s="9" t="s">
        <v>1907</v>
      </c>
    </row>
    <row r="3072" spans="1:4" x14ac:dyDescent="0.15">
      <c r="A3072" s="6">
        <f t="shared" si="68"/>
        <v>30720</v>
      </c>
      <c r="D3072" s="9" t="s">
        <v>1908</v>
      </c>
    </row>
    <row r="3073" spans="1:4" x14ac:dyDescent="0.15">
      <c r="A3073" s="6">
        <f t="shared" si="68"/>
        <v>30730</v>
      </c>
      <c r="D3073" s="9" t="s">
        <v>1909</v>
      </c>
    </row>
    <row r="3074" spans="1:4" x14ac:dyDescent="0.15">
      <c r="A3074" s="6">
        <f t="shared" si="68"/>
        <v>30740</v>
      </c>
      <c r="D3074" s="9" t="s">
        <v>1910</v>
      </c>
    </row>
    <row r="3075" spans="1:4" x14ac:dyDescent="0.15">
      <c r="A3075" s="6">
        <f t="shared" si="68"/>
        <v>30750</v>
      </c>
      <c r="D3075" s="9" t="s">
        <v>1911</v>
      </c>
    </row>
    <row r="3076" spans="1:4" x14ac:dyDescent="0.15">
      <c r="A3076" s="6">
        <f t="shared" si="68"/>
        <v>30760</v>
      </c>
      <c r="D3076" s="9" t="s">
        <v>1912</v>
      </c>
    </row>
    <row r="3077" spans="1:4" x14ac:dyDescent="0.15">
      <c r="A3077" s="6">
        <f t="shared" si="68"/>
        <v>30770</v>
      </c>
      <c r="D3077" s="9" t="s">
        <v>1913</v>
      </c>
    </row>
    <row r="3078" spans="1:4" x14ac:dyDescent="0.15">
      <c r="A3078" s="6">
        <f t="shared" si="68"/>
        <v>30780</v>
      </c>
      <c r="D3078" s="9" t="s">
        <v>1914</v>
      </c>
    </row>
    <row r="3079" spans="1:4" x14ac:dyDescent="0.15">
      <c r="A3079" s="6">
        <f t="shared" si="68"/>
        <v>30790</v>
      </c>
      <c r="D3079" s="9" t="s">
        <v>1915</v>
      </c>
    </row>
    <row r="3080" spans="1:4" x14ac:dyDescent="0.15">
      <c r="A3080" s="6">
        <f t="shared" si="68"/>
        <v>30800</v>
      </c>
      <c r="D3080" s="9" t="s">
        <v>1916</v>
      </c>
    </row>
    <row r="3081" spans="1:4" x14ac:dyDescent="0.15">
      <c r="A3081" s="6">
        <f t="shared" si="68"/>
        <v>30810</v>
      </c>
      <c r="D3081" s="9" t="s">
        <v>1917</v>
      </c>
    </row>
    <row r="3082" spans="1:4" x14ac:dyDescent="0.15">
      <c r="A3082" s="6">
        <f t="shared" si="68"/>
        <v>30820</v>
      </c>
      <c r="D3082" s="9" t="s">
        <v>1918</v>
      </c>
    </row>
    <row r="3083" spans="1:4" x14ac:dyDescent="0.15">
      <c r="A3083" s="6">
        <f t="shared" si="68"/>
        <v>30830</v>
      </c>
      <c r="D3083" s="9" t="s">
        <v>1919</v>
      </c>
    </row>
    <row r="3084" spans="1:4" x14ac:dyDescent="0.15">
      <c r="A3084" s="6">
        <f t="shared" si="68"/>
        <v>30840</v>
      </c>
      <c r="D3084" s="9" t="s">
        <v>1920</v>
      </c>
    </row>
    <row r="3085" spans="1:4" x14ac:dyDescent="0.15">
      <c r="A3085" s="6">
        <f t="shared" si="68"/>
        <v>30850</v>
      </c>
      <c r="D3085" s="9" t="s">
        <v>1860</v>
      </c>
    </row>
    <row r="3086" spans="1:4" x14ac:dyDescent="0.15">
      <c r="A3086" s="6">
        <f t="shared" si="68"/>
        <v>30860</v>
      </c>
      <c r="D3086" s="9" t="s">
        <v>1921</v>
      </c>
    </row>
    <row r="3087" spans="1:4" x14ac:dyDescent="0.15">
      <c r="A3087" s="6">
        <f t="shared" si="68"/>
        <v>30870</v>
      </c>
      <c r="D3087" s="9" t="s">
        <v>1863</v>
      </c>
    </row>
    <row r="3088" spans="1:4" x14ac:dyDescent="0.15">
      <c r="A3088" s="6">
        <f t="shared" si="68"/>
        <v>30880</v>
      </c>
      <c r="D3088" s="9" t="s">
        <v>1922</v>
      </c>
    </row>
    <row r="3089" spans="1:4" x14ac:dyDescent="0.15">
      <c r="A3089" s="6">
        <f t="shared" si="68"/>
        <v>30890</v>
      </c>
      <c r="D3089" s="9" t="s">
        <v>1923</v>
      </c>
    </row>
    <row r="3090" spans="1:4" x14ac:dyDescent="0.15">
      <c r="A3090" s="6">
        <f t="shared" si="68"/>
        <v>30900</v>
      </c>
      <c r="D3090" s="9" t="s">
        <v>1924</v>
      </c>
    </row>
    <row r="3091" spans="1:4" x14ac:dyDescent="0.15">
      <c r="A3091" s="6">
        <f t="shared" si="68"/>
        <v>30910</v>
      </c>
      <c r="D3091" s="9" t="s">
        <v>1866</v>
      </c>
    </row>
    <row r="3092" spans="1:4" x14ac:dyDescent="0.15">
      <c r="A3092" s="6">
        <f t="shared" si="68"/>
        <v>30920</v>
      </c>
      <c r="D3092" s="9" t="s">
        <v>1867</v>
      </c>
    </row>
    <row r="3093" spans="1:4" x14ac:dyDescent="0.15">
      <c r="A3093" s="6">
        <f t="shared" si="68"/>
        <v>30930</v>
      </c>
      <c r="D3093" s="9" t="s">
        <v>1925</v>
      </c>
    </row>
    <row r="3094" spans="1:4" x14ac:dyDescent="0.15">
      <c r="A3094" s="6">
        <f t="shared" si="68"/>
        <v>30940</v>
      </c>
      <c r="D3094" s="9" t="s">
        <v>1926</v>
      </c>
    </row>
    <row r="3095" spans="1:4" x14ac:dyDescent="0.15">
      <c r="A3095" s="6">
        <f t="shared" si="68"/>
        <v>30950</v>
      </c>
      <c r="D3095" s="9" t="s">
        <v>1927</v>
      </c>
    </row>
    <row r="3096" spans="1:4" x14ac:dyDescent="0.15">
      <c r="A3096" s="6">
        <f t="shared" si="68"/>
        <v>30960</v>
      </c>
      <c r="D3096" s="9" t="s">
        <v>1928</v>
      </c>
    </row>
    <row r="3097" spans="1:4" x14ac:dyDescent="0.15">
      <c r="A3097" s="6">
        <f t="shared" si="68"/>
        <v>30970</v>
      </c>
      <c r="D3097" s="9" t="s">
        <v>1831</v>
      </c>
    </row>
    <row r="3098" spans="1:4" x14ac:dyDescent="0.15">
      <c r="A3098" s="6">
        <f t="shared" si="68"/>
        <v>30980</v>
      </c>
      <c r="D3098" s="9" t="s">
        <v>1797</v>
      </c>
    </row>
    <row r="3099" spans="1:4" x14ac:dyDescent="0.15">
      <c r="A3099" s="6">
        <f t="shared" si="68"/>
        <v>30990</v>
      </c>
      <c r="D3099" s="9" t="s">
        <v>1844</v>
      </c>
    </row>
    <row r="3100" spans="1:4" x14ac:dyDescent="0.15">
      <c r="A3100" s="6">
        <f t="shared" si="68"/>
        <v>31000</v>
      </c>
      <c r="D3100" s="9" t="s">
        <v>1845</v>
      </c>
    </row>
    <row r="3101" spans="1:4" x14ac:dyDescent="0.15">
      <c r="A3101" s="6">
        <f t="shared" si="68"/>
        <v>31010</v>
      </c>
      <c r="D3101" s="9" t="s">
        <v>1846</v>
      </c>
    </row>
    <row r="3102" spans="1:4" x14ac:dyDescent="0.15">
      <c r="A3102" s="6">
        <f t="shared" si="68"/>
        <v>31020</v>
      </c>
      <c r="D3102" s="9" t="s">
        <v>1847</v>
      </c>
    </row>
    <row r="3103" spans="1:4" x14ac:dyDescent="0.15">
      <c r="A3103" s="6">
        <f t="shared" si="68"/>
        <v>31030</v>
      </c>
      <c r="D3103" s="9" t="s">
        <v>1848</v>
      </c>
    </row>
    <row r="3104" spans="1:4" x14ac:dyDescent="0.15">
      <c r="A3104" s="6">
        <f t="shared" si="68"/>
        <v>31040</v>
      </c>
      <c r="D3104" s="9" t="s">
        <v>1849</v>
      </c>
    </row>
    <row r="3105" spans="1:4" x14ac:dyDescent="0.15">
      <c r="A3105" s="6">
        <f t="shared" si="68"/>
        <v>31050</v>
      </c>
      <c r="D3105" s="9" t="s">
        <v>1850</v>
      </c>
    </row>
    <row r="3106" spans="1:4" x14ac:dyDescent="0.15">
      <c r="A3106" s="6">
        <f t="shared" si="68"/>
        <v>31060</v>
      </c>
      <c r="D3106" s="9" t="s">
        <v>1851</v>
      </c>
    </row>
    <row r="3107" spans="1:4" x14ac:dyDescent="0.15">
      <c r="A3107" s="6">
        <f t="shared" si="68"/>
        <v>31070</v>
      </c>
      <c r="D3107" s="9" t="s">
        <v>1852</v>
      </c>
    </row>
    <row r="3108" spans="1:4" x14ac:dyDescent="0.15">
      <c r="A3108" s="6">
        <f t="shared" si="68"/>
        <v>31080</v>
      </c>
      <c r="D3108" s="9" t="s">
        <v>1853</v>
      </c>
    </row>
    <row r="3109" spans="1:4" x14ac:dyDescent="0.15">
      <c r="A3109" s="6">
        <f t="shared" si="68"/>
        <v>31090</v>
      </c>
      <c r="D3109" s="9" t="s">
        <v>1854</v>
      </c>
    </row>
    <row r="3110" spans="1:4" x14ac:dyDescent="0.15">
      <c r="A3110" s="6">
        <f t="shared" si="68"/>
        <v>31100</v>
      </c>
      <c r="D3110" s="9" t="s">
        <v>1855</v>
      </c>
    </row>
    <row r="3111" spans="1:4" x14ac:dyDescent="0.15">
      <c r="A3111" s="6">
        <f t="shared" si="68"/>
        <v>31110</v>
      </c>
      <c r="D3111" s="9" t="s">
        <v>1856</v>
      </c>
    </row>
    <row r="3112" spans="1:4" x14ac:dyDescent="0.15">
      <c r="A3112" s="6">
        <f t="shared" si="68"/>
        <v>31120</v>
      </c>
      <c r="D3112" s="9" t="s">
        <v>1857</v>
      </c>
    </row>
    <row r="3113" spans="1:4" x14ac:dyDescent="0.15">
      <c r="A3113" s="6">
        <f t="shared" si="68"/>
        <v>31130</v>
      </c>
      <c r="D3113" s="9" t="s">
        <v>1858</v>
      </c>
    </row>
    <row r="3114" spans="1:4" x14ac:dyDescent="0.15">
      <c r="A3114" s="6">
        <f t="shared" si="68"/>
        <v>31140</v>
      </c>
      <c r="D3114" s="9" t="s">
        <v>1859</v>
      </c>
    </row>
    <row r="3115" spans="1:4" x14ac:dyDescent="0.15">
      <c r="A3115" s="6">
        <f t="shared" si="68"/>
        <v>31150</v>
      </c>
      <c r="D3115" s="9" t="s">
        <v>1860</v>
      </c>
    </row>
    <row r="3116" spans="1:4" x14ac:dyDescent="0.15">
      <c r="A3116" s="6">
        <f t="shared" si="68"/>
        <v>31160</v>
      </c>
      <c r="D3116" s="9" t="s">
        <v>1861</v>
      </c>
    </row>
    <row r="3117" spans="1:4" x14ac:dyDescent="0.15">
      <c r="A3117" s="6">
        <f t="shared" si="68"/>
        <v>31170</v>
      </c>
      <c r="D3117" s="9" t="s">
        <v>1862</v>
      </c>
    </row>
    <row r="3118" spans="1:4" x14ac:dyDescent="0.15">
      <c r="A3118" s="6">
        <f t="shared" si="68"/>
        <v>31180</v>
      </c>
      <c r="D3118" s="9" t="s">
        <v>1863</v>
      </c>
    </row>
    <row r="3119" spans="1:4" x14ac:dyDescent="0.15">
      <c r="A3119" s="6">
        <f t="shared" si="68"/>
        <v>31190</v>
      </c>
      <c r="D3119" s="9" t="s">
        <v>1864</v>
      </c>
    </row>
    <row r="3120" spans="1:4" x14ac:dyDescent="0.15">
      <c r="A3120" s="6">
        <f t="shared" si="68"/>
        <v>31200</v>
      </c>
      <c r="D3120" s="9" t="s">
        <v>1929</v>
      </c>
    </row>
    <row r="3121" spans="1:4" x14ac:dyDescent="0.15">
      <c r="A3121" s="6">
        <f t="shared" si="68"/>
        <v>31210</v>
      </c>
      <c r="D3121" s="9" t="s">
        <v>1866</v>
      </c>
    </row>
    <row r="3122" spans="1:4" x14ac:dyDescent="0.15">
      <c r="A3122" s="6">
        <f t="shared" si="68"/>
        <v>31220</v>
      </c>
      <c r="D3122" s="9" t="s">
        <v>1867</v>
      </c>
    </row>
    <row r="3123" spans="1:4" x14ac:dyDescent="0.15">
      <c r="A3123" s="6">
        <f t="shared" si="68"/>
        <v>31230</v>
      </c>
      <c r="D3123" s="9" t="s">
        <v>1868</v>
      </c>
    </row>
    <row r="3124" spans="1:4" x14ac:dyDescent="0.15">
      <c r="A3124" s="6">
        <f t="shared" si="68"/>
        <v>31240</v>
      </c>
      <c r="D3124" s="9" t="s">
        <v>1863</v>
      </c>
    </row>
    <row r="3125" spans="1:4" x14ac:dyDescent="0.15">
      <c r="A3125" s="6">
        <f t="shared" si="68"/>
        <v>31250</v>
      </c>
      <c r="D3125" s="9" t="s">
        <v>1869</v>
      </c>
    </row>
    <row r="3126" spans="1:4" x14ac:dyDescent="0.15">
      <c r="A3126" s="6">
        <f t="shared" si="68"/>
        <v>31260</v>
      </c>
      <c r="D3126" s="9" t="s">
        <v>1870</v>
      </c>
    </row>
    <row r="3127" spans="1:4" x14ac:dyDescent="0.15">
      <c r="A3127" s="6">
        <f t="shared" ref="A3127:A3190" si="69">ROW()*10</f>
        <v>31270</v>
      </c>
      <c r="D3127" s="9" t="s">
        <v>1871</v>
      </c>
    </row>
    <row r="3128" spans="1:4" x14ac:dyDescent="0.15">
      <c r="A3128" s="6">
        <f t="shared" si="69"/>
        <v>31280</v>
      </c>
      <c r="D3128" s="9" t="s">
        <v>1872</v>
      </c>
    </row>
    <row r="3129" spans="1:4" x14ac:dyDescent="0.15">
      <c r="A3129" s="6">
        <f t="shared" si="69"/>
        <v>31290</v>
      </c>
      <c r="D3129" s="9" t="s">
        <v>1873</v>
      </c>
    </row>
    <row r="3130" spans="1:4" x14ac:dyDescent="0.15">
      <c r="A3130" s="6">
        <f t="shared" si="69"/>
        <v>31300</v>
      </c>
      <c r="D3130" s="9" t="s">
        <v>1874</v>
      </c>
    </row>
    <row r="3131" spans="1:4" x14ac:dyDescent="0.15">
      <c r="A3131" s="6">
        <f t="shared" si="69"/>
        <v>31310</v>
      </c>
      <c r="D3131" s="9" t="s">
        <v>1875</v>
      </c>
    </row>
    <row r="3132" spans="1:4" x14ac:dyDescent="0.15">
      <c r="A3132" s="6">
        <f t="shared" si="69"/>
        <v>31320</v>
      </c>
      <c r="D3132" s="9" t="s">
        <v>1876</v>
      </c>
    </row>
    <row r="3133" spans="1:4" x14ac:dyDescent="0.15">
      <c r="A3133" s="6">
        <f t="shared" si="69"/>
        <v>31330</v>
      </c>
      <c r="D3133" s="9" t="s">
        <v>1877</v>
      </c>
    </row>
    <row r="3134" spans="1:4" x14ac:dyDescent="0.15">
      <c r="A3134" s="6">
        <f t="shared" si="69"/>
        <v>31340</v>
      </c>
      <c r="D3134" s="9" t="s">
        <v>1878</v>
      </c>
    </row>
    <row r="3135" spans="1:4" x14ac:dyDescent="0.15">
      <c r="A3135" s="6">
        <f t="shared" si="69"/>
        <v>31350</v>
      </c>
      <c r="D3135" s="9" t="s">
        <v>1879</v>
      </c>
    </row>
    <row r="3136" spans="1:4" x14ac:dyDescent="0.15">
      <c r="A3136" s="6">
        <f t="shared" si="69"/>
        <v>31360</v>
      </c>
      <c r="D3136" s="9" t="s">
        <v>1880</v>
      </c>
    </row>
    <row r="3137" spans="1:4" x14ac:dyDescent="0.15">
      <c r="A3137" s="6">
        <f t="shared" si="69"/>
        <v>31370</v>
      </c>
      <c r="D3137" s="9" t="s">
        <v>1881</v>
      </c>
    </row>
    <row r="3138" spans="1:4" x14ac:dyDescent="0.15">
      <c r="A3138" s="6">
        <f t="shared" si="69"/>
        <v>31380</v>
      </c>
      <c r="D3138" s="9" t="s">
        <v>1882</v>
      </c>
    </row>
    <row r="3139" spans="1:4" x14ac:dyDescent="0.15">
      <c r="A3139" s="6">
        <f t="shared" si="69"/>
        <v>31390</v>
      </c>
      <c r="D3139" s="9" t="s">
        <v>1883</v>
      </c>
    </row>
    <row r="3140" spans="1:4" x14ac:dyDescent="0.15">
      <c r="A3140" s="6">
        <f t="shared" si="69"/>
        <v>31400</v>
      </c>
      <c r="D3140" s="9" t="s">
        <v>1884</v>
      </c>
    </row>
    <row r="3141" spans="1:4" x14ac:dyDescent="0.15">
      <c r="A3141" s="6">
        <f t="shared" si="69"/>
        <v>31410</v>
      </c>
      <c r="D3141" s="9" t="s">
        <v>1885</v>
      </c>
    </row>
    <row r="3142" spans="1:4" x14ac:dyDescent="0.15">
      <c r="A3142" s="6">
        <f t="shared" si="69"/>
        <v>31420</v>
      </c>
      <c r="D3142" s="9" t="s">
        <v>1886</v>
      </c>
    </row>
    <row r="3143" spans="1:4" x14ac:dyDescent="0.15">
      <c r="A3143" s="6">
        <f t="shared" si="69"/>
        <v>31430</v>
      </c>
      <c r="D3143" s="9" t="s">
        <v>1887</v>
      </c>
    </row>
    <row r="3144" spans="1:4" x14ac:dyDescent="0.15">
      <c r="A3144" s="6">
        <f t="shared" si="69"/>
        <v>31440</v>
      </c>
      <c r="D3144" s="9" t="s">
        <v>1888</v>
      </c>
    </row>
    <row r="3145" spans="1:4" x14ac:dyDescent="0.15">
      <c r="A3145" s="6">
        <f t="shared" si="69"/>
        <v>31450</v>
      </c>
      <c r="D3145" s="9" t="s">
        <v>1889</v>
      </c>
    </row>
    <row r="3146" spans="1:4" x14ac:dyDescent="0.15">
      <c r="A3146" s="6">
        <f t="shared" si="69"/>
        <v>31460</v>
      </c>
      <c r="D3146" s="9" t="s">
        <v>1863</v>
      </c>
    </row>
    <row r="3147" spans="1:4" x14ac:dyDescent="0.15">
      <c r="A3147" s="6">
        <f t="shared" si="69"/>
        <v>31470</v>
      </c>
      <c r="D3147" s="9" t="s">
        <v>1869</v>
      </c>
    </row>
    <row r="3148" spans="1:4" x14ac:dyDescent="0.15">
      <c r="A3148" s="6">
        <f t="shared" si="69"/>
        <v>31480</v>
      </c>
      <c r="D3148" s="9" t="s">
        <v>1870</v>
      </c>
    </row>
    <row r="3149" spans="1:4" x14ac:dyDescent="0.15">
      <c r="A3149" s="6">
        <f t="shared" si="69"/>
        <v>31490</v>
      </c>
      <c r="D3149" s="9" t="s">
        <v>1871</v>
      </c>
    </row>
    <row r="3150" spans="1:4" x14ac:dyDescent="0.15">
      <c r="A3150" s="6">
        <f t="shared" si="69"/>
        <v>31500</v>
      </c>
      <c r="D3150" s="9" t="s">
        <v>1872</v>
      </c>
    </row>
    <row r="3151" spans="1:4" x14ac:dyDescent="0.15">
      <c r="A3151" s="6">
        <f t="shared" si="69"/>
        <v>31510</v>
      </c>
      <c r="D3151" s="9" t="s">
        <v>1873</v>
      </c>
    </row>
    <row r="3152" spans="1:4" x14ac:dyDescent="0.15">
      <c r="A3152" s="6">
        <f t="shared" si="69"/>
        <v>31520</v>
      </c>
      <c r="D3152" s="9" t="s">
        <v>1874</v>
      </c>
    </row>
    <row r="3153" spans="1:4" x14ac:dyDescent="0.15">
      <c r="A3153" s="6">
        <f t="shared" si="69"/>
        <v>31530</v>
      </c>
      <c r="D3153" s="9" t="s">
        <v>1875</v>
      </c>
    </row>
    <row r="3154" spans="1:4" x14ac:dyDescent="0.15">
      <c r="A3154" s="6">
        <f t="shared" si="69"/>
        <v>31540</v>
      </c>
      <c r="D3154" s="9" t="s">
        <v>1876</v>
      </c>
    </row>
    <row r="3155" spans="1:4" x14ac:dyDescent="0.15">
      <c r="A3155" s="6">
        <f t="shared" si="69"/>
        <v>31550</v>
      </c>
      <c r="D3155" s="9" t="s">
        <v>1877</v>
      </c>
    </row>
    <row r="3156" spans="1:4" x14ac:dyDescent="0.15">
      <c r="A3156" s="6">
        <f t="shared" si="69"/>
        <v>31560</v>
      </c>
      <c r="D3156" s="9" t="s">
        <v>1878</v>
      </c>
    </row>
    <row r="3157" spans="1:4" x14ac:dyDescent="0.15">
      <c r="A3157" s="6">
        <f t="shared" si="69"/>
        <v>31570</v>
      </c>
      <c r="D3157" s="9" t="s">
        <v>1890</v>
      </c>
    </row>
    <row r="3158" spans="1:4" x14ac:dyDescent="0.15">
      <c r="A3158" s="6">
        <f t="shared" si="69"/>
        <v>31580</v>
      </c>
      <c r="D3158" s="9" t="s">
        <v>1891</v>
      </c>
    </row>
    <row r="3159" spans="1:4" x14ac:dyDescent="0.15">
      <c r="A3159" s="6">
        <f t="shared" si="69"/>
        <v>31590</v>
      </c>
      <c r="D3159" s="9" t="s">
        <v>1881</v>
      </c>
    </row>
    <row r="3160" spans="1:4" x14ac:dyDescent="0.15">
      <c r="A3160" s="6">
        <f t="shared" si="69"/>
        <v>31600</v>
      </c>
      <c r="D3160" s="9" t="s">
        <v>1882</v>
      </c>
    </row>
    <row r="3161" spans="1:4" x14ac:dyDescent="0.15">
      <c r="A3161" s="6">
        <f t="shared" si="69"/>
        <v>31610</v>
      </c>
      <c r="D3161" s="9" t="s">
        <v>1883</v>
      </c>
    </row>
    <row r="3162" spans="1:4" x14ac:dyDescent="0.15">
      <c r="A3162" s="6">
        <f t="shared" si="69"/>
        <v>31620</v>
      </c>
      <c r="D3162" s="9" t="s">
        <v>1884</v>
      </c>
    </row>
    <row r="3163" spans="1:4" x14ac:dyDescent="0.15">
      <c r="A3163" s="6">
        <f t="shared" si="69"/>
        <v>31630</v>
      </c>
      <c r="D3163" s="9" t="s">
        <v>1885</v>
      </c>
    </row>
    <row r="3164" spans="1:4" x14ac:dyDescent="0.15">
      <c r="A3164" s="6">
        <f t="shared" si="69"/>
        <v>31640</v>
      </c>
      <c r="D3164" s="9" t="s">
        <v>1886</v>
      </c>
    </row>
    <row r="3165" spans="1:4" x14ac:dyDescent="0.15">
      <c r="A3165" s="6">
        <f t="shared" si="69"/>
        <v>31650</v>
      </c>
      <c r="D3165" s="9" t="s">
        <v>1887</v>
      </c>
    </row>
    <row r="3166" spans="1:4" x14ac:dyDescent="0.15">
      <c r="A3166" s="6">
        <f t="shared" si="69"/>
        <v>31660</v>
      </c>
      <c r="D3166" s="9" t="s">
        <v>1892</v>
      </c>
    </row>
    <row r="3167" spans="1:4" x14ac:dyDescent="0.15">
      <c r="A3167" s="6">
        <f t="shared" si="69"/>
        <v>31670</v>
      </c>
      <c r="D3167" s="9" t="s">
        <v>1889</v>
      </c>
    </row>
    <row r="3168" spans="1:4" x14ac:dyDescent="0.15">
      <c r="A3168" s="6">
        <f t="shared" si="69"/>
        <v>31680</v>
      </c>
      <c r="D3168" s="9" t="s">
        <v>1863</v>
      </c>
    </row>
    <row r="3169" spans="1:4" x14ac:dyDescent="0.15">
      <c r="A3169" s="6">
        <f t="shared" si="69"/>
        <v>31690</v>
      </c>
      <c r="D3169" s="9" t="s">
        <v>1869</v>
      </c>
    </row>
    <row r="3170" spans="1:4" x14ac:dyDescent="0.15">
      <c r="A3170" s="6">
        <f t="shared" si="69"/>
        <v>31700</v>
      </c>
      <c r="D3170" s="9" t="s">
        <v>1870</v>
      </c>
    </row>
    <row r="3171" spans="1:4" x14ac:dyDescent="0.15">
      <c r="A3171" s="6">
        <f t="shared" si="69"/>
        <v>31710</v>
      </c>
      <c r="D3171" s="9" t="s">
        <v>1871</v>
      </c>
    </row>
    <row r="3172" spans="1:4" x14ac:dyDescent="0.15">
      <c r="A3172" s="6">
        <f t="shared" si="69"/>
        <v>31720</v>
      </c>
      <c r="D3172" s="9" t="s">
        <v>1872</v>
      </c>
    </row>
    <row r="3173" spans="1:4" x14ac:dyDescent="0.15">
      <c r="A3173" s="6">
        <f t="shared" si="69"/>
        <v>31730</v>
      </c>
      <c r="D3173" s="9" t="s">
        <v>1873</v>
      </c>
    </row>
    <row r="3174" spans="1:4" x14ac:dyDescent="0.15">
      <c r="A3174" s="6">
        <f t="shared" si="69"/>
        <v>31740</v>
      </c>
      <c r="D3174" s="9" t="s">
        <v>1874</v>
      </c>
    </row>
    <row r="3175" spans="1:4" x14ac:dyDescent="0.15">
      <c r="A3175" s="6">
        <f t="shared" si="69"/>
        <v>31750</v>
      </c>
      <c r="D3175" s="9" t="s">
        <v>1875</v>
      </c>
    </row>
    <row r="3176" spans="1:4" x14ac:dyDescent="0.15">
      <c r="A3176" s="6">
        <f t="shared" si="69"/>
        <v>31760</v>
      </c>
      <c r="D3176" s="9" t="s">
        <v>1876</v>
      </c>
    </row>
    <row r="3177" spans="1:4" x14ac:dyDescent="0.15">
      <c r="A3177" s="6">
        <f t="shared" si="69"/>
        <v>31770</v>
      </c>
      <c r="D3177" s="9" t="s">
        <v>1877</v>
      </c>
    </row>
    <row r="3178" spans="1:4" x14ac:dyDescent="0.15">
      <c r="A3178" s="6">
        <f t="shared" si="69"/>
        <v>31780</v>
      </c>
      <c r="D3178" s="9" t="s">
        <v>1878</v>
      </c>
    </row>
    <row r="3179" spans="1:4" x14ac:dyDescent="0.15">
      <c r="A3179" s="6">
        <f t="shared" si="69"/>
        <v>31790</v>
      </c>
      <c r="D3179" s="9" t="s">
        <v>1893</v>
      </c>
    </row>
    <row r="3180" spans="1:4" x14ac:dyDescent="0.15">
      <c r="A3180" s="6">
        <f t="shared" si="69"/>
        <v>31800</v>
      </c>
      <c r="D3180" s="9" t="s">
        <v>1894</v>
      </c>
    </row>
    <row r="3181" spans="1:4" x14ac:dyDescent="0.15">
      <c r="A3181" s="6">
        <f t="shared" si="69"/>
        <v>31810</v>
      </c>
      <c r="D3181" s="9" t="s">
        <v>1881</v>
      </c>
    </row>
    <row r="3182" spans="1:4" x14ac:dyDescent="0.15">
      <c r="A3182" s="6">
        <f t="shared" si="69"/>
        <v>31820</v>
      </c>
      <c r="D3182" s="9" t="s">
        <v>1882</v>
      </c>
    </row>
    <row r="3183" spans="1:4" x14ac:dyDescent="0.15">
      <c r="A3183" s="6">
        <f t="shared" si="69"/>
        <v>31830</v>
      </c>
      <c r="D3183" s="9" t="s">
        <v>1883</v>
      </c>
    </row>
    <row r="3184" spans="1:4" x14ac:dyDescent="0.15">
      <c r="A3184" s="6">
        <f t="shared" si="69"/>
        <v>31840</v>
      </c>
      <c r="D3184" s="9" t="s">
        <v>1884</v>
      </c>
    </row>
    <row r="3185" spans="1:4" x14ac:dyDescent="0.15">
      <c r="A3185" s="6">
        <f t="shared" si="69"/>
        <v>31850</v>
      </c>
      <c r="D3185" s="9" t="s">
        <v>1885</v>
      </c>
    </row>
    <row r="3186" spans="1:4" x14ac:dyDescent="0.15">
      <c r="A3186" s="6">
        <f t="shared" si="69"/>
        <v>31860</v>
      </c>
      <c r="D3186" s="9" t="s">
        <v>1886</v>
      </c>
    </row>
    <row r="3187" spans="1:4" x14ac:dyDescent="0.15">
      <c r="A3187" s="6">
        <f t="shared" si="69"/>
        <v>31870</v>
      </c>
      <c r="D3187" s="9" t="s">
        <v>1887</v>
      </c>
    </row>
    <row r="3188" spans="1:4" x14ac:dyDescent="0.15">
      <c r="A3188" s="6">
        <f t="shared" si="69"/>
        <v>31880</v>
      </c>
      <c r="D3188" s="9" t="s">
        <v>1895</v>
      </c>
    </row>
    <row r="3189" spans="1:4" x14ac:dyDescent="0.15">
      <c r="A3189" s="6">
        <f t="shared" si="69"/>
        <v>31890</v>
      </c>
      <c r="D3189" s="9" t="s">
        <v>1889</v>
      </c>
    </row>
    <row r="3190" spans="1:4" x14ac:dyDescent="0.15">
      <c r="A3190" s="6">
        <f t="shared" si="69"/>
        <v>31900</v>
      </c>
      <c r="D3190" s="9" t="s">
        <v>1863</v>
      </c>
    </row>
    <row r="3191" spans="1:4" x14ac:dyDescent="0.15">
      <c r="A3191" s="6">
        <f t="shared" ref="A3191:A3254" si="70">ROW()*10</f>
        <v>31910</v>
      </c>
      <c r="D3191" s="9" t="s">
        <v>1869</v>
      </c>
    </row>
    <row r="3192" spans="1:4" x14ac:dyDescent="0.15">
      <c r="A3192" s="6">
        <f t="shared" si="70"/>
        <v>31920</v>
      </c>
      <c r="D3192" s="9" t="s">
        <v>1870</v>
      </c>
    </row>
    <row r="3193" spans="1:4" x14ac:dyDescent="0.15">
      <c r="A3193" s="6">
        <f t="shared" si="70"/>
        <v>31930</v>
      </c>
      <c r="D3193" s="9" t="s">
        <v>1871</v>
      </c>
    </row>
    <row r="3194" spans="1:4" x14ac:dyDescent="0.15">
      <c r="A3194" s="6">
        <f t="shared" si="70"/>
        <v>31940</v>
      </c>
      <c r="D3194" s="9" t="s">
        <v>1872</v>
      </c>
    </row>
    <row r="3195" spans="1:4" x14ac:dyDescent="0.15">
      <c r="A3195" s="6">
        <f t="shared" si="70"/>
        <v>31950</v>
      </c>
      <c r="D3195" s="9" t="s">
        <v>1873</v>
      </c>
    </row>
    <row r="3196" spans="1:4" x14ac:dyDescent="0.15">
      <c r="A3196" s="6">
        <f t="shared" si="70"/>
        <v>31960</v>
      </c>
      <c r="D3196" s="9" t="s">
        <v>1874</v>
      </c>
    </row>
    <row r="3197" spans="1:4" x14ac:dyDescent="0.15">
      <c r="A3197" s="6">
        <f t="shared" si="70"/>
        <v>31970</v>
      </c>
      <c r="D3197" s="9" t="s">
        <v>1875</v>
      </c>
    </row>
    <row r="3198" spans="1:4" x14ac:dyDescent="0.15">
      <c r="A3198" s="6">
        <f t="shared" si="70"/>
        <v>31980</v>
      </c>
      <c r="D3198" s="9" t="s">
        <v>1876</v>
      </c>
    </row>
    <row r="3199" spans="1:4" x14ac:dyDescent="0.15">
      <c r="A3199" s="6">
        <f t="shared" si="70"/>
        <v>31990</v>
      </c>
      <c r="D3199" s="9" t="s">
        <v>1877</v>
      </c>
    </row>
    <row r="3200" spans="1:4" x14ac:dyDescent="0.15">
      <c r="A3200" s="6">
        <f t="shared" si="70"/>
        <v>32000</v>
      </c>
      <c r="D3200" s="9" t="s">
        <v>1878</v>
      </c>
    </row>
    <row r="3201" spans="1:4" x14ac:dyDescent="0.15">
      <c r="A3201" s="6">
        <f t="shared" si="70"/>
        <v>32010</v>
      </c>
      <c r="D3201" s="9" t="s">
        <v>1896</v>
      </c>
    </row>
    <row r="3202" spans="1:4" x14ac:dyDescent="0.15">
      <c r="A3202" s="6">
        <f t="shared" si="70"/>
        <v>32020</v>
      </c>
      <c r="D3202" s="9" t="s">
        <v>1897</v>
      </c>
    </row>
    <row r="3203" spans="1:4" x14ac:dyDescent="0.15">
      <c r="A3203" s="6">
        <f t="shared" si="70"/>
        <v>32030</v>
      </c>
      <c r="D3203" s="9" t="s">
        <v>1881</v>
      </c>
    </row>
    <row r="3204" spans="1:4" x14ac:dyDescent="0.15">
      <c r="A3204" s="6">
        <f t="shared" si="70"/>
        <v>32040</v>
      </c>
      <c r="D3204" s="9" t="s">
        <v>1882</v>
      </c>
    </row>
    <row r="3205" spans="1:4" x14ac:dyDescent="0.15">
      <c r="A3205" s="6">
        <f t="shared" si="70"/>
        <v>32050</v>
      </c>
      <c r="D3205" s="9" t="s">
        <v>1883</v>
      </c>
    </row>
    <row r="3206" spans="1:4" x14ac:dyDescent="0.15">
      <c r="A3206" s="6">
        <f t="shared" si="70"/>
        <v>32060</v>
      </c>
      <c r="D3206" s="9" t="s">
        <v>1884</v>
      </c>
    </row>
    <row r="3207" spans="1:4" x14ac:dyDescent="0.15">
      <c r="A3207" s="6">
        <f t="shared" si="70"/>
        <v>32070</v>
      </c>
      <c r="D3207" s="9" t="s">
        <v>1885</v>
      </c>
    </row>
    <row r="3208" spans="1:4" x14ac:dyDescent="0.15">
      <c r="A3208" s="6">
        <f t="shared" si="70"/>
        <v>32080</v>
      </c>
      <c r="D3208" s="9" t="s">
        <v>1886</v>
      </c>
    </row>
    <row r="3209" spans="1:4" x14ac:dyDescent="0.15">
      <c r="A3209" s="6">
        <f t="shared" si="70"/>
        <v>32090</v>
      </c>
      <c r="D3209" s="9" t="s">
        <v>1887</v>
      </c>
    </row>
    <row r="3210" spans="1:4" x14ac:dyDescent="0.15">
      <c r="A3210" s="6">
        <f t="shared" si="70"/>
        <v>32100</v>
      </c>
      <c r="D3210" s="9" t="s">
        <v>1898</v>
      </c>
    </row>
    <row r="3211" spans="1:4" x14ac:dyDescent="0.15">
      <c r="A3211" s="6">
        <f t="shared" si="70"/>
        <v>32110</v>
      </c>
      <c r="D3211" s="9" t="s">
        <v>1866</v>
      </c>
    </row>
    <row r="3212" spans="1:4" x14ac:dyDescent="0.15">
      <c r="A3212" s="6">
        <f t="shared" si="70"/>
        <v>32120</v>
      </c>
      <c r="D3212" s="9" t="s">
        <v>1867</v>
      </c>
    </row>
    <row r="3213" spans="1:4" x14ac:dyDescent="0.15">
      <c r="A3213" s="6">
        <f t="shared" si="70"/>
        <v>32130</v>
      </c>
      <c r="D3213" s="9" t="s">
        <v>1899</v>
      </c>
    </row>
    <row r="3214" spans="1:4" x14ac:dyDescent="0.15">
      <c r="A3214" s="6">
        <f t="shared" si="70"/>
        <v>32140</v>
      </c>
      <c r="D3214" s="9" t="s">
        <v>1900</v>
      </c>
    </row>
    <row r="3215" spans="1:4" x14ac:dyDescent="0.15">
      <c r="A3215" s="6">
        <f t="shared" si="70"/>
        <v>32150</v>
      </c>
      <c r="D3215" s="9" t="s">
        <v>1901</v>
      </c>
    </row>
    <row r="3216" spans="1:4" x14ac:dyDescent="0.15">
      <c r="A3216" s="6">
        <f t="shared" si="70"/>
        <v>32160</v>
      </c>
      <c r="D3216" s="9" t="s">
        <v>1902</v>
      </c>
    </row>
    <row r="3217" spans="1:4" x14ac:dyDescent="0.15">
      <c r="A3217" s="6">
        <f t="shared" si="70"/>
        <v>32170</v>
      </c>
      <c r="D3217" s="9" t="s">
        <v>1903</v>
      </c>
    </row>
    <row r="3218" spans="1:4" x14ac:dyDescent="0.15">
      <c r="A3218" s="6">
        <f t="shared" si="70"/>
        <v>32180</v>
      </c>
      <c r="D3218" s="9" t="s">
        <v>1904</v>
      </c>
    </row>
    <row r="3219" spans="1:4" x14ac:dyDescent="0.15">
      <c r="A3219" s="6">
        <f t="shared" si="70"/>
        <v>32190</v>
      </c>
      <c r="D3219" s="9" t="s">
        <v>1905</v>
      </c>
    </row>
    <row r="3220" spans="1:4" x14ac:dyDescent="0.15">
      <c r="A3220" s="6">
        <f t="shared" si="70"/>
        <v>32200</v>
      </c>
      <c r="D3220" s="9" t="s">
        <v>1906</v>
      </c>
    </row>
    <row r="3221" spans="1:4" x14ac:dyDescent="0.15">
      <c r="A3221" s="6">
        <f t="shared" si="70"/>
        <v>32210</v>
      </c>
      <c r="D3221" s="9" t="s">
        <v>1907</v>
      </c>
    </row>
    <row r="3222" spans="1:4" x14ac:dyDescent="0.15">
      <c r="A3222" s="6">
        <f t="shared" si="70"/>
        <v>32220</v>
      </c>
      <c r="D3222" s="9" t="s">
        <v>1908</v>
      </c>
    </row>
    <row r="3223" spans="1:4" x14ac:dyDescent="0.15">
      <c r="A3223" s="6">
        <f t="shared" si="70"/>
        <v>32230</v>
      </c>
      <c r="D3223" s="9" t="s">
        <v>1909</v>
      </c>
    </row>
    <row r="3224" spans="1:4" x14ac:dyDescent="0.15">
      <c r="A3224" s="6">
        <f t="shared" si="70"/>
        <v>32240</v>
      </c>
      <c r="D3224" s="9" t="s">
        <v>1910</v>
      </c>
    </row>
    <row r="3225" spans="1:4" x14ac:dyDescent="0.15">
      <c r="A3225" s="6">
        <f t="shared" si="70"/>
        <v>32250</v>
      </c>
      <c r="D3225" s="9" t="s">
        <v>1911</v>
      </c>
    </row>
    <row r="3226" spans="1:4" x14ac:dyDescent="0.15">
      <c r="A3226" s="6">
        <f t="shared" si="70"/>
        <v>32260</v>
      </c>
      <c r="D3226" s="9" t="s">
        <v>1912</v>
      </c>
    </row>
    <row r="3227" spans="1:4" x14ac:dyDescent="0.15">
      <c r="A3227" s="6">
        <f t="shared" si="70"/>
        <v>32270</v>
      </c>
      <c r="D3227" s="9" t="s">
        <v>1913</v>
      </c>
    </row>
    <row r="3228" spans="1:4" x14ac:dyDescent="0.15">
      <c r="A3228" s="6">
        <f t="shared" si="70"/>
        <v>32280</v>
      </c>
      <c r="D3228" s="9" t="s">
        <v>1914</v>
      </c>
    </row>
    <row r="3229" spans="1:4" x14ac:dyDescent="0.15">
      <c r="A3229" s="6">
        <f t="shared" si="70"/>
        <v>32290</v>
      </c>
      <c r="D3229" s="9" t="s">
        <v>1915</v>
      </c>
    </row>
    <row r="3230" spans="1:4" x14ac:dyDescent="0.15">
      <c r="A3230" s="6">
        <f t="shared" si="70"/>
        <v>32300</v>
      </c>
      <c r="D3230" s="9" t="s">
        <v>1916</v>
      </c>
    </row>
    <row r="3231" spans="1:4" x14ac:dyDescent="0.15">
      <c r="A3231" s="6">
        <f t="shared" si="70"/>
        <v>32310</v>
      </c>
      <c r="D3231" s="9" t="s">
        <v>1917</v>
      </c>
    </row>
    <row r="3232" spans="1:4" x14ac:dyDescent="0.15">
      <c r="A3232" s="6">
        <f t="shared" si="70"/>
        <v>32320</v>
      </c>
      <c r="D3232" s="9" t="s">
        <v>1918</v>
      </c>
    </row>
    <row r="3233" spans="1:4" x14ac:dyDescent="0.15">
      <c r="A3233" s="6">
        <f t="shared" si="70"/>
        <v>32330</v>
      </c>
      <c r="D3233" s="9" t="s">
        <v>1919</v>
      </c>
    </row>
    <row r="3234" spans="1:4" x14ac:dyDescent="0.15">
      <c r="A3234" s="6">
        <f t="shared" si="70"/>
        <v>32340</v>
      </c>
      <c r="D3234" s="9" t="s">
        <v>1920</v>
      </c>
    </row>
    <row r="3235" spans="1:4" x14ac:dyDescent="0.15">
      <c r="A3235" s="6">
        <f t="shared" si="70"/>
        <v>32350</v>
      </c>
      <c r="D3235" s="9" t="s">
        <v>1860</v>
      </c>
    </row>
    <row r="3236" spans="1:4" x14ac:dyDescent="0.15">
      <c r="A3236" s="6">
        <f t="shared" si="70"/>
        <v>32360</v>
      </c>
      <c r="D3236" s="9" t="s">
        <v>1921</v>
      </c>
    </row>
    <row r="3237" spans="1:4" x14ac:dyDescent="0.15">
      <c r="A3237" s="6">
        <f t="shared" si="70"/>
        <v>32370</v>
      </c>
      <c r="D3237" s="9" t="s">
        <v>1863</v>
      </c>
    </row>
    <row r="3238" spans="1:4" x14ac:dyDescent="0.15">
      <c r="A3238" s="6">
        <f t="shared" si="70"/>
        <v>32380</v>
      </c>
      <c r="D3238" s="9" t="s">
        <v>1922</v>
      </c>
    </row>
    <row r="3239" spans="1:4" x14ac:dyDescent="0.15">
      <c r="A3239" s="6">
        <f t="shared" si="70"/>
        <v>32390</v>
      </c>
      <c r="D3239" s="9" t="s">
        <v>1923</v>
      </c>
    </row>
    <row r="3240" spans="1:4" x14ac:dyDescent="0.15">
      <c r="A3240" s="6">
        <f t="shared" si="70"/>
        <v>32400</v>
      </c>
      <c r="D3240" s="9" t="s">
        <v>1924</v>
      </c>
    </row>
    <row r="3241" spans="1:4" x14ac:dyDescent="0.15">
      <c r="A3241" s="6">
        <f t="shared" si="70"/>
        <v>32410</v>
      </c>
      <c r="D3241" s="9" t="s">
        <v>1866</v>
      </c>
    </row>
    <row r="3242" spans="1:4" x14ac:dyDescent="0.15">
      <c r="A3242" s="6">
        <f t="shared" si="70"/>
        <v>32420</v>
      </c>
      <c r="D3242" s="9" t="s">
        <v>1867</v>
      </c>
    </row>
    <row r="3243" spans="1:4" x14ac:dyDescent="0.15">
      <c r="A3243" s="6">
        <f t="shared" si="70"/>
        <v>32430</v>
      </c>
      <c r="D3243" s="9" t="s">
        <v>1925</v>
      </c>
    </row>
    <row r="3244" spans="1:4" x14ac:dyDescent="0.15">
      <c r="A3244" s="6">
        <f t="shared" si="70"/>
        <v>32440</v>
      </c>
      <c r="D3244" s="9" t="s">
        <v>1926</v>
      </c>
    </row>
    <row r="3245" spans="1:4" x14ac:dyDescent="0.15">
      <c r="A3245" s="6">
        <f t="shared" si="70"/>
        <v>32450</v>
      </c>
      <c r="D3245" s="9" t="s">
        <v>1927</v>
      </c>
    </row>
    <row r="3246" spans="1:4" x14ac:dyDescent="0.15">
      <c r="A3246" s="6">
        <f t="shared" si="70"/>
        <v>32460</v>
      </c>
      <c r="D3246" s="9" t="s">
        <v>1930</v>
      </c>
    </row>
    <row r="3247" spans="1:4" x14ac:dyDescent="0.15">
      <c r="A3247" s="6">
        <f t="shared" si="70"/>
        <v>32470</v>
      </c>
      <c r="D3247" s="9" t="s">
        <v>1831</v>
      </c>
    </row>
    <row r="3248" spans="1:4" x14ac:dyDescent="0.15">
      <c r="A3248" s="6">
        <f t="shared" si="70"/>
        <v>32480</v>
      </c>
      <c r="D3248" s="9" t="s">
        <v>1797</v>
      </c>
    </row>
    <row r="3249" spans="1:4" x14ac:dyDescent="0.15">
      <c r="A3249" s="6">
        <f t="shared" si="70"/>
        <v>32490</v>
      </c>
      <c r="D3249" s="9" t="s">
        <v>1844</v>
      </c>
    </row>
    <row r="3250" spans="1:4" x14ac:dyDescent="0.15">
      <c r="A3250" s="6">
        <f t="shared" si="70"/>
        <v>32500</v>
      </c>
      <c r="D3250" s="9" t="s">
        <v>1845</v>
      </c>
    </row>
    <row r="3251" spans="1:4" x14ac:dyDescent="0.15">
      <c r="A3251" s="6">
        <f t="shared" si="70"/>
        <v>32510</v>
      </c>
      <c r="D3251" s="9" t="s">
        <v>1846</v>
      </c>
    </row>
    <row r="3252" spans="1:4" x14ac:dyDescent="0.15">
      <c r="A3252" s="6">
        <f t="shared" si="70"/>
        <v>32520</v>
      </c>
      <c r="D3252" s="9" t="s">
        <v>1847</v>
      </c>
    </row>
    <row r="3253" spans="1:4" x14ac:dyDescent="0.15">
      <c r="A3253" s="6">
        <f t="shared" si="70"/>
        <v>32530</v>
      </c>
      <c r="D3253" s="9" t="s">
        <v>1848</v>
      </c>
    </row>
    <row r="3254" spans="1:4" x14ac:dyDescent="0.15">
      <c r="A3254" s="6">
        <f t="shared" si="70"/>
        <v>32540</v>
      </c>
      <c r="D3254" s="9" t="s">
        <v>1849</v>
      </c>
    </row>
    <row r="3255" spans="1:4" x14ac:dyDescent="0.15">
      <c r="A3255" s="6">
        <f t="shared" ref="A3255:A3318" si="71">ROW()*10</f>
        <v>32550</v>
      </c>
      <c r="D3255" s="9" t="s">
        <v>1850</v>
      </c>
    </row>
    <row r="3256" spans="1:4" x14ac:dyDescent="0.15">
      <c r="A3256" s="6">
        <f t="shared" si="71"/>
        <v>32560</v>
      </c>
      <c r="D3256" s="9" t="s">
        <v>1851</v>
      </c>
    </row>
    <row r="3257" spans="1:4" x14ac:dyDescent="0.15">
      <c r="A3257" s="6">
        <f t="shared" si="71"/>
        <v>32570</v>
      </c>
      <c r="D3257" s="9" t="s">
        <v>1852</v>
      </c>
    </row>
    <row r="3258" spans="1:4" x14ac:dyDescent="0.15">
      <c r="A3258" s="6">
        <f t="shared" si="71"/>
        <v>32580</v>
      </c>
      <c r="D3258" s="9" t="s">
        <v>1853</v>
      </c>
    </row>
    <row r="3259" spans="1:4" x14ac:dyDescent="0.15">
      <c r="A3259" s="6">
        <f t="shared" si="71"/>
        <v>32590</v>
      </c>
      <c r="D3259" s="9" t="s">
        <v>1854</v>
      </c>
    </row>
    <row r="3260" spans="1:4" x14ac:dyDescent="0.15">
      <c r="A3260" s="6">
        <f t="shared" si="71"/>
        <v>32600</v>
      </c>
      <c r="D3260" s="9" t="s">
        <v>1855</v>
      </c>
    </row>
    <row r="3261" spans="1:4" x14ac:dyDescent="0.15">
      <c r="A3261" s="6">
        <f t="shared" si="71"/>
        <v>32610</v>
      </c>
      <c r="D3261" s="9" t="s">
        <v>1856</v>
      </c>
    </row>
    <row r="3262" spans="1:4" x14ac:dyDescent="0.15">
      <c r="A3262" s="6">
        <f t="shared" si="71"/>
        <v>32620</v>
      </c>
      <c r="D3262" s="9" t="s">
        <v>1857</v>
      </c>
    </row>
    <row r="3263" spans="1:4" x14ac:dyDescent="0.15">
      <c r="A3263" s="6">
        <f t="shared" si="71"/>
        <v>32630</v>
      </c>
      <c r="D3263" s="9" t="s">
        <v>1858</v>
      </c>
    </row>
    <row r="3264" spans="1:4" x14ac:dyDescent="0.15">
      <c r="A3264" s="6">
        <f t="shared" si="71"/>
        <v>32640</v>
      </c>
      <c r="D3264" s="9" t="s">
        <v>1859</v>
      </c>
    </row>
    <row r="3265" spans="1:4" x14ac:dyDescent="0.15">
      <c r="A3265" s="6">
        <f t="shared" si="71"/>
        <v>32650</v>
      </c>
      <c r="D3265" s="9" t="s">
        <v>1860</v>
      </c>
    </row>
    <row r="3266" spans="1:4" x14ac:dyDescent="0.15">
      <c r="A3266" s="6">
        <f t="shared" si="71"/>
        <v>32660</v>
      </c>
      <c r="D3266" s="9" t="s">
        <v>1861</v>
      </c>
    </row>
    <row r="3267" spans="1:4" x14ac:dyDescent="0.15">
      <c r="A3267" s="6">
        <f t="shared" si="71"/>
        <v>32670</v>
      </c>
      <c r="D3267" s="9" t="s">
        <v>1862</v>
      </c>
    </row>
    <row r="3268" spans="1:4" x14ac:dyDescent="0.15">
      <c r="A3268" s="6">
        <f t="shared" si="71"/>
        <v>32680</v>
      </c>
      <c r="D3268" s="9" t="s">
        <v>1863</v>
      </c>
    </row>
    <row r="3269" spans="1:4" x14ac:dyDescent="0.15">
      <c r="A3269" s="6">
        <f t="shared" si="71"/>
        <v>32690</v>
      </c>
      <c r="D3269" s="9" t="s">
        <v>1864</v>
      </c>
    </row>
    <row r="3270" spans="1:4" x14ac:dyDescent="0.15">
      <c r="A3270" s="6">
        <f t="shared" si="71"/>
        <v>32700</v>
      </c>
      <c r="D3270" s="9" t="s">
        <v>1931</v>
      </c>
    </row>
    <row r="3271" spans="1:4" x14ac:dyDescent="0.15">
      <c r="A3271" s="6">
        <f t="shared" si="71"/>
        <v>32710</v>
      </c>
      <c r="D3271" s="9" t="s">
        <v>1866</v>
      </c>
    </row>
    <row r="3272" spans="1:4" x14ac:dyDescent="0.15">
      <c r="A3272" s="6">
        <f t="shared" si="71"/>
        <v>32720</v>
      </c>
      <c r="D3272" s="9" t="s">
        <v>1867</v>
      </c>
    </row>
    <row r="3273" spans="1:4" x14ac:dyDescent="0.15">
      <c r="A3273" s="6">
        <f t="shared" si="71"/>
        <v>32730</v>
      </c>
      <c r="D3273" s="9" t="s">
        <v>1868</v>
      </c>
    </row>
    <row r="3274" spans="1:4" x14ac:dyDescent="0.15">
      <c r="A3274" s="6">
        <f t="shared" si="71"/>
        <v>32740</v>
      </c>
      <c r="D3274" s="9" t="s">
        <v>1863</v>
      </c>
    </row>
    <row r="3275" spans="1:4" x14ac:dyDescent="0.15">
      <c r="A3275" s="6">
        <f t="shared" si="71"/>
        <v>32750</v>
      </c>
      <c r="D3275" s="9" t="s">
        <v>1869</v>
      </c>
    </row>
    <row r="3276" spans="1:4" x14ac:dyDescent="0.15">
      <c r="A3276" s="6">
        <f t="shared" si="71"/>
        <v>32760</v>
      </c>
      <c r="D3276" s="9" t="s">
        <v>1870</v>
      </c>
    </row>
    <row r="3277" spans="1:4" x14ac:dyDescent="0.15">
      <c r="A3277" s="6">
        <f t="shared" si="71"/>
        <v>32770</v>
      </c>
      <c r="D3277" s="9" t="s">
        <v>1871</v>
      </c>
    </row>
    <row r="3278" spans="1:4" x14ac:dyDescent="0.15">
      <c r="A3278" s="6">
        <f t="shared" si="71"/>
        <v>32780</v>
      </c>
      <c r="D3278" s="9" t="s">
        <v>1872</v>
      </c>
    </row>
    <row r="3279" spans="1:4" x14ac:dyDescent="0.15">
      <c r="A3279" s="6">
        <f t="shared" si="71"/>
        <v>32790</v>
      </c>
      <c r="D3279" s="9" t="s">
        <v>1873</v>
      </c>
    </row>
    <row r="3280" spans="1:4" x14ac:dyDescent="0.15">
      <c r="A3280" s="6">
        <f t="shared" si="71"/>
        <v>32800</v>
      </c>
      <c r="D3280" s="9" t="s">
        <v>1874</v>
      </c>
    </row>
    <row r="3281" spans="1:4" x14ac:dyDescent="0.15">
      <c r="A3281" s="6">
        <f t="shared" si="71"/>
        <v>32810</v>
      </c>
      <c r="D3281" s="9" t="s">
        <v>1875</v>
      </c>
    </row>
    <row r="3282" spans="1:4" x14ac:dyDescent="0.15">
      <c r="A3282" s="6">
        <f t="shared" si="71"/>
        <v>32820</v>
      </c>
      <c r="D3282" s="9" t="s">
        <v>1876</v>
      </c>
    </row>
    <row r="3283" spans="1:4" x14ac:dyDescent="0.15">
      <c r="A3283" s="6">
        <f t="shared" si="71"/>
        <v>32830</v>
      </c>
      <c r="D3283" s="9" t="s">
        <v>1877</v>
      </c>
    </row>
    <row r="3284" spans="1:4" x14ac:dyDescent="0.15">
      <c r="A3284" s="6">
        <f t="shared" si="71"/>
        <v>32840</v>
      </c>
      <c r="D3284" s="9" t="s">
        <v>1878</v>
      </c>
    </row>
    <row r="3285" spans="1:4" x14ac:dyDescent="0.15">
      <c r="A3285" s="6">
        <f t="shared" si="71"/>
        <v>32850</v>
      </c>
      <c r="D3285" s="9" t="s">
        <v>1879</v>
      </c>
    </row>
    <row r="3286" spans="1:4" x14ac:dyDescent="0.15">
      <c r="A3286" s="6">
        <f t="shared" si="71"/>
        <v>32860</v>
      </c>
      <c r="D3286" s="9" t="s">
        <v>1880</v>
      </c>
    </row>
    <row r="3287" spans="1:4" x14ac:dyDescent="0.15">
      <c r="A3287" s="6">
        <f t="shared" si="71"/>
        <v>32870</v>
      </c>
      <c r="D3287" s="9" t="s">
        <v>1881</v>
      </c>
    </row>
    <row r="3288" spans="1:4" x14ac:dyDescent="0.15">
      <c r="A3288" s="6">
        <f t="shared" si="71"/>
        <v>32880</v>
      </c>
      <c r="D3288" s="9" t="s">
        <v>1882</v>
      </c>
    </row>
    <row r="3289" spans="1:4" x14ac:dyDescent="0.15">
      <c r="A3289" s="6">
        <f t="shared" si="71"/>
        <v>32890</v>
      </c>
      <c r="D3289" s="9" t="s">
        <v>1883</v>
      </c>
    </row>
    <row r="3290" spans="1:4" x14ac:dyDescent="0.15">
      <c r="A3290" s="6">
        <f t="shared" si="71"/>
        <v>32900</v>
      </c>
      <c r="D3290" s="9" t="s">
        <v>1884</v>
      </c>
    </row>
    <row r="3291" spans="1:4" x14ac:dyDescent="0.15">
      <c r="A3291" s="6">
        <f t="shared" si="71"/>
        <v>32910</v>
      </c>
      <c r="D3291" s="9" t="s">
        <v>1885</v>
      </c>
    </row>
    <row r="3292" spans="1:4" x14ac:dyDescent="0.15">
      <c r="A3292" s="6">
        <f t="shared" si="71"/>
        <v>32920</v>
      </c>
      <c r="D3292" s="9" t="s">
        <v>1886</v>
      </c>
    </row>
    <row r="3293" spans="1:4" x14ac:dyDescent="0.15">
      <c r="A3293" s="6">
        <f t="shared" si="71"/>
        <v>32930</v>
      </c>
      <c r="D3293" s="9" t="s">
        <v>1887</v>
      </c>
    </row>
    <row r="3294" spans="1:4" x14ac:dyDescent="0.15">
      <c r="A3294" s="6">
        <f t="shared" si="71"/>
        <v>32940</v>
      </c>
      <c r="D3294" s="9" t="s">
        <v>1888</v>
      </c>
    </row>
    <row r="3295" spans="1:4" x14ac:dyDescent="0.15">
      <c r="A3295" s="6">
        <f t="shared" si="71"/>
        <v>32950</v>
      </c>
      <c r="D3295" s="9" t="s">
        <v>1889</v>
      </c>
    </row>
    <row r="3296" spans="1:4" x14ac:dyDescent="0.15">
      <c r="A3296" s="6">
        <f t="shared" si="71"/>
        <v>32960</v>
      </c>
      <c r="D3296" s="9" t="s">
        <v>1863</v>
      </c>
    </row>
    <row r="3297" spans="1:4" x14ac:dyDescent="0.15">
      <c r="A3297" s="6">
        <f t="shared" si="71"/>
        <v>32970</v>
      </c>
      <c r="D3297" s="9" t="s">
        <v>1869</v>
      </c>
    </row>
    <row r="3298" spans="1:4" x14ac:dyDescent="0.15">
      <c r="A3298" s="6">
        <f t="shared" si="71"/>
        <v>32980</v>
      </c>
      <c r="D3298" s="9" t="s">
        <v>1870</v>
      </c>
    </row>
    <row r="3299" spans="1:4" x14ac:dyDescent="0.15">
      <c r="A3299" s="6">
        <f t="shared" si="71"/>
        <v>32990</v>
      </c>
      <c r="D3299" s="9" t="s">
        <v>1871</v>
      </c>
    </row>
    <row r="3300" spans="1:4" x14ac:dyDescent="0.15">
      <c r="A3300" s="6">
        <f t="shared" si="71"/>
        <v>33000</v>
      </c>
      <c r="D3300" s="9" t="s">
        <v>1872</v>
      </c>
    </row>
    <row r="3301" spans="1:4" x14ac:dyDescent="0.15">
      <c r="A3301" s="6">
        <f t="shared" si="71"/>
        <v>33010</v>
      </c>
      <c r="D3301" s="9" t="s">
        <v>1873</v>
      </c>
    </row>
    <row r="3302" spans="1:4" x14ac:dyDescent="0.15">
      <c r="A3302" s="6">
        <f t="shared" si="71"/>
        <v>33020</v>
      </c>
      <c r="D3302" s="9" t="s">
        <v>1874</v>
      </c>
    </row>
    <row r="3303" spans="1:4" x14ac:dyDescent="0.15">
      <c r="A3303" s="6">
        <f t="shared" si="71"/>
        <v>33030</v>
      </c>
      <c r="D3303" s="9" t="s">
        <v>1875</v>
      </c>
    </row>
    <row r="3304" spans="1:4" x14ac:dyDescent="0.15">
      <c r="A3304" s="6">
        <f t="shared" si="71"/>
        <v>33040</v>
      </c>
      <c r="D3304" s="9" t="s">
        <v>1876</v>
      </c>
    </row>
    <row r="3305" spans="1:4" x14ac:dyDescent="0.15">
      <c r="A3305" s="6">
        <f t="shared" si="71"/>
        <v>33050</v>
      </c>
      <c r="D3305" s="9" t="s">
        <v>1877</v>
      </c>
    </row>
    <row r="3306" spans="1:4" x14ac:dyDescent="0.15">
      <c r="A3306" s="6">
        <f t="shared" si="71"/>
        <v>33060</v>
      </c>
      <c r="D3306" s="9" t="s">
        <v>1878</v>
      </c>
    </row>
    <row r="3307" spans="1:4" x14ac:dyDescent="0.15">
      <c r="A3307" s="6">
        <f t="shared" si="71"/>
        <v>33070</v>
      </c>
      <c r="D3307" s="9" t="s">
        <v>1890</v>
      </c>
    </row>
    <row r="3308" spans="1:4" x14ac:dyDescent="0.15">
      <c r="A3308" s="6">
        <f t="shared" si="71"/>
        <v>33080</v>
      </c>
      <c r="D3308" s="9" t="s">
        <v>1891</v>
      </c>
    </row>
    <row r="3309" spans="1:4" x14ac:dyDescent="0.15">
      <c r="A3309" s="6">
        <f t="shared" si="71"/>
        <v>33090</v>
      </c>
      <c r="D3309" s="9" t="s">
        <v>1881</v>
      </c>
    </row>
    <row r="3310" spans="1:4" x14ac:dyDescent="0.15">
      <c r="A3310" s="6">
        <f t="shared" si="71"/>
        <v>33100</v>
      </c>
      <c r="D3310" s="9" t="s">
        <v>1882</v>
      </c>
    </row>
    <row r="3311" spans="1:4" x14ac:dyDescent="0.15">
      <c r="A3311" s="6">
        <f t="shared" si="71"/>
        <v>33110</v>
      </c>
      <c r="D3311" s="9" t="s">
        <v>1883</v>
      </c>
    </row>
    <row r="3312" spans="1:4" x14ac:dyDescent="0.15">
      <c r="A3312" s="6">
        <f t="shared" si="71"/>
        <v>33120</v>
      </c>
      <c r="D3312" s="9" t="s">
        <v>1884</v>
      </c>
    </row>
    <row r="3313" spans="1:4" x14ac:dyDescent="0.15">
      <c r="A3313" s="6">
        <f t="shared" si="71"/>
        <v>33130</v>
      </c>
      <c r="D3313" s="9" t="s">
        <v>1885</v>
      </c>
    </row>
    <row r="3314" spans="1:4" x14ac:dyDescent="0.15">
      <c r="A3314" s="6">
        <f t="shared" si="71"/>
        <v>33140</v>
      </c>
      <c r="D3314" s="9" t="s">
        <v>1886</v>
      </c>
    </row>
    <row r="3315" spans="1:4" x14ac:dyDescent="0.15">
      <c r="A3315" s="6">
        <f t="shared" si="71"/>
        <v>33150</v>
      </c>
      <c r="D3315" s="9" t="s">
        <v>1887</v>
      </c>
    </row>
    <row r="3316" spans="1:4" x14ac:dyDescent="0.15">
      <c r="A3316" s="6">
        <f t="shared" si="71"/>
        <v>33160</v>
      </c>
      <c r="D3316" s="9" t="s">
        <v>1892</v>
      </c>
    </row>
    <row r="3317" spans="1:4" x14ac:dyDescent="0.15">
      <c r="A3317" s="6">
        <f t="shared" si="71"/>
        <v>33170</v>
      </c>
      <c r="D3317" s="9" t="s">
        <v>1889</v>
      </c>
    </row>
    <row r="3318" spans="1:4" x14ac:dyDescent="0.15">
      <c r="A3318" s="6">
        <f t="shared" si="71"/>
        <v>33180</v>
      </c>
      <c r="D3318" s="9" t="s">
        <v>1863</v>
      </c>
    </row>
    <row r="3319" spans="1:4" x14ac:dyDescent="0.15">
      <c r="A3319" s="6">
        <f t="shared" ref="A3319:A3382" si="72">ROW()*10</f>
        <v>33190</v>
      </c>
      <c r="D3319" s="9" t="s">
        <v>1869</v>
      </c>
    </row>
    <row r="3320" spans="1:4" x14ac:dyDescent="0.15">
      <c r="A3320" s="6">
        <f t="shared" si="72"/>
        <v>33200</v>
      </c>
      <c r="D3320" s="9" t="s">
        <v>1870</v>
      </c>
    </row>
    <row r="3321" spans="1:4" x14ac:dyDescent="0.15">
      <c r="A3321" s="6">
        <f t="shared" si="72"/>
        <v>33210</v>
      </c>
      <c r="D3321" s="9" t="s">
        <v>1871</v>
      </c>
    </row>
    <row r="3322" spans="1:4" x14ac:dyDescent="0.15">
      <c r="A3322" s="6">
        <f t="shared" si="72"/>
        <v>33220</v>
      </c>
      <c r="D3322" s="9" t="s">
        <v>1872</v>
      </c>
    </row>
    <row r="3323" spans="1:4" x14ac:dyDescent="0.15">
      <c r="A3323" s="6">
        <f t="shared" si="72"/>
        <v>33230</v>
      </c>
      <c r="D3323" s="9" t="s">
        <v>1873</v>
      </c>
    </row>
    <row r="3324" spans="1:4" x14ac:dyDescent="0.15">
      <c r="A3324" s="6">
        <f t="shared" si="72"/>
        <v>33240</v>
      </c>
      <c r="D3324" s="9" t="s">
        <v>1874</v>
      </c>
    </row>
    <row r="3325" spans="1:4" x14ac:dyDescent="0.15">
      <c r="A3325" s="6">
        <f t="shared" si="72"/>
        <v>33250</v>
      </c>
      <c r="D3325" s="9" t="s">
        <v>1875</v>
      </c>
    </row>
    <row r="3326" spans="1:4" x14ac:dyDescent="0.15">
      <c r="A3326" s="6">
        <f t="shared" si="72"/>
        <v>33260</v>
      </c>
      <c r="D3326" s="9" t="s">
        <v>1876</v>
      </c>
    </row>
    <row r="3327" spans="1:4" x14ac:dyDescent="0.15">
      <c r="A3327" s="6">
        <f t="shared" si="72"/>
        <v>33270</v>
      </c>
      <c r="D3327" s="9" t="s">
        <v>1877</v>
      </c>
    </row>
    <row r="3328" spans="1:4" x14ac:dyDescent="0.15">
      <c r="A3328" s="6">
        <f t="shared" si="72"/>
        <v>33280</v>
      </c>
      <c r="D3328" s="9" t="s">
        <v>1878</v>
      </c>
    </row>
    <row r="3329" spans="1:4" x14ac:dyDescent="0.15">
      <c r="A3329" s="6">
        <f t="shared" si="72"/>
        <v>33290</v>
      </c>
      <c r="D3329" s="9" t="s">
        <v>1893</v>
      </c>
    </row>
    <row r="3330" spans="1:4" x14ac:dyDescent="0.15">
      <c r="A3330" s="6">
        <f t="shared" si="72"/>
        <v>33300</v>
      </c>
      <c r="D3330" s="9" t="s">
        <v>1894</v>
      </c>
    </row>
    <row r="3331" spans="1:4" x14ac:dyDescent="0.15">
      <c r="A3331" s="6">
        <f t="shared" si="72"/>
        <v>33310</v>
      </c>
      <c r="D3331" s="9" t="s">
        <v>1881</v>
      </c>
    </row>
    <row r="3332" spans="1:4" x14ac:dyDescent="0.15">
      <c r="A3332" s="6">
        <f t="shared" si="72"/>
        <v>33320</v>
      </c>
      <c r="D3332" s="9" t="s">
        <v>1882</v>
      </c>
    </row>
    <row r="3333" spans="1:4" x14ac:dyDescent="0.15">
      <c r="A3333" s="6">
        <f t="shared" si="72"/>
        <v>33330</v>
      </c>
      <c r="D3333" s="9" t="s">
        <v>1883</v>
      </c>
    </row>
    <row r="3334" spans="1:4" x14ac:dyDescent="0.15">
      <c r="A3334" s="6">
        <f t="shared" si="72"/>
        <v>33340</v>
      </c>
      <c r="D3334" s="9" t="s">
        <v>1884</v>
      </c>
    </row>
    <row r="3335" spans="1:4" x14ac:dyDescent="0.15">
      <c r="A3335" s="6">
        <f t="shared" si="72"/>
        <v>33350</v>
      </c>
      <c r="D3335" s="9" t="s">
        <v>1885</v>
      </c>
    </row>
    <row r="3336" spans="1:4" x14ac:dyDescent="0.15">
      <c r="A3336" s="6">
        <f t="shared" si="72"/>
        <v>33360</v>
      </c>
      <c r="D3336" s="9" t="s">
        <v>1886</v>
      </c>
    </row>
    <row r="3337" spans="1:4" x14ac:dyDescent="0.15">
      <c r="A3337" s="6">
        <f t="shared" si="72"/>
        <v>33370</v>
      </c>
      <c r="D3337" s="9" t="s">
        <v>1887</v>
      </c>
    </row>
    <row r="3338" spans="1:4" x14ac:dyDescent="0.15">
      <c r="A3338" s="6">
        <f t="shared" si="72"/>
        <v>33380</v>
      </c>
      <c r="D3338" s="9" t="s">
        <v>1895</v>
      </c>
    </row>
    <row r="3339" spans="1:4" x14ac:dyDescent="0.15">
      <c r="A3339" s="6">
        <f t="shared" si="72"/>
        <v>33390</v>
      </c>
      <c r="D3339" s="9" t="s">
        <v>1889</v>
      </c>
    </row>
    <row r="3340" spans="1:4" x14ac:dyDescent="0.15">
      <c r="A3340" s="6">
        <f t="shared" si="72"/>
        <v>33400</v>
      </c>
      <c r="D3340" s="9" t="s">
        <v>1863</v>
      </c>
    </row>
    <row r="3341" spans="1:4" x14ac:dyDescent="0.15">
      <c r="A3341" s="6">
        <f t="shared" si="72"/>
        <v>33410</v>
      </c>
      <c r="D3341" s="9" t="s">
        <v>1869</v>
      </c>
    </row>
    <row r="3342" spans="1:4" x14ac:dyDescent="0.15">
      <c r="A3342" s="6">
        <f t="shared" si="72"/>
        <v>33420</v>
      </c>
      <c r="D3342" s="9" t="s">
        <v>1870</v>
      </c>
    </row>
    <row r="3343" spans="1:4" x14ac:dyDescent="0.15">
      <c r="A3343" s="6">
        <f t="shared" si="72"/>
        <v>33430</v>
      </c>
      <c r="D3343" s="9" t="s">
        <v>1871</v>
      </c>
    </row>
    <row r="3344" spans="1:4" x14ac:dyDescent="0.15">
      <c r="A3344" s="6">
        <f t="shared" si="72"/>
        <v>33440</v>
      </c>
      <c r="D3344" s="9" t="s">
        <v>1872</v>
      </c>
    </row>
    <row r="3345" spans="1:4" x14ac:dyDescent="0.15">
      <c r="A3345" s="6">
        <f t="shared" si="72"/>
        <v>33450</v>
      </c>
      <c r="D3345" s="9" t="s">
        <v>1873</v>
      </c>
    </row>
    <row r="3346" spans="1:4" x14ac:dyDescent="0.15">
      <c r="A3346" s="6">
        <f t="shared" si="72"/>
        <v>33460</v>
      </c>
      <c r="D3346" s="9" t="s">
        <v>1874</v>
      </c>
    </row>
    <row r="3347" spans="1:4" x14ac:dyDescent="0.15">
      <c r="A3347" s="6">
        <f t="shared" si="72"/>
        <v>33470</v>
      </c>
      <c r="D3347" s="9" t="s">
        <v>1875</v>
      </c>
    </row>
    <row r="3348" spans="1:4" x14ac:dyDescent="0.15">
      <c r="A3348" s="6">
        <f t="shared" si="72"/>
        <v>33480</v>
      </c>
      <c r="D3348" s="9" t="s">
        <v>1876</v>
      </c>
    </row>
    <row r="3349" spans="1:4" x14ac:dyDescent="0.15">
      <c r="A3349" s="6">
        <f t="shared" si="72"/>
        <v>33490</v>
      </c>
      <c r="D3349" s="9" t="s">
        <v>1877</v>
      </c>
    </row>
    <row r="3350" spans="1:4" x14ac:dyDescent="0.15">
      <c r="A3350" s="6">
        <f t="shared" si="72"/>
        <v>33500</v>
      </c>
      <c r="D3350" s="9" t="s">
        <v>1878</v>
      </c>
    </row>
    <row r="3351" spans="1:4" x14ac:dyDescent="0.15">
      <c r="A3351" s="6">
        <f t="shared" si="72"/>
        <v>33510</v>
      </c>
      <c r="D3351" s="9" t="s">
        <v>1896</v>
      </c>
    </row>
    <row r="3352" spans="1:4" x14ac:dyDescent="0.15">
      <c r="A3352" s="6">
        <f t="shared" si="72"/>
        <v>33520</v>
      </c>
      <c r="D3352" s="9" t="s">
        <v>1897</v>
      </c>
    </row>
    <row r="3353" spans="1:4" x14ac:dyDescent="0.15">
      <c r="A3353" s="6">
        <f t="shared" si="72"/>
        <v>33530</v>
      </c>
      <c r="D3353" s="9" t="s">
        <v>1881</v>
      </c>
    </row>
    <row r="3354" spans="1:4" x14ac:dyDescent="0.15">
      <c r="A3354" s="6">
        <f t="shared" si="72"/>
        <v>33540</v>
      </c>
      <c r="D3354" s="9" t="s">
        <v>1882</v>
      </c>
    </row>
    <row r="3355" spans="1:4" x14ac:dyDescent="0.15">
      <c r="A3355" s="6">
        <f t="shared" si="72"/>
        <v>33550</v>
      </c>
      <c r="D3355" s="9" t="s">
        <v>1883</v>
      </c>
    </row>
    <row r="3356" spans="1:4" x14ac:dyDescent="0.15">
      <c r="A3356" s="6">
        <f t="shared" si="72"/>
        <v>33560</v>
      </c>
      <c r="D3356" s="9" t="s">
        <v>1884</v>
      </c>
    </row>
    <row r="3357" spans="1:4" x14ac:dyDescent="0.15">
      <c r="A3357" s="6">
        <f t="shared" si="72"/>
        <v>33570</v>
      </c>
      <c r="D3357" s="9" t="s">
        <v>1885</v>
      </c>
    </row>
    <row r="3358" spans="1:4" x14ac:dyDescent="0.15">
      <c r="A3358" s="6">
        <f t="shared" si="72"/>
        <v>33580</v>
      </c>
      <c r="D3358" s="9" t="s">
        <v>1886</v>
      </c>
    </row>
    <row r="3359" spans="1:4" x14ac:dyDescent="0.15">
      <c r="A3359" s="6">
        <f t="shared" si="72"/>
        <v>33590</v>
      </c>
      <c r="D3359" s="9" t="s">
        <v>1887</v>
      </c>
    </row>
    <row r="3360" spans="1:4" x14ac:dyDescent="0.15">
      <c r="A3360" s="6">
        <f t="shared" si="72"/>
        <v>33600</v>
      </c>
      <c r="D3360" s="9" t="s">
        <v>1898</v>
      </c>
    </row>
    <row r="3361" spans="1:4" x14ac:dyDescent="0.15">
      <c r="A3361" s="6">
        <f t="shared" si="72"/>
        <v>33610</v>
      </c>
      <c r="D3361" s="9" t="s">
        <v>1866</v>
      </c>
    </row>
    <row r="3362" spans="1:4" x14ac:dyDescent="0.15">
      <c r="A3362" s="6">
        <f t="shared" si="72"/>
        <v>33620</v>
      </c>
      <c r="D3362" s="9" t="s">
        <v>1867</v>
      </c>
    </row>
    <row r="3363" spans="1:4" x14ac:dyDescent="0.15">
      <c r="A3363" s="6">
        <f t="shared" si="72"/>
        <v>33630</v>
      </c>
      <c r="D3363" s="9" t="s">
        <v>1899</v>
      </c>
    </row>
    <row r="3364" spans="1:4" x14ac:dyDescent="0.15">
      <c r="A3364" s="6">
        <f t="shared" si="72"/>
        <v>33640</v>
      </c>
      <c r="D3364" s="9" t="s">
        <v>1900</v>
      </c>
    </row>
    <row r="3365" spans="1:4" x14ac:dyDescent="0.15">
      <c r="A3365" s="6">
        <f t="shared" si="72"/>
        <v>33650</v>
      </c>
      <c r="D3365" s="9" t="s">
        <v>1901</v>
      </c>
    </row>
    <row r="3366" spans="1:4" x14ac:dyDescent="0.15">
      <c r="A3366" s="6">
        <f t="shared" si="72"/>
        <v>33660</v>
      </c>
      <c r="D3366" s="9" t="s">
        <v>1902</v>
      </c>
    </row>
    <row r="3367" spans="1:4" x14ac:dyDescent="0.15">
      <c r="A3367" s="6">
        <f t="shared" si="72"/>
        <v>33670</v>
      </c>
      <c r="D3367" s="9" t="s">
        <v>1903</v>
      </c>
    </row>
    <row r="3368" spans="1:4" x14ac:dyDescent="0.15">
      <c r="A3368" s="6">
        <f t="shared" si="72"/>
        <v>33680</v>
      </c>
      <c r="D3368" s="9" t="s">
        <v>1904</v>
      </c>
    </row>
    <row r="3369" spans="1:4" x14ac:dyDescent="0.15">
      <c r="A3369" s="6">
        <f t="shared" si="72"/>
        <v>33690</v>
      </c>
      <c r="D3369" s="9" t="s">
        <v>1905</v>
      </c>
    </row>
    <row r="3370" spans="1:4" x14ac:dyDescent="0.15">
      <c r="A3370" s="6">
        <f t="shared" si="72"/>
        <v>33700</v>
      </c>
      <c r="D3370" s="9" t="s">
        <v>1906</v>
      </c>
    </row>
    <row r="3371" spans="1:4" x14ac:dyDescent="0.15">
      <c r="A3371" s="6">
        <f t="shared" si="72"/>
        <v>33710</v>
      </c>
      <c r="D3371" s="9" t="s">
        <v>1907</v>
      </c>
    </row>
    <row r="3372" spans="1:4" x14ac:dyDescent="0.15">
      <c r="A3372" s="6">
        <f t="shared" si="72"/>
        <v>33720</v>
      </c>
      <c r="D3372" s="9" t="s">
        <v>1908</v>
      </c>
    </row>
    <row r="3373" spans="1:4" x14ac:dyDescent="0.15">
      <c r="A3373" s="6">
        <f t="shared" si="72"/>
        <v>33730</v>
      </c>
      <c r="D3373" s="9" t="s">
        <v>1909</v>
      </c>
    </row>
    <row r="3374" spans="1:4" x14ac:dyDescent="0.15">
      <c r="A3374" s="6">
        <f t="shared" si="72"/>
        <v>33740</v>
      </c>
      <c r="D3374" s="9" t="s">
        <v>1910</v>
      </c>
    </row>
    <row r="3375" spans="1:4" x14ac:dyDescent="0.15">
      <c r="A3375" s="6">
        <f t="shared" si="72"/>
        <v>33750</v>
      </c>
      <c r="D3375" s="9" t="s">
        <v>1911</v>
      </c>
    </row>
    <row r="3376" spans="1:4" x14ac:dyDescent="0.15">
      <c r="A3376" s="6">
        <f t="shared" si="72"/>
        <v>33760</v>
      </c>
      <c r="D3376" s="9" t="s">
        <v>1912</v>
      </c>
    </row>
    <row r="3377" spans="1:4" x14ac:dyDescent="0.15">
      <c r="A3377" s="6">
        <f t="shared" si="72"/>
        <v>33770</v>
      </c>
      <c r="D3377" s="9" t="s">
        <v>1913</v>
      </c>
    </row>
    <row r="3378" spans="1:4" x14ac:dyDescent="0.15">
      <c r="A3378" s="6">
        <f t="shared" si="72"/>
        <v>33780</v>
      </c>
      <c r="D3378" s="9" t="s">
        <v>1914</v>
      </c>
    </row>
    <row r="3379" spans="1:4" x14ac:dyDescent="0.15">
      <c r="A3379" s="6">
        <f t="shared" si="72"/>
        <v>33790</v>
      </c>
      <c r="D3379" s="9" t="s">
        <v>1915</v>
      </c>
    </row>
    <row r="3380" spans="1:4" x14ac:dyDescent="0.15">
      <c r="A3380" s="6">
        <f t="shared" si="72"/>
        <v>33800</v>
      </c>
      <c r="D3380" s="9" t="s">
        <v>1916</v>
      </c>
    </row>
    <row r="3381" spans="1:4" x14ac:dyDescent="0.15">
      <c r="A3381" s="6">
        <f t="shared" si="72"/>
        <v>33810</v>
      </c>
      <c r="D3381" s="9" t="s">
        <v>1917</v>
      </c>
    </row>
    <row r="3382" spans="1:4" x14ac:dyDescent="0.15">
      <c r="A3382" s="6">
        <f t="shared" si="72"/>
        <v>33820</v>
      </c>
      <c r="D3382" s="9" t="s">
        <v>1918</v>
      </c>
    </row>
    <row r="3383" spans="1:4" x14ac:dyDescent="0.15">
      <c r="A3383" s="6">
        <f t="shared" ref="A3383:A3446" si="73">ROW()*10</f>
        <v>33830</v>
      </c>
      <c r="D3383" s="9" t="s">
        <v>1919</v>
      </c>
    </row>
    <row r="3384" spans="1:4" x14ac:dyDescent="0.15">
      <c r="A3384" s="6">
        <f t="shared" si="73"/>
        <v>33840</v>
      </c>
      <c r="D3384" s="9" t="s">
        <v>1920</v>
      </c>
    </row>
    <row r="3385" spans="1:4" x14ac:dyDescent="0.15">
      <c r="A3385" s="6">
        <f t="shared" si="73"/>
        <v>33850</v>
      </c>
      <c r="D3385" s="9" t="s">
        <v>1860</v>
      </c>
    </row>
    <row r="3386" spans="1:4" x14ac:dyDescent="0.15">
      <c r="A3386" s="6">
        <f t="shared" si="73"/>
        <v>33860</v>
      </c>
      <c r="D3386" s="9" t="s">
        <v>1921</v>
      </c>
    </row>
    <row r="3387" spans="1:4" x14ac:dyDescent="0.15">
      <c r="A3387" s="6">
        <f t="shared" si="73"/>
        <v>33870</v>
      </c>
      <c r="D3387" s="9" t="s">
        <v>1863</v>
      </c>
    </row>
    <row r="3388" spans="1:4" x14ac:dyDescent="0.15">
      <c r="A3388" s="6">
        <f t="shared" si="73"/>
        <v>33880</v>
      </c>
      <c r="D3388" s="9" t="s">
        <v>1922</v>
      </c>
    </row>
    <row r="3389" spans="1:4" x14ac:dyDescent="0.15">
      <c r="A3389" s="6">
        <f t="shared" si="73"/>
        <v>33890</v>
      </c>
      <c r="D3389" s="9" t="s">
        <v>1923</v>
      </c>
    </row>
    <row r="3390" spans="1:4" x14ac:dyDescent="0.15">
      <c r="A3390" s="6">
        <f t="shared" si="73"/>
        <v>33900</v>
      </c>
      <c r="D3390" s="9" t="s">
        <v>1924</v>
      </c>
    </row>
    <row r="3391" spans="1:4" x14ac:dyDescent="0.15">
      <c r="A3391" s="6">
        <f t="shared" si="73"/>
        <v>33910</v>
      </c>
      <c r="D3391" s="9" t="s">
        <v>1866</v>
      </c>
    </row>
    <row r="3392" spans="1:4" x14ac:dyDescent="0.15">
      <c r="A3392" s="6">
        <f t="shared" si="73"/>
        <v>33920</v>
      </c>
      <c r="D3392" s="9" t="s">
        <v>1867</v>
      </c>
    </row>
    <row r="3393" spans="1:4" x14ac:dyDescent="0.15">
      <c r="A3393" s="6">
        <f t="shared" si="73"/>
        <v>33930</v>
      </c>
      <c r="D3393" s="9" t="s">
        <v>1925</v>
      </c>
    </row>
    <row r="3394" spans="1:4" x14ac:dyDescent="0.15">
      <c r="A3394" s="6">
        <f t="shared" si="73"/>
        <v>33940</v>
      </c>
      <c r="D3394" s="9" t="s">
        <v>1926</v>
      </c>
    </row>
    <row r="3395" spans="1:4" x14ac:dyDescent="0.15">
      <c r="A3395" s="6">
        <f t="shared" si="73"/>
        <v>33950</v>
      </c>
      <c r="D3395" s="9" t="s">
        <v>1927</v>
      </c>
    </row>
    <row r="3396" spans="1:4" x14ac:dyDescent="0.15">
      <c r="A3396" s="6">
        <f t="shared" si="73"/>
        <v>33960</v>
      </c>
      <c r="D3396" s="9" t="s">
        <v>1932</v>
      </c>
    </row>
    <row r="3397" spans="1:4" x14ac:dyDescent="0.15">
      <c r="A3397" s="6">
        <f t="shared" si="73"/>
        <v>33970</v>
      </c>
      <c r="D3397" s="9" t="s">
        <v>1831</v>
      </c>
    </row>
    <row r="3398" spans="1:4" x14ac:dyDescent="0.15">
      <c r="A3398" s="6">
        <f t="shared" si="73"/>
        <v>33980</v>
      </c>
      <c r="D3398" s="1" t="s">
        <v>1797</v>
      </c>
    </row>
    <row r="3399" spans="1:4" x14ac:dyDescent="0.15">
      <c r="A3399" s="6">
        <f t="shared" si="73"/>
        <v>33990</v>
      </c>
      <c r="D3399" s="1" t="s">
        <v>1844</v>
      </c>
    </row>
    <row r="3400" spans="1:4" x14ac:dyDescent="0.15">
      <c r="A3400" s="6">
        <f t="shared" si="73"/>
        <v>34000</v>
      </c>
      <c r="D3400" s="1" t="s">
        <v>1845</v>
      </c>
    </row>
    <row r="3401" spans="1:4" x14ac:dyDescent="0.15">
      <c r="A3401" s="6">
        <f t="shared" si="73"/>
        <v>34010</v>
      </c>
      <c r="D3401" s="1" t="s">
        <v>1846</v>
      </c>
    </row>
    <row r="3402" spans="1:4" x14ac:dyDescent="0.15">
      <c r="A3402" s="6">
        <f t="shared" si="73"/>
        <v>34020</v>
      </c>
      <c r="D3402" s="1" t="s">
        <v>1847</v>
      </c>
    </row>
    <row r="3403" spans="1:4" x14ac:dyDescent="0.15">
      <c r="A3403" s="6">
        <f t="shared" si="73"/>
        <v>34030</v>
      </c>
      <c r="D3403" s="1" t="s">
        <v>1848</v>
      </c>
    </row>
    <row r="3404" spans="1:4" x14ac:dyDescent="0.15">
      <c r="A3404" s="6">
        <f t="shared" si="73"/>
        <v>34040</v>
      </c>
      <c r="D3404" s="1" t="s">
        <v>1849</v>
      </c>
    </row>
    <row r="3405" spans="1:4" x14ac:dyDescent="0.15">
      <c r="A3405" s="6">
        <f t="shared" si="73"/>
        <v>34050</v>
      </c>
      <c r="D3405" s="1" t="s">
        <v>1850</v>
      </c>
    </row>
    <row r="3406" spans="1:4" x14ac:dyDescent="0.15">
      <c r="A3406" s="6">
        <f t="shared" si="73"/>
        <v>34060</v>
      </c>
      <c r="D3406" s="1" t="s">
        <v>1851</v>
      </c>
    </row>
    <row r="3407" spans="1:4" x14ac:dyDescent="0.15">
      <c r="A3407" s="6">
        <f t="shared" si="73"/>
        <v>34070</v>
      </c>
      <c r="D3407" s="1" t="s">
        <v>1852</v>
      </c>
    </row>
    <row r="3408" spans="1:4" x14ac:dyDescent="0.15">
      <c r="A3408" s="6">
        <f t="shared" si="73"/>
        <v>34080</v>
      </c>
      <c r="D3408" s="1" t="s">
        <v>1853</v>
      </c>
    </row>
    <row r="3409" spans="1:4" x14ac:dyDescent="0.15">
      <c r="A3409" s="6">
        <f t="shared" si="73"/>
        <v>34090</v>
      </c>
      <c r="D3409" s="1" t="s">
        <v>1854</v>
      </c>
    </row>
    <row r="3410" spans="1:4" x14ac:dyDescent="0.15">
      <c r="A3410" s="6">
        <f t="shared" si="73"/>
        <v>34100</v>
      </c>
      <c r="D3410" s="1" t="s">
        <v>1855</v>
      </c>
    </row>
    <row r="3411" spans="1:4" x14ac:dyDescent="0.15">
      <c r="A3411" s="6">
        <f t="shared" si="73"/>
        <v>34110</v>
      </c>
      <c r="D3411" s="1" t="s">
        <v>1856</v>
      </c>
    </row>
    <row r="3412" spans="1:4" x14ac:dyDescent="0.15">
      <c r="A3412" s="6">
        <f t="shared" si="73"/>
        <v>34120</v>
      </c>
      <c r="D3412" s="1" t="s">
        <v>1857</v>
      </c>
    </row>
    <row r="3413" spans="1:4" x14ac:dyDescent="0.15">
      <c r="A3413" s="6">
        <f t="shared" si="73"/>
        <v>34130</v>
      </c>
      <c r="D3413" s="1" t="s">
        <v>1858</v>
      </c>
    </row>
    <row r="3414" spans="1:4" x14ac:dyDescent="0.15">
      <c r="A3414" s="6">
        <f t="shared" si="73"/>
        <v>34140</v>
      </c>
      <c r="D3414" s="1" t="s">
        <v>1859</v>
      </c>
    </row>
    <row r="3415" spans="1:4" x14ac:dyDescent="0.15">
      <c r="A3415" s="6">
        <f t="shared" si="73"/>
        <v>34150</v>
      </c>
      <c r="D3415" s="1" t="s">
        <v>1860</v>
      </c>
    </row>
    <row r="3416" spans="1:4" x14ac:dyDescent="0.15">
      <c r="A3416" s="6">
        <f t="shared" si="73"/>
        <v>34160</v>
      </c>
      <c r="D3416" s="1" t="s">
        <v>1861</v>
      </c>
    </row>
    <row r="3417" spans="1:4" x14ac:dyDescent="0.15">
      <c r="A3417" s="6">
        <f t="shared" si="73"/>
        <v>34170</v>
      </c>
      <c r="D3417" s="1" t="s">
        <v>1862</v>
      </c>
    </row>
    <row r="3418" spans="1:4" x14ac:dyDescent="0.15">
      <c r="A3418" s="6">
        <f t="shared" si="73"/>
        <v>34180</v>
      </c>
      <c r="D3418" s="1" t="s">
        <v>1863</v>
      </c>
    </row>
    <row r="3419" spans="1:4" x14ac:dyDescent="0.15">
      <c r="A3419" s="6">
        <f t="shared" si="73"/>
        <v>34190</v>
      </c>
      <c r="D3419" s="1" t="s">
        <v>1864</v>
      </c>
    </row>
    <row r="3420" spans="1:4" x14ac:dyDescent="0.15">
      <c r="A3420" s="6">
        <f t="shared" si="73"/>
        <v>34200</v>
      </c>
      <c r="D3420" s="1" t="s">
        <v>1933</v>
      </c>
    </row>
    <row r="3421" spans="1:4" x14ac:dyDescent="0.15">
      <c r="A3421" s="6">
        <f t="shared" si="73"/>
        <v>34210</v>
      </c>
      <c r="D3421" s="1" t="s">
        <v>1866</v>
      </c>
    </row>
    <row r="3422" spans="1:4" x14ac:dyDescent="0.15">
      <c r="A3422" s="6">
        <f t="shared" si="73"/>
        <v>34220</v>
      </c>
      <c r="D3422" s="1" t="s">
        <v>1867</v>
      </c>
    </row>
    <row r="3423" spans="1:4" x14ac:dyDescent="0.15">
      <c r="A3423" s="6">
        <f t="shared" si="73"/>
        <v>34230</v>
      </c>
      <c r="D3423" s="1" t="s">
        <v>1868</v>
      </c>
    </row>
    <row r="3424" spans="1:4" x14ac:dyDescent="0.15">
      <c r="A3424" s="6">
        <f t="shared" si="73"/>
        <v>34240</v>
      </c>
      <c r="D3424" s="9" t="s">
        <v>1863</v>
      </c>
    </row>
    <row r="3425" spans="1:4" x14ac:dyDescent="0.15">
      <c r="A3425" s="6">
        <f t="shared" si="73"/>
        <v>34250</v>
      </c>
      <c r="D3425" s="9" t="s">
        <v>1869</v>
      </c>
    </row>
    <row r="3426" spans="1:4" x14ac:dyDescent="0.15">
      <c r="A3426" s="6">
        <f t="shared" si="73"/>
        <v>34260</v>
      </c>
      <c r="D3426" s="9" t="s">
        <v>1870</v>
      </c>
    </row>
    <row r="3427" spans="1:4" x14ac:dyDescent="0.15">
      <c r="A3427" s="6">
        <f t="shared" si="73"/>
        <v>34270</v>
      </c>
      <c r="D3427" s="9" t="s">
        <v>1871</v>
      </c>
    </row>
    <row r="3428" spans="1:4" x14ac:dyDescent="0.15">
      <c r="A3428" s="6">
        <f t="shared" si="73"/>
        <v>34280</v>
      </c>
      <c r="D3428" s="9" t="s">
        <v>1872</v>
      </c>
    </row>
    <row r="3429" spans="1:4" x14ac:dyDescent="0.15">
      <c r="A3429" s="6">
        <f t="shared" si="73"/>
        <v>34290</v>
      </c>
      <c r="D3429" s="9" t="s">
        <v>1873</v>
      </c>
    </row>
    <row r="3430" spans="1:4" x14ac:dyDescent="0.15">
      <c r="A3430" s="6">
        <f t="shared" si="73"/>
        <v>34300</v>
      </c>
      <c r="D3430" s="9" t="s">
        <v>1874</v>
      </c>
    </row>
    <row r="3431" spans="1:4" x14ac:dyDescent="0.15">
      <c r="A3431" s="6">
        <f t="shared" si="73"/>
        <v>34310</v>
      </c>
      <c r="D3431" s="9" t="s">
        <v>1875</v>
      </c>
    </row>
    <row r="3432" spans="1:4" x14ac:dyDescent="0.15">
      <c r="A3432" s="6">
        <f t="shared" si="73"/>
        <v>34320</v>
      </c>
      <c r="D3432" s="9" t="s">
        <v>1876</v>
      </c>
    </row>
    <row r="3433" spans="1:4" x14ac:dyDescent="0.15">
      <c r="A3433" s="6">
        <f t="shared" si="73"/>
        <v>34330</v>
      </c>
      <c r="D3433" s="9" t="s">
        <v>1877</v>
      </c>
    </row>
    <row r="3434" spans="1:4" x14ac:dyDescent="0.15">
      <c r="A3434" s="6">
        <f t="shared" si="73"/>
        <v>34340</v>
      </c>
      <c r="D3434" s="9" t="s">
        <v>1878</v>
      </c>
    </row>
    <row r="3435" spans="1:4" x14ac:dyDescent="0.15">
      <c r="A3435" s="6">
        <f t="shared" si="73"/>
        <v>34350</v>
      </c>
      <c r="D3435" s="9" t="s">
        <v>1879</v>
      </c>
    </row>
    <row r="3436" spans="1:4" x14ac:dyDescent="0.15">
      <c r="A3436" s="6">
        <f t="shared" si="73"/>
        <v>34360</v>
      </c>
      <c r="D3436" s="9" t="s">
        <v>1880</v>
      </c>
    </row>
    <row r="3437" spans="1:4" x14ac:dyDescent="0.15">
      <c r="A3437" s="6">
        <f t="shared" si="73"/>
        <v>34370</v>
      </c>
      <c r="D3437" s="9" t="s">
        <v>1881</v>
      </c>
    </row>
    <row r="3438" spans="1:4" x14ac:dyDescent="0.15">
      <c r="A3438" s="6">
        <f t="shared" si="73"/>
        <v>34380</v>
      </c>
      <c r="D3438" s="9" t="s">
        <v>1882</v>
      </c>
    </row>
    <row r="3439" spans="1:4" x14ac:dyDescent="0.15">
      <c r="A3439" s="6">
        <f t="shared" si="73"/>
        <v>34390</v>
      </c>
      <c r="D3439" s="9" t="s">
        <v>1883</v>
      </c>
    </row>
    <row r="3440" spans="1:4" x14ac:dyDescent="0.15">
      <c r="A3440" s="6">
        <f t="shared" si="73"/>
        <v>34400</v>
      </c>
      <c r="D3440" s="9" t="s">
        <v>1884</v>
      </c>
    </row>
    <row r="3441" spans="1:4" x14ac:dyDescent="0.15">
      <c r="A3441" s="6">
        <f t="shared" si="73"/>
        <v>34410</v>
      </c>
      <c r="D3441" s="9" t="s">
        <v>1885</v>
      </c>
    </row>
    <row r="3442" spans="1:4" x14ac:dyDescent="0.15">
      <c r="A3442" s="6">
        <f t="shared" si="73"/>
        <v>34420</v>
      </c>
      <c r="D3442" s="9" t="s">
        <v>1886</v>
      </c>
    </row>
    <row r="3443" spans="1:4" x14ac:dyDescent="0.15">
      <c r="A3443" s="6">
        <f t="shared" si="73"/>
        <v>34430</v>
      </c>
      <c r="D3443" s="9" t="s">
        <v>1887</v>
      </c>
    </row>
    <row r="3444" spans="1:4" x14ac:dyDescent="0.15">
      <c r="A3444" s="6">
        <f t="shared" si="73"/>
        <v>34440</v>
      </c>
      <c r="D3444" s="9" t="s">
        <v>1888</v>
      </c>
    </row>
    <row r="3445" spans="1:4" x14ac:dyDescent="0.15">
      <c r="A3445" s="6">
        <f t="shared" si="73"/>
        <v>34450</v>
      </c>
      <c r="D3445" s="9" t="s">
        <v>1889</v>
      </c>
    </row>
    <row r="3446" spans="1:4" x14ac:dyDescent="0.15">
      <c r="A3446" s="6">
        <f t="shared" si="73"/>
        <v>34460</v>
      </c>
      <c r="D3446" s="9" t="s">
        <v>1863</v>
      </c>
    </row>
    <row r="3447" spans="1:4" x14ac:dyDescent="0.15">
      <c r="A3447" s="6">
        <f t="shared" ref="A3447:A3510" si="74">ROW()*10</f>
        <v>34470</v>
      </c>
      <c r="D3447" s="9" t="s">
        <v>1869</v>
      </c>
    </row>
    <row r="3448" spans="1:4" x14ac:dyDescent="0.15">
      <c r="A3448" s="6">
        <f t="shared" si="74"/>
        <v>34480</v>
      </c>
      <c r="D3448" s="9" t="s">
        <v>1870</v>
      </c>
    </row>
    <row r="3449" spans="1:4" x14ac:dyDescent="0.15">
      <c r="A3449" s="6">
        <f t="shared" si="74"/>
        <v>34490</v>
      </c>
      <c r="D3449" s="9" t="s">
        <v>1871</v>
      </c>
    </row>
    <row r="3450" spans="1:4" x14ac:dyDescent="0.15">
      <c r="A3450" s="6">
        <f t="shared" si="74"/>
        <v>34500</v>
      </c>
      <c r="D3450" s="9" t="s">
        <v>1872</v>
      </c>
    </row>
    <row r="3451" spans="1:4" x14ac:dyDescent="0.15">
      <c r="A3451" s="6">
        <f t="shared" si="74"/>
        <v>34510</v>
      </c>
      <c r="D3451" s="9" t="s">
        <v>1873</v>
      </c>
    </row>
    <row r="3452" spans="1:4" x14ac:dyDescent="0.15">
      <c r="A3452" s="6">
        <f t="shared" si="74"/>
        <v>34520</v>
      </c>
      <c r="D3452" s="9" t="s">
        <v>1874</v>
      </c>
    </row>
    <row r="3453" spans="1:4" x14ac:dyDescent="0.15">
      <c r="A3453" s="6">
        <f t="shared" si="74"/>
        <v>34530</v>
      </c>
      <c r="D3453" s="9" t="s">
        <v>1875</v>
      </c>
    </row>
    <row r="3454" spans="1:4" x14ac:dyDescent="0.15">
      <c r="A3454" s="6">
        <f t="shared" si="74"/>
        <v>34540</v>
      </c>
      <c r="D3454" s="9" t="s">
        <v>1876</v>
      </c>
    </row>
    <row r="3455" spans="1:4" x14ac:dyDescent="0.15">
      <c r="A3455" s="6">
        <f t="shared" si="74"/>
        <v>34550</v>
      </c>
      <c r="D3455" s="9" t="s">
        <v>1877</v>
      </c>
    </row>
    <row r="3456" spans="1:4" x14ac:dyDescent="0.15">
      <c r="A3456" s="6">
        <f t="shared" si="74"/>
        <v>34560</v>
      </c>
      <c r="D3456" s="9" t="s">
        <v>1878</v>
      </c>
    </row>
    <row r="3457" spans="1:4" x14ac:dyDescent="0.15">
      <c r="A3457" s="6">
        <f t="shared" si="74"/>
        <v>34570</v>
      </c>
      <c r="D3457" s="9" t="s">
        <v>1890</v>
      </c>
    </row>
    <row r="3458" spans="1:4" x14ac:dyDescent="0.15">
      <c r="A3458" s="6">
        <f t="shared" si="74"/>
        <v>34580</v>
      </c>
      <c r="D3458" s="9" t="s">
        <v>1891</v>
      </c>
    </row>
    <row r="3459" spans="1:4" x14ac:dyDescent="0.15">
      <c r="A3459" s="6">
        <f t="shared" si="74"/>
        <v>34590</v>
      </c>
      <c r="D3459" s="9" t="s">
        <v>1881</v>
      </c>
    </row>
    <row r="3460" spans="1:4" x14ac:dyDescent="0.15">
      <c r="A3460" s="6">
        <f t="shared" si="74"/>
        <v>34600</v>
      </c>
      <c r="D3460" s="9" t="s">
        <v>1882</v>
      </c>
    </row>
    <row r="3461" spans="1:4" x14ac:dyDescent="0.15">
      <c r="A3461" s="6">
        <f t="shared" si="74"/>
        <v>34610</v>
      </c>
      <c r="D3461" s="9" t="s">
        <v>1883</v>
      </c>
    </row>
    <row r="3462" spans="1:4" x14ac:dyDescent="0.15">
      <c r="A3462" s="6">
        <f t="shared" si="74"/>
        <v>34620</v>
      </c>
      <c r="D3462" s="9" t="s">
        <v>1884</v>
      </c>
    </row>
    <row r="3463" spans="1:4" x14ac:dyDescent="0.15">
      <c r="A3463" s="6">
        <f t="shared" si="74"/>
        <v>34630</v>
      </c>
      <c r="D3463" s="9" t="s">
        <v>1885</v>
      </c>
    </row>
    <row r="3464" spans="1:4" x14ac:dyDescent="0.15">
      <c r="A3464" s="6">
        <f t="shared" si="74"/>
        <v>34640</v>
      </c>
      <c r="D3464" s="9" t="s">
        <v>1886</v>
      </c>
    </row>
    <row r="3465" spans="1:4" x14ac:dyDescent="0.15">
      <c r="A3465" s="6">
        <f t="shared" si="74"/>
        <v>34650</v>
      </c>
      <c r="D3465" s="9" t="s">
        <v>1887</v>
      </c>
    </row>
    <row r="3466" spans="1:4" x14ac:dyDescent="0.15">
      <c r="A3466" s="6">
        <f t="shared" si="74"/>
        <v>34660</v>
      </c>
      <c r="D3466" s="9" t="s">
        <v>1892</v>
      </c>
    </row>
    <row r="3467" spans="1:4" x14ac:dyDescent="0.15">
      <c r="A3467" s="6">
        <f t="shared" si="74"/>
        <v>34670</v>
      </c>
      <c r="D3467" s="9" t="s">
        <v>1889</v>
      </c>
    </row>
    <row r="3468" spans="1:4" x14ac:dyDescent="0.15">
      <c r="A3468" s="6">
        <f t="shared" si="74"/>
        <v>34680</v>
      </c>
      <c r="D3468" s="9" t="s">
        <v>1863</v>
      </c>
    </row>
    <row r="3469" spans="1:4" x14ac:dyDescent="0.15">
      <c r="A3469" s="6">
        <f t="shared" si="74"/>
        <v>34690</v>
      </c>
      <c r="D3469" s="9" t="s">
        <v>1869</v>
      </c>
    </row>
    <row r="3470" spans="1:4" x14ac:dyDescent="0.15">
      <c r="A3470" s="6">
        <f t="shared" si="74"/>
        <v>34700</v>
      </c>
      <c r="D3470" s="9" t="s">
        <v>1870</v>
      </c>
    </row>
    <row r="3471" spans="1:4" x14ac:dyDescent="0.15">
      <c r="A3471" s="6">
        <f t="shared" si="74"/>
        <v>34710</v>
      </c>
      <c r="D3471" s="9" t="s">
        <v>1871</v>
      </c>
    </row>
    <row r="3472" spans="1:4" x14ac:dyDescent="0.15">
      <c r="A3472" s="6">
        <f t="shared" si="74"/>
        <v>34720</v>
      </c>
      <c r="D3472" s="9" t="s">
        <v>1872</v>
      </c>
    </row>
    <row r="3473" spans="1:4" x14ac:dyDescent="0.15">
      <c r="A3473" s="6">
        <f t="shared" si="74"/>
        <v>34730</v>
      </c>
      <c r="D3473" s="9" t="s">
        <v>1873</v>
      </c>
    </row>
    <row r="3474" spans="1:4" x14ac:dyDescent="0.15">
      <c r="A3474" s="6">
        <f t="shared" si="74"/>
        <v>34740</v>
      </c>
      <c r="D3474" s="9" t="s">
        <v>1874</v>
      </c>
    </row>
    <row r="3475" spans="1:4" x14ac:dyDescent="0.15">
      <c r="A3475" s="6">
        <f t="shared" si="74"/>
        <v>34750</v>
      </c>
      <c r="D3475" s="9" t="s">
        <v>1875</v>
      </c>
    </row>
    <row r="3476" spans="1:4" x14ac:dyDescent="0.15">
      <c r="A3476" s="6">
        <f t="shared" si="74"/>
        <v>34760</v>
      </c>
      <c r="D3476" s="9" t="s">
        <v>1876</v>
      </c>
    </row>
    <row r="3477" spans="1:4" x14ac:dyDescent="0.15">
      <c r="A3477" s="6">
        <f t="shared" si="74"/>
        <v>34770</v>
      </c>
      <c r="D3477" s="9" t="s">
        <v>1877</v>
      </c>
    </row>
    <row r="3478" spans="1:4" x14ac:dyDescent="0.15">
      <c r="A3478" s="6">
        <f t="shared" si="74"/>
        <v>34780</v>
      </c>
      <c r="D3478" s="9" t="s">
        <v>1878</v>
      </c>
    </row>
    <row r="3479" spans="1:4" x14ac:dyDescent="0.15">
      <c r="A3479" s="6">
        <f t="shared" si="74"/>
        <v>34790</v>
      </c>
      <c r="D3479" s="9" t="s">
        <v>1893</v>
      </c>
    </row>
    <row r="3480" spans="1:4" x14ac:dyDescent="0.15">
      <c r="A3480" s="6">
        <f t="shared" si="74"/>
        <v>34800</v>
      </c>
      <c r="D3480" s="9" t="s">
        <v>1894</v>
      </c>
    </row>
    <row r="3481" spans="1:4" x14ac:dyDescent="0.15">
      <c r="A3481" s="6">
        <f t="shared" si="74"/>
        <v>34810</v>
      </c>
      <c r="D3481" s="9" t="s">
        <v>1881</v>
      </c>
    </row>
    <row r="3482" spans="1:4" x14ac:dyDescent="0.15">
      <c r="A3482" s="6">
        <f t="shared" si="74"/>
        <v>34820</v>
      </c>
      <c r="D3482" s="9" t="s">
        <v>1882</v>
      </c>
    </row>
    <row r="3483" spans="1:4" x14ac:dyDescent="0.15">
      <c r="A3483" s="6">
        <f t="shared" si="74"/>
        <v>34830</v>
      </c>
      <c r="D3483" s="9" t="s">
        <v>1883</v>
      </c>
    </row>
    <row r="3484" spans="1:4" x14ac:dyDescent="0.15">
      <c r="A3484" s="6">
        <f t="shared" si="74"/>
        <v>34840</v>
      </c>
      <c r="D3484" s="9" t="s">
        <v>1884</v>
      </c>
    </row>
    <row r="3485" spans="1:4" x14ac:dyDescent="0.15">
      <c r="A3485" s="6">
        <f t="shared" si="74"/>
        <v>34850</v>
      </c>
      <c r="D3485" s="9" t="s">
        <v>1885</v>
      </c>
    </row>
    <row r="3486" spans="1:4" x14ac:dyDescent="0.15">
      <c r="A3486" s="6">
        <f t="shared" si="74"/>
        <v>34860</v>
      </c>
      <c r="D3486" s="9" t="s">
        <v>1886</v>
      </c>
    </row>
    <row r="3487" spans="1:4" x14ac:dyDescent="0.15">
      <c r="A3487" s="6">
        <f t="shared" si="74"/>
        <v>34870</v>
      </c>
      <c r="D3487" s="9" t="s">
        <v>1887</v>
      </c>
    </row>
    <row r="3488" spans="1:4" x14ac:dyDescent="0.15">
      <c r="A3488" s="6">
        <f t="shared" si="74"/>
        <v>34880</v>
      </c>
      <c r="D3488" s="9" t="s">
        <v>1895</v>
      </c>
    </row>
    <row r="3489" spans="1:4" x14ac:dyDescent="0.15">
      <c r="A3489" s="6">
        <f t="shared" si="74"/>
        <v>34890</v>
      </c>
      <c r="D3489" s="9" t="s">
        <v>1889</v>
      </c>
    </row>
    <row r="3490" spans="1:4" x14ac:dyDescent="0.15">
      <c r="A3490" s="6">
        <f t="shared" si="74"/>
        <v>34900</v>
      </c>
      <c r="D3490" s="1" t="s">
        <v>1863</v>
      </c>
    </row>
    <row r="3491" spans="1:4" x14ac:dyDescent="0.15">
      <c r="A3491" s="6">
        <f t="shared" si="74"/>
        <v>34910</v>
      </c>
      <c r="D3491" s="1" t="s">
        <v>1869</v>
      </c>
    </row>
    <row r="3492" spans="1:4" x14ac:dyDescent="0.15">
      <c r="A3492" s="6">
        <f t="shared" si="74"/>
        <v>34920</v>
      </c>
      <c r="D3492" s="1" t="s">
        <v>1870</v>
      </c>
    </row>
    <row r="3493" spans="1:4" x14ac:dyDescent="0.15">
      <c r="A3493" s="6">
        <f t="shared" si="74"/>
        <v>34930</v>
      </c>
      <c r="D3493" s="1" t="s">
        <v>1871</v>
      </c>
    </row>
    <row r="3494" spans="1:4" x14ac:dyDescent="0.15">
      <c r="A3494" s="6">
        <f t="shared" si="74"/>
        <v>34940</v>
      </c>
      <c r="D3494" s="1" t="s">
        <v>1872</v>
      </c>
    </row>
    <row r="3495" spans="1:4" x14ac:dyDescent="0.15">
      <c r="A3495" s="6">
        <f t="shared" si="74"/>
        <v>34950</v>
      </c>
      <c r="D3495" s="1" t="s">
        <v>1873</v>
      </c>
    </row>
    <row r="3496" spans="1:4" x14ac:dyDescent="0.15">
      <c r="A3496" s="6">
        <f t="shared" si="74"/>
        <v>34960</v>
      </c>
      <c r="D3496" s="1" t="s">
        <v>1874</v>
      </c>
    </row>
    <row r="3497" spans="1:4" x14ac:dyDescent="0.15">
      <c r="A3497" s="6">
        <f t="shared" si="74"/>
        <v>34970</v>
      </c>
      <c r="D3497" s="1" t="s">
        <v>1875</v>
      </c>
    </row>
    <row r="3498" spans="1:4" x14ac:dyDescent="0.15">
      <c r="A3498" s="6">
        <f t="shared" si="74"/>
        <v>34980</v>
      </c>
      <c r="D3498" s="1" t="s">
        <v>1876</v>
      </c>
    </row>
    <row r="3499" spans="1:4" x14ac:dyDescent="0.15">
      <c r="A3499" s="6">
        <f t="shared" si="74"/>
        <v>34990</v>
      </c>
      <c r="D3499" s="1" t="s">
        <v>1877</v>
      </c>
    </row>
    <row r="3500" spans="1:4" x14ac:dyDescent="0.15">
      <c r="A3500" s="6">
        <f t="shared" si="74"/>
        <v>35000</v>
      </c>
      <c r="D3500" s="1" t="s">
        <v>1878</v>
      </c>
    </row>
    <row r="3501" spans="1:4" x14ac:dyDescent="0.15">
      <c r="A3501" s="6">
        <f t="shared" si="74"/>
        <v>35010</v>
      </c>
      <c r="D3501" s="1" t="s">
        <v>1934</v>
      </c>
    </row>
    <row r="3502" spans="1:4" x14ac:dyDescent="0.15">
      <c r="A3502" s="6">
        <f t="shared" si="74"/>
        <v>35020</v>
      </c>
      <c r="D3502" s="1" t="s">
        <v>1935</v>
      </c>
    </row>
    <row r="3503" spans="1:4" x14ac:dyDescent="0.15">
      <c r="A3503" s="6">
        <f t="shared" si="74"/>
        <v>35030</v>
      </c>
      <c r="D3503" s="1" t="s">
        <v>1881</v>
      </c>
    </row>
    <row r="3504" spans="1:4" x14ac:dyDescent="0.15">
      <c r="A3504" s="6">
        <f t="shared" si="74"/>
        <v>35040</v>
      </c>
      <c r="D3504" s="1" t="s">
        <v>1882</v>
      </c>
    </row>
    <row r="3505" spans="1:4" x14ac:dyDescent="0.15">
      <c r="A3505" s="6">
        <f t="shared" si="74"/>
        <v>35050</v>
      </c>
      <c r="D3505" s="1" t="s">
        <v>1883</v>
      </c>
    </row>
    <row r="3506" spans="1:4" x14ac:dyDescent="0.15">
      <c r="A3506" s="6">
        <f t="shared" si="74"/>
        <v>35060</v>
      </c>
      <c r="D3506" s="1" t="s">
        <v>1884</v>
      </c>
    </row>
    <row r="3507" spans="1:4" x14ac:dyDescent="0.15">
      <c r="A3507" s="6">
        <f t="shared" si="74"/>
        <v>35070</v>
      </c>
      <c r="D3507" s="1" t="s">
        <v>1885</v>
      </c>
    </row>
    <row r="3508" spans="1:4" x14ac:dyDescent="0.15">
      <c r="A3508" s="6">
        <f t="shared" si="74"/>
        <v>35080</v>
      </c>
      <c r="D3508" s="1" t="s">
        <v>1886</v>
      </c>
    </row>
    <row r="3509" spans="1:4" x14ac:dyDescent="0.15">
      <c r="A3509" s="6">
        <f t="shared" si="74"/>
        <v>35090</v>
      </c>
      <c r="D3509" s="1" t="s">
        <v>1887</v>
      </c>
    </row>
    <row r="3510" spans="1:4" x14ac:dyDescent="0.15">
      <c r="A3510" s="6">
        <f t="shared" si="74"/>
        <v>35100</v>
      </c>
      <c r="D3510" s="1" t="s">
        <v>1936</v>
      </c>
    </row>
    <row r="3511" spans="1:4" x14ac:dyDescent="0.15">
      <c r="A3511" s="6">
        <f t="shared" ref="A3511:A3574" si="75">ROW()*10</f>
        <v>35110</v>
      </c>
      <c r="D3511" s="1" t="s">
        <v>1866</v>
      </c>
    </row>
    <row r="3512" spans="1:4" x14ac:dyDescent="0.15">
      <c r="A3512" s="6">
        <f t="shared" si="75"/>
        <v>35120</v>
      </c>
      <c r="D3512" s="1" t="s">
        <v>1867</v>
      </c>
    </row>
    <row r="3513" spans="1:4" x14ac:dyDescent="0.15">
      <c r="A3513" s="6">
        <f t="shared" si="75"/>
        <v>35130</v>
      </c>
      <c r="D3513" s="1" t="s">
        <v>1899</v>
      </c>
    </row>
    <row r="3514" spans="1:4" x14ac:dyDescent="0.15">
      <c r="A3514" s="6">
        <f t="shared" si="75"/>
        <v>35140</v>
      </c>
      <c r="D3514" s="1" t="s">
        <v>1900</v>
      </c>
    </row>
    <row r="3515" spans="1:4" x14ac:dyDescent="0.15">
      <c r="A3515" s="6">
        <f t="shared" si="75"/>
        <v>35150</v>
      </c>
      <c r="D3515" s="1" t="s">
        <v>1901</v>
      </c>
    </row>
    <row r="3516" spans="1:4" x14ac:dyDescent="0.15">
      <c r="A3516" s="6">
        <f t="shared" si="75"/>
        <v>35160</v>
      </c>
      <c r="D3516" s="1" t="s">
        <v>1902</v>
      </c>
    </row>
    <row r="3517" spans="1:4" x14ac:dyDescent="0.15">
      <c r="A3517" s="6">
        <f t="shared" si="75"/>
        <v>35170</v>
      </c>
      <c r="D3517" s="1" t="s">
        <v>1903</v>
      </c>
    </row>
    <row r="3518" spans="1:4" x14ac:dyDescent="0.15">
      <c r="A3518" s="6">
        <f t="shared" si="75"/>
        <v>35180</v>
      </c>
      <c r="D3518" s="1" t="s">
        <v>1904</v>
      </c>
    </row>
    <row r="3519" spans="1:4" x14ac:dyDescent="0.15">
      <c r="A3519" s="6">
        <f t="shared" si="75"/>
        <v>35190</v>
      </c>
      <c r="D3519" s="1" t="s">
        <v>1905</v>
      </c>
    </row>
    <row r="3520" spans="1:4" x14ac:dyDescent="0.15">
      <c r="A3520" s="6">
        <f t="shared" si="75"/>
        <v>35200</v>
      </c>
      <c r="D3520" s="1" t="s">
        <v>1906</v>
      </c>
    </row>
    <row r="3521" spans="1:4" x14ac:dyDescent="0.15">
      <c r="A3521" s="6">
        <f t="shared" si="75"/>
        <v>35210</v>
      </c>
      <c r="D3521" s="1" t="s">
        <v>1907</v>
      </c>
    </row>
    <row r="3522" spans="1:4" x14ac:dyDescent="0.15">
      <c r="A3522" s="6">
        <f t="shared" si="75"/>
        <v>35220</v>
      </c>
      <c r="D3522" s="1" t="s">
        <v>1908</v>
      </c>
    </row>
    <row r="3523" spans="1:4" x14ac:dyDescent="0.15">
      <c r="A3523" s="6">
        <f t="shared" si="75"/>
        <v>35230</v>
      </c>
      <c r="D3523" s="1" t="s">
        <v>1909</v>
      </c>
    </row>
    <row r="3524" spans="1:4" x14ac:dyDescent="0.15">
      <c r="A3524" s="6">
        <f t="shared" si="75"/>
        <v>35240</v>
      </c>
      <c r="D3524" s="1" t="s">
        <v>1910</v>
      </c>
    </row>
    <row r="3525" spans="1:4" x14ac:dyDescent="0.15">
      <c r="A3525" s="6">
        <f t="shared" si="75"/>
        <v>35250</v>
      </c>
      <c r="D3525" s="1" t="s">
        <v>1911</v>
      </c>
    </row>
    <row r="3526" spans="1:4" x14ac:dyDescent="0.15">
      <c r="A3526" s="6">
        <f t="shared" si="75"/>
        <v>35260</v>
      </c>
      <c r="D3526" s="1" t="s">
        <v>1912</v>
      </c>
    </row>
    <row r="3527" spans="1:4" x14ac:dyDescent="0.15">
      <c r="A3527" s="6">
        <f t="shared" si="75"/>
        <v>35270</v>
      </c>
      <c r="D3527" s="1" t="s">
        <v>1913</v>
      </c>
    </row>
    <row r="3528" spans="1:4" x14ac:dyDescent="0.15">
      <c r="A3528" s="6">
        <f t="shared" si="75"/>
        <v>35280</v>
      </c>
      <c r="D3528" s="1" t="s">
        <v>1914</v>
      </c>
    </row>
    <row r="3529" spans="1:4" x14ac:dyDescent="0.15">
      <c r="A3529" s="6">
        <f t="shared" si="75"/>
        <v>35290</v>
      </c>
      <c r="D3529" s="1" t="s">
        <v>1915</v>
      </c>
    </row>
    <row r="3530" spans="1:4" x14ac:dyDescent="0.15">
      <c r="A3530" s="6">
        <f t="shared" si="75"/>
        <v>35300</v>
      </c>
      <c r="D3530" s="1" t="s">
        <v>1916</v>
      </c>
    </row>
    <row r="3531" spans="1:4" x14ac:dyDescent="0.15">
      <c r="A3531" s="6">
        <f t="shared" si="75"/>
        <v>35310</v>
      </c>
      <c r="D3531" s="1" t="s">
        <v>1917</v>
      </c>
    </row>
    <row r="3532" spans="1:4" x14ac:dyDescent="0.15">
      <c r="A3532" s="6">
        <f t="shared" si="75"/>
        <v>35320</v>
      </c>
      <c r="D3532" s="1" t="s">
        <v>1918</v>
      </c>
    </row>
    <row r="3533" spans="1:4" x14ac:dyDescent="0.15">
      <c r="A3533" s="6">
        <f t="shared" si="75"/>
        <v>35330</v>
      </c>
      <c r="D3533" s="1" t="s">
        <v>1919</v>
      </c>
    </row>
    <row r="3534" spans="1:4" x14ac:dyDescent="0.15">
      <c r="A3534" s="6">
        <f t="shared" si="75"/>
        <v>35340</v>
      </c>
      <c r="D3534" s="1" t="s">
        <v>1920</v>
      </c>
    </row>
    <row r="3535" spans="1:4" x14ac:dyDescent="0.15">
      <c r="A3535" s="6">
        <f t="shared" si="75"/>
        <v>35350</v>
      </c>
      <c r="D3535" s="1" t="s">
        <v>1860</v>
      </c>
    </row>
    <row r="3536" spans="1:4" x14ac:dyDescent="0.15">
      <c r="A3536" s="6">
        <f t="shared" si="75"/>
        <v>35360</v>
      </c>
      <c r="D3536" s="1" t="s">
        <v>1921</v>
      </c>
    </row>
    <row r="3537" spans="1:4" x14ac:dyDescent="0.15">
      <c r="A3537" s="6">
        <f t="shared" si="75"/>
        <v>35370</v>
      </c>
      <c r="D3537" s="1" t="s">
        <v>1863</v>
      </c>
    </row>
    <row r="3538" spans="1:4" x14ac:dyDescent="0.15">
      <c r="A3538" s="6">
        <f t="shared" si="75"/>
        <v>35380</v>
      </c>
      <c r="D3538" s="1" t="s">
        <v>1937</v>
      </c>
    </row>
    <row r="3539" spans="1:4" x14ac:dyDescent="0.15">
      <c r="A3539" s="6">
        <f t="shared" si="75"/>
        <v>35390</v>
      </c>
      <c r="D3539" s="1" t="s">
        <v>1923</v>
      </c>
    </row>
    <row r="3540" spans="1:4" x14ac:dyDescent="0.15">
      <c r="A3540" s="6">
        <f t="shared" si="75"/>
        <v>35400</v>
      </c>
      <c r="D3540" s="1" t="s">
        <v>1924</v>
      </c>
    </row>
    <row r="3541" spans="1:4" x14ac:dyDescent="0.15">
      <c r="A3541" s="6">
        <f t="shared" si="75"/>
        <v>35410</v>
      </c>
      <c r="D3541" s="1" t="s">
        <v>1866</v>
      </c>
    </row>
    <row r="3542" spans="1:4" x14ac:dyDescent="0.15">
      <c r="A3542" s="6">
        <f t="shared" si="75"/>
        <v>35420</v>
      </c>
      <c r="D3542" s="1" t="s">
        <v>1867</v>
      </c>
    </row>
    <row r="3543" spans="1:4" x14ac:dyDescent="0.15">
      <c r="A3543" s="6">
        <f t="shared" si="75"/>
        <v>35430</v>
      </c>
      <c r="D3543" s="1" t="s">
        <v>1925</v>
      </c>
    </row>
    <row r="3544" spans="1:4" x14ac:dyDescent="0.15">
      <c r="A3544" s="6">
        <f t="shared" si="75"/>
        <v>35440</v>
      </c>
      <c r="D3544" s="1" t="s">
        <v>1926</v>
      </c>
    </row>
    <row r="3545" spans="1:4" x14ac:dyDescent="0.15">
      <c r="A3545" s="6">
        <f t="shared" si="75"/>
        <v>35450</v>
      </c>
      <c r="D3545" s="1" t="s">
        <v>1927</v>
      </c>
    </row>
    <row r="3546" spans="1:4" x14ac:dyDescent="0.15">
      <c r="A3546" s="6">
        <f t="shared" si="75"/>
        <v>35460</v>
      </c>
      <c r="D3546" s="1" t="s">
        <v>1938</v>
      </c>
    </row>
    <row r="3547" spans="1:4" x14ac:dyDescent="0.15">
      <c r="A3547" s="6">
        <f t="shared" si="75"/>
        <v>35470</v>
      </c>
      <c r="D3547" s="1" t="s">
        <v>1841</v>
      </c>
    </row>
    <row r="3548" spans="1:4" x14ac:dyDescent="0.15">
      <c r="A3548" s="6">
        <f t="shared" si="75"/>
        <v>35480</v>
      </c>
      <c r="D3548" s="1" t="s">
        <v>1939</v>
      </c>
    </row>
    <row r="3549" spans="1:4" x14ac:dyDescent="0.15">
      <c r="A3549" s="6">
        <f t="shared" si="75"/>
        <v>35490</v>
      </c>
      <c r="D3549" s="1" t="s">
        <v>1114</v>
      </c>
    </row>
    <row r="3550" spans="1:4" x14ac:dyDescent="0.15">
      <c r="A3550" s="6">
        <f t="shared" si="75"/>
        <v>35500</v>
      </c>
      <c r="D3550" s="1" t="s">
        <v>1794</v>
      </c>
    </row>
    <row r="3551" spans="1:4" x14ac:dyDescent="0.15">
      <c r="A3551" s="6">
        <f t="shared" si="75"/>
        <v>35510</v>
      </c>
      <c r="D3551" s="1" t="s">
        <v>1795</v>
      </c>
    </row>
    <row r="3552" spans="1:4" x14ac:dyDescent="0.15">
      <c r="A3552" s="6">
        <f t="shared" si="75"/>
        <v>35520</v>
      </c>
      <c r="D3552" s="1" t="s">
        <v>1796</v>
      </c>
    </row>
    <row r="3553" spans="1:4" x14ac:dyDescent="0.15">
      <c r="A3553" s="6">
        <f t="shared" si="75"/>
        <v>35530</v>
      </c>
      <c r="D3553" s="9" t="s">
        <v>1797</v>
      </c>
    </row>
    <row r="3554" spans="1:4" x14ac:dyDescent="0.15">
      <c r="A3554" s="6">
        <f t="shared" si="75"/>
        <v>35540</v>
      </c>
      <c r="D3554" s="9" t="s">
        <v>1798</v>
      </c>
    </row>
    <row r="3555" spans="1:4" x14ac:dyDescent="0.15">
      <c r="A3555" s="6">
        <f t="shared" si="75"/>
        <v>35550</v>
      </c>
      <c r="D3555" s="9" t="s">
        <v>1799</v>
      </c>
    </row>
    <row r="3556" spans="1:4" x14ac:dyDescent="0.15">
      <c r="A3556" s="6">
        <f t="shared" si="75"/>
        <v>35560</v>
      </c>
      <c r="D3556" s="9" t="s">
        <v>1800</v>
      </c>
    </row>
    <row r="3557" spans="1:4" x14ac:dyDescent="0.15">
      <c r="A3557" s="6">
        <f t="shared" si="75"/>
        <v>35570</v>
      </c>
      <c r="D3557" s="9" t="s">
        <v>1801</v>
      </c>
    </row>
    <row r="3558" spans="1:4" x14ac:dyDescent="0.15">
      <c r="A3558" s="6">
        <f t="shared" si="75"/>
        <v>35580</v>
      </c>
      <c r="D3558" s="9" t="s">
        <v>1802</v>
      </c>
    </row>
    <row r="3559" spans="1:4" x14ac:dyDescent="0.15">
      <c r="A3559" s="6">
        <f t="shared" si="75"/>
        <v>35590</v>
      </c>
      <c r="D3559" s="9" t="s">
        <v>1803</v>
      </c>
    </row>
    <row r="3560" spans="1:4" x14ac:dyDescent="0.15">
      <c r="A3560" s="6">
        <f t="shared" si="75"/>
        <v>35600</v>
      </c>
      <c r="D3560" s="9" t="s">
        <v>1804</v>
      </c>
    </row>
    <row r="3561" spans="1:4" x14ac:dyDescent="0.15">
      <c r="A3561" s="6">
        <f t="shared" si="75"/>
        <v>35610</v>
      </c>
      <c r="D3561" s="9" t="s">
        <v>1805</v>
      </c>
    </row>
    <row r="3562" spans="1:4" x14ac:dyDescent="0.15">
      <c r="A3562" s="6">
        <f t="shared" si="75"/>
        <v>35620</v>
      </c>
      <c r="D3562" s="9" t="s">
        <v>1806</v>
      </c>
    </row>
    <row r="3563" spans="1:4" x14ac:dyDescent="0.15">
      <c r="A3563" s="6">
        <f t="shared" si="75"/>
        <v>35630</v>
      </c>
      <c r="D3563" s="9" t="s">
        <v>1807</v>
      </c>
    </row>
    <row r="3564" spans="1:4" x14ac:dyDescent="0.15">
      <c r="A3564" s="6">
        <f t="shared" si="75"/>
        <v>35640</v>
      </c>
      <c r="D3564" s="9" t="s">
        <v>1808</v>
      </c>
    </row>
    <row r="3565" spans="1:4" x14ac:dyDescent="0.15">
      <c r="A3565" s="6">
        <f t="shared" si="75"/>
        <v>35650</v>
      </c>
      <c r="D3565" s="9" t="s">
        <v>1809</v>
      </c>
    </row>
    <row r="3566" spans="1:4" x14ac:dyDescent="0.15">
      <c r="A3566" s="6">
        <f t="shared" si="75"/>
        <v>35660</v>
      </c>
      <c r="D3566" s="9" t="s">
        <v>1810</v>
      </c>
    </row>
    <row r="3567" spans="1:4" x14ac:dyDescent="0.15">
      <c r="A3567" s="6">
        <f t="shared" si="75"/>
        <v>35670</v>
      </c>
      <c r="D3567" s="9" t="s">
        <v>1811</v>
      </c>
    </row>
    <row r="3568" spans="1:4" x14ac:dyDescent="0.15">
      <c r="A3568" s="6">
        <f t="shared" si="75"/>
        <v>35680</v>
      </c>
      <c r="D3568" s="9" t="s">
        <v>1812</v>
      </c>
    </row>
    <row r="3569" spans="1:4" x14ac:dyDescent="0.15">
      <c r="A3569" s="6">
        <f t="shared" si="75"/>
        <v>35690</v>
      </c>
      <c r="D3569" s="9" t="s">
        <v>1813</v>
      </c>
    </row>
    <row r="3570" spans="1:4" x14ac:dyDescent="0.15">
      <c r="A3570" s="6">
        <f t="shared" si="75"/>
        <v>35700</v>
      </c>
      <c r="D3570" s="9" t="s">
        <v>1814</v>
      </c>
    </row>
    <row r="3571" spans="1:4" x14ac:dyDescent="0.15">
      <c r="A3571" s="6">
        <f t="shared" si="75"/>
        <v>35710</v>
      </c>
      <c r="D3571" s="9" t="s">
        <v>1815</v>
      </c>
    </row>
    <row r="3572" spans="1:4" x14ac:dyDescent="0.15">
      <c r="A3572" s="6">
        <f t="shared" si="75"/>
        <v>35720</v>
      </c>
      <c r="D3572" s="9" t="s">
        <v>1816</v>
      </c>
    </row>
    <row r="3573" spans="1:4" x14ac:dyDescent="0.15">
      <c r="A3573" s="6">
        <f t="shared" si="75"/>
        <v>35730</v>
      </c>
      <c r="D3573" s="9" t="s">
        <v>1817</v>
      </c>
    </row>
    <row r="3574" spans="1:4" x14ac:dyDescent="0.15">
      <c r="A3574" s="6">
        <f t="shared" si="75"/>
        <v>35740</v>
      </c>
      <c r="D3574" s="9" t="s">
        <v>1818</v>
      </c>
    </row>
    <row r="3575" spans="1:4" x14ac:dyDescent="0.15">
      <c r="A3575" s="6">
        <f t="shared" ref="A3575:A3638" si="76">ROW()*10</f>
        <v>35750</v>
      </c>
      <c r="D3575" s="9" t="s">
        <v>1819</v>
      </c>
    </row>
    <row r="3576" spans="1:4" x14ac:dyDescent="0.15">
      <c r="A3576" s="6">
        <f t="shared" si="76"/>
        <v>35760</v>
      </c>
      <c r="D3576" s="9" t="s">
        <v>1820</v>
      </c>
    </row>
    <row r="3577" spans="1:4" x14ac:dyDescent="0.15">
      <c r="A3577" s="6">
        <f t="shared" si="76"/>
        <v>35770</v>
      </c>
      <c r="D3577" s="9" t="s">
        <v>1821</v>
      </c>
    </row>
    <row r="3578" spans="1:4" x14ac:dyDescent="0.15">
      <c r="A3578" s="6">
        <f t="shared" si="76"/>
        <v>35780</v>
      </c>
      <c r="D3578" s="9" t="s">
        <v>1822</v>
      </c>
    </row>
    <row r="3579" spans="1:4" x14ac:dyDescent="0.15">
      <c r="A3579" s="6">
        <f t="shared" si="76"/>
        <v>35790</v>
      </c>
      <c r="D3579" s="9" t="s">
        <v>1823</v>
      </c>
    </row>
    <row r="3580" spans="1:4" x14ac:dyDescent="0.15">
      <c r="A3580" s="6">
        <f t="shared" si="76"/>
        <v>35800</v>
      </c>
      <c r="D3580" s="9" t="s">
        <v>1824</v>
      </c>
    </row>
    <row r="3581" spans="1:4" x14ac:dyDescent="0.15">
      <c r="A3581" s="6">
        <f t="shared" si="76"/>
        <v>35810</v>
      </c>
      <c r="D3581" s="9" t="s">
        <v>1825</v>
      </c>
    </row>
    <row r="3582" spans="1:4" x14ac:dyDescent="0.15">
      <c r="A3582" s="6">
        <f t="shared" si="76"/>
        <v>35820</v>
      </c>
      <c r="D3582" s="9" t="s">
        <v>1826</v>
      </c>
    </row>
    <row r="3583" spans="1:4" x14ac:dyDescent="0.15">
      <c r="A3583" s="6">
        <f t="shared" si="76"/>
        <v>35830</v>
      </c>
      <c r="D3583" s="9" t="s">
        <v>1827</v>
      </c>
    </row>
    <row r="3584" spans="1:4" x14ac:dyDescent="0.15">
      <c r="A3584" s="6">
        <f t="shared" si="76"/>
        <v>35840</v>
      </c>
      <c r="D3584" s="9" t="s">
        <v>1828</v>
      </c>
    </row>
    <row r="3585" spans="1:4" x14ac:dyDescent="0.15">
      <c r="A3585" s="6">
        <f t="shared" si="76"/>
        <v>35850</v>
      </c>
      <c r="D3585" s="9" t="s">
        <v>1829</v>
      </c>
    </row>
    <row r="3586" spans="1:4" x14ac:dyDescent="0.15">
      <c r="A3586" s="6">
        <f t="shared" si="76"/>
        <v>35860</v>
      </c>
      <c r="D3586" s="9" t="s">
        <v>1940</v>
      </c>
    </row>
    <row r="3587" spans="1:4" x14ac:dyDescent="0.15">
      <c r="A3587" s="6">
        <f t="shared" si="76"/>
        <v>35870</v>
      </c>
      <c r="D3587" s="9" t="s">
        <v>1831</v>
      </c>
    </row>
    <row r="3588" spans="1:4" x14ac:dyDescent="0.15">
      <c r="A3588" s="6">
        <f t="shared" si="76"/>
        <v>35880</v>
      </c>
      <c r="D3588" s="9" t="s">
        <v>1797</v>
      </c>
    </row>
    <row r="3589" spans="1:4" x14ac:dyDescent="0.15">
      <c r="A3589" s="6">
        <f t="shared" si="76"/>
        <v>35890</v>
      </c>
      <c r="D3589" s="9" t="s">
        <v>1798</v>
      </c>
    </row>
    <row r="3590" spans="1:4" x14ac:dyDescent="0.15">
      <c r="A3590" s="6">
        <f t="shared" si="76"/>
        <v>35900</v>
      </c>
      <c r="D3590" s="9" t="s">
        <v>1799</v>
      </c>
    </row>
    <row r="3591" spans="1:4" x14ac:dyDescent="0.15">
      <c r="A3591" s="6">
        <f t="shared" si="76"/>
        <v>35910</v>
      </c>
      <c r="D3591" s="9" t="s">
        <v>1800</v>
      </c>
    </row>
    <row r="3592" spans="1:4" x14ac:dyDescent="0.15">
      <c r="A3592" s="6">
        <f t="shared" si="76"/>
        <v>35920</v>
      </c>
      <c r="D3592" s="9" t="s">
        <v>1801</v>
      </c>
    </row>
    <row r="3593" spans="1:4" x14ac:dyDescent="0.15">
      <c r="A3593" s="6">
        <f t="shared" si="76"/>
        <v>35930</v>
      </c>
      <c r="D3593" s="9" t="s">
        <v>1802</v>
      </c>
    </row>
    <row r="3594" spans="1:4" x14ac:dyDescent="0.15">
      <c r="A3594" s="6">
        <f t="shared" si="76"/>
        <v>35940</v>
      </c>
      <c r="D3594" s="9" t="s">
        <v>1803</v>
      </c>
    </row>
    <row r="3595" spans="1:4" x14ac:dyDescent="0.15">
      <c r="A3595" s="6">
        <f t="shared" si="76"/>
        <v>35950</v>
      </c>
      <c r="D3595" s="9" t="s">
        <v>1804</v>
      </c>
    </row>
    <row r="3596" spans="1:4" x14ac:dyDescent="0.15">
      <c r="A3596" s="6">
        <f t="shared" si="76"/>
        <v>35960</v>
      </c>
      <c r="D3596" s="9" t="s">
        <v>1805</v>
      </c>
    </row>
    <row r="3597" spans="1:4" x14ac:dyDescent="0.15">
      <c r="A3597" s="6">
        <f t="shared" si="76"/>
        <v>35970</v>
      </c>
      <c r="D3597" s="9" t="s">
        <v>1806</v>
      </c>
    </row>
    <row r="3598" spans="1:4" x14ac:dyDescent="0.15">
      <c r="A3598" s="6">
        <f t="shared" si="76"/>
        <v>35980</v>
      </c>
      <c r="D3598" s="9" t="s">
        <v>1807</v>
      </c>
    </row>
    <row r="3599" spans="1:4" x14ac:dyDescent="0.15">
      <c r="A3599" s="6">
        <f t="shared" si="76"/>
        <v>35990</v>
      </c>
      <c r="D3599" s="9" t="s">
        <v>1808</v>
      </c>
    </row>
    <row r="3600" spans="1:4" x14ac:dyDescent="0.15">
      <c r="A3600" s="6">
        <f t="shared" si="76"/>
        <v>36000</v>
      </c>
      <c r="D3600" s="9" t="s">
        <v>1809</v>
      </c>
    </row>
    <row r="3601" spans="1:4" x14ac:dyDescent="0.15">
      <c r="A3601" s="6">
        <f t="shared" si="76"/>
        <v>36010</v>
      </c>
      <c r="D3601" s="9" t="s">
        <v>1810</v>
      </c>
    </row>
    <row r="3602" spans="1:4" x14ac:dyDescent="0.15">
      <c r="A3602" s="6">
        <f t="shared" si="76"/>
        <v>36020</v>
      </c>
      <c r="D3602" s="9" t="s">
        <v>1811</v>
      </c>
    </row>
    <row r="3603" spans="1:4" x14ac:dyDescent="0.15">
      <c r="A3603" s="6">
        <f t="shared" si="76"/>
        <v>36030</v>
      </c>
      <c r="D3603" s="9" t="s">
        <v>1812</v>
      </c>
    </row>
    <row r="3604" spans="1:4" x14ac:dyDescent="0.15">
      <c r="A3604" s="6">
        <f t="shared" si="76"/>
        <v>36040</v>
      </c>
      <c r="D3604" s="9" t="s">
        <v>1813</v>
      </c>
    </row>
    <row r="3605" spans="1:4" x14ac:dyDescent="0.15">
      <c r="A3605" s="6">
        <f t="shared" si="76"/>
        <v>36050</v>
      </c>
      <c r="D3605" s="9" t="s">
        <v>1814</v>
      </c>
    </row>
    <row r="3606" spans="1:4" x14ac:dyDescent="0.15">
      <c r="A3606" s="6">
        <f t="shared" si="76"/>
        <v>36060</v>
      </c>
      <c r="D3606" s="9" t="s">
        <v>1815</v>
      </c>
    </row>
    <row r="3607" spans="1:4" x14ac:dyDescent="0.15">
      <c r="A3607" s="6">
        <f t="shared" si="76"/>
        <v>36070</v>
      </c>
      <c r="D3607" s="9" t="s">
        <v>1816</v>
      </c>
    </row>
    <row r="3608" spans="1:4" x14ac:dyDescent="0.15">
      <c r="A3608" s="6">
        <f t="shared" si="76"/>
        <v>36080</v>
      </c>
      <c r="D3608" s="9" t="s">
        <v>1817</v>
      </c>
    </row>
    <row r="3609" spans="1:4" x14ac:dyDescent="0.15">
      <c r="A3609" s="6">
        <f t="shared" si="76"/>
        <v>36090</v>
      </c>
      <c r="D3609" s="9" t="s">
        <v>1818</v>
      </c>
    </row>
    <row r="3610" spans="1:4" x14ac:dyDescent="0.15">
      <c r="A3610" s="6">
        <f t="shared" si="76"/>
        <v>36100</v>
      </c>
      <c r="D3610" s="9" t="s">
        <v>1819</v>
      </c>
    </row>
    <row r="3611" spans="1:4" x14ac:dyDescent="0.15">
      <c r="A3611" s="6">
        <f t="shared" si="76"/>
        <v>36110</v>
      </c>
      <c r="D3611" s="9" t="s">
        <v>1820</v>
      </c>
    </row>
    <row r="3612" spans="1:4" x14ac:dyDescent="0.15">
      <c r="A3612" s="6">
        <f t="shared" si="76"/>
        <v>36120</v>
      </c>
      <c r="D3612" s="9" t="s">
        <v>1821</v>
      </c>
    </row>
    <row r="3613" spans="1:4" x14ac:dyDescent="0.15">
      <c r="A3613" s="6">
        <f t="shared" si="76"/>
        <v>36130</v>
      </c>
      <c r="D3613" s="9" t="s">
        <v>1822</v>
      </c>
    </row>
    <row r="3614" spans="1:4" x14ac:dyDescent="0.15">
      <c r="A3614" s="6">
        <f t="shared" si="76"/>
        <v>36140</v>
      </c>
      <c r="D3614" s="9" t="s">
        <v>1823</v>
      </c>
    </row>
    <row r="3615" spans="1:4" x14ac:dyDescent="0.15">
      <c r="A3615" s="6">
        <f t="shared" si="76"/>
        <v>36150</v>
      </c>
      <c r="D3615" s="9" t="s">
        <v>1824</v>
      </c>
    </row>
    <row r="3616" spans="1:4" x14ac:dyDescent="0.15">
      <c r="A3616" s="6">
        <f t="shared" si="76"/>
        <v>36160</v>
      </c>
      <c r="D3616" s="9" t="s">
        <v>1832</v>
      </c>
    </row>
    <row r="3617" spans="1:4" x14ac:dyDescent="0.15">
      <c r="A3617" s="6">
        <f t="shared" si="76"/>
        <v>36170</v>
      </c>
      <c r="D3617" s="9" t="s">
        <v>1833</v>
      </c>
    </row>
    <row r="3618" spans="1:4" x14ac:dyDescent="0.15">
      <c r="A3618" s="6">
        <f t="shared" si="76"/>
        <v>36180</v>
      </c>
      <c r="D3618" s="9" t="s">
        <v>1827</v>
      </c>
    </row>
    <row r="3619" spans="1:4" x14ac:dyDescent="0.15">
      <c r="A3619" s="6">
        <f t="shared" si="76"/>
        <v>36190</v>
      </c>
      <c r="D3619" s="9" t="s">
        <v>1828</v>
      </c>
    </row>
    <row r="3620" spans="1:4" x14ac:dyDescent="0.15">
      <c r="A3620" s="6">
        <f t="shared" si="76"/>
        <v>36200</v>
      </c>
      <c r="D3620" s="9" t="s">
        <v>1829</v>
      </c>
    </row>
    <row r="3621" spans="1:4" x14ac:dyDescent="0.15">
      <c r="A3621" s="6">
        <f t="shared" si="76"/>
        <v>36210</v>
      </c>
      <c r="D3621" s="9" t="s">
        <v>1941</v>
      </c>
    </row>
    <row r="3622" spans="1:4" x14ac:dyDescent="0.15">
      <c r="A3622" s="6">
        <f t="shared" si="76"/>
        <v>36220</v>
      </c>
      <c r="D3622" s="9" t="s">
        <v>1831</v>
      </c>
    </row>
    <row r="3623" spans="1:4" x14ac:dyDescent="0.15">
      <c r="A3623" s="6">
        <f t="shared" si="76"/>
        <v>36230</v>
      </c>
      <c r="D3623" s="9" t="s">
        <v>1797</v>
      </c>
    </row>
    <row r="3624" spans="1:4" x14ac:dyDescent="0.15">
      <c r="A3624" s="6">
        <f t="shared" si="76"/>
        <v>36240</v>
      </c>
      <c r="D3624" s="9" t="s">
        <v>1798</v>
      </c>
    </row>
    <row r="3625" spans="1:4" x14ac:dyDescent="0.15">
      <c r="A3625" s="6">
        <f t="shared" si="76"/>
        <v>36250</v>
      </c>
      <c r="D3625" s="9" t="s">
        <v>1799</v>
      </c>
    </row>
    <row r="3626" spans="1:4" x14ac:dyDescent="0.15">
      <c r="A3626" s="6">
        <f t="shared" si="76"/>
        <v>36260</v>
      </c>
      <c r="D3626" s="9" t="s">
        <v>1800</v>
      </c>
    </row>
    <row r="3627" spans="1:4" x14ac:dyDescent="0.15">
      <c r="A3627" s="6">
        <f t="shared" si="76"/>
        <v>36270</v>
      </c>
      <c r="D3627" s="9" t="s">
        <v>1801</v>
      </c>
    </row>
    <row r="3628" spans="1:4" x14ac:dyDescent="0.15">
      <c r="A3628" s="6">
        <f t="shared" si="76"/>
        <v>36280</v>
      </c>
      <c r="D3628" s="9" t="s">
        <v>1802</v>
      </c>
    </row>
    <row r="3629" spans="1:4" x14ac:dyDescent="0.15">
      <c r="A3629" s="6">
        <f t="shared" si="76"/>
        <v>36290</v>
      </c>
      <c r="D3629" s="9" t="s">
        <v>1803</v>
      </c>
    </row>
    <row r="3630" spans="1:4" x14ac:dyDescent="0.15">
      <c r="A3630" s="6">
        <f t="shared" si="76"/>
        <v>36300</v>
      </c>
      <c r="D3630" s="9" t="s">
        <v>1804</v>
      </c>
    </row>
    <row r="3631" spans="1:4" x14ac:dyDescent="0.15">
      <c r="A3631" s="6">
        <f t="shared" si="76"/>
        <v>36310</v>
      </c>
      <c r="D3631" s="9" t="s">
        <v>1805</v>
      </c>
    </row>
    <row r="3632" spans="1:4" x14ac:dyDescent="0.15">
      <c r="A3632" s="6">
        <f t="shared" si="76"/>
        <v>36320</v>
      </c>
      <c r="D3632" s="9" t="s">
        <v>1806</v>
      </c>
    </row>
    <row r="3633" spans="1:4" x14ac:dyDescent="0.15">
      <c r="A3633" s="6">
        <f t="shared" si="76"/>
        <v>36330</v>
      </c>
      <c r="D3633" s="9" t="s">
        <v>1807</v>
      </c>
    </row>
    <row r="3634" spans="1:4" x14ac:dyDescent="0.15">
      <c r="A3634" s="6">
        <f t="shared" si="76"/>
        <v>36340</v>
      </c>
      <c r="D3634" s="9" t="s">
        <v>1808</v>
      </c>
    </row>
    <row r="3635" spans="1:4" x14ac:dyDescent="0.15">
      <c r="A3635" s="6">
        <f t="shared" si="76"/>
        <v>36350</v>
      </c>
      <c r="D3635" s="9" t="s">
        <v>1809</v>
      </c>
    </row>
    <row r="3636" spans="1:4" x14ac:dyDescent="0.15">
      <c r="A3636" s="6">
        <f t="shared" si="76"/>
        <v>36360</v>
      </c>
      <c r="D3636" s="9" t="s">
        <v>1810</v>
      </c>
    </row>
    <row r="3637" spans="1:4" x14ac:dyDescent="0.15">
      <c r="A3637" s="6">
        <f t="shared" si="76"/>
        <v>36370</v>
      </c>
      <c r="D3637" s="9" t="s">
        <v>1811</v>
      </c>
    </row>
    <row r="3638" spans="1:4" x14ac:dyDescent="0.15">
      <c r="A3638" s="6">
        <f t="shared" si="76"/>
        <v>36380</v>
      </c>
      <c r="D3638" s="9" t="s">
        <v>1812</v>
      </c>
    </row>
    <row r="3639" spans="1:4" x14ac:dyDescent="0.15">
      <c r="A3639" s="6">
        <f t="shared" ref="A3639:A3702" si="77">ROW()*10</f>
        <v>36390</v>
      </c>
      <c r="D3639" s="9" t="s">
        <v>1813</v>
      </c>
    </row>
    <row r="3640" spans="1:4" x14ac:dyDescent="0.15">
      <c r="A3640" s="6">
        <f t="shared" si="77"/>
        <v>36400</v>
      </c>
      <c r="D3640" s="9" t="s">
        <v>1814</v>
      </c>
    </row>
    <row r="3641" spans="1:4" x14ac:dyDescent="0.15">
      <c r="A3641" s="6">
        <f t="shared" si="77"/>
        <v>36410</v>
      </c>
      <c r="D3641" s="9" t="s">
        <v>1815</v>
      </c>
    </row>
    <row r="3642" spans="1:4" x14ac:dyDescent="0.15">
      <c r="A3642" s="6">
        <f t="shared" si="77"/>
        <v>36420</v>
      </c>
      <c r="D3642" s="9" t="s">
        <v>1816</v>
      </c>
    </row>
    <row r="3643" spans="1:4" x14ac:dyDescent="0.15">
      <c r="A3643" s="6">
        <f t="shared" si="77"/>
        <v>36430</v>
      </c>
      <c r="D3643" s="9" t="s">
        <v>1817</v>
      </c>
    </row>
    <row r="3644" spans="1:4" x14ac:dyDescent="0.15">
      <c r="A3644" s="6">
        <f t="shared" si="77"/>
        <v>36440</v>
      </c>
      <c r="D3644" s="9" t="s">
        <v>1818</v>
      </c>
    </row>
    <row r="3645" spans="1:4" x14ac:dyDescent="0.15">
      <c r="A3645" s="6">
        <f t="shared" si="77"/>
        <v>36450</v>
      </c>
      <c r="D3645" s="9" t="s">
        <v>1819</v>
      </c>
    </row>
    <row r="3646" spans="1:4" x14ac:dyDescent="0.15">
      <c r="A3646" s="6">
        <f t="shared" si="77"/>
        <v>36460</v>
      </c>
      <c r="D3646" s="9" t="s">
        <v>1820</v>
      </c>
    </row>
    <row r="3647" spans="1:4" x14ac:dyDescent="0.15">
      <c r="A3647" s="6">
        <f t="shared" si="77"/>
        <v>36470</v>
      </c>
      <c r="D3647" s="9" t="s">
        <v>1821</v>
      </c>
    </row>
    <row r="3648" spans="1:4" x14ac:dyDescent="0.15">
      <c r="A3648" s="6">
        <f t="shared" si="77"/>
        <v>36480</v>
      </c>
      <c r="D3648" s="9" t="s">
        <v>1822</v>
      </c>
    </row>
    <row r="3649" spans="1:4" x14ac:dyDescent="0.15">
      <c r="A3649" s="6">
        <f t="shared" si="77"/>
        <v>36490</v>
      </c>
      <c r="D3649" s="9" t="s">
        <v>1823</v>
      </c>
    </row>
    <row r="3650" spans="1:4" x14ac:dyDescent="0.15">
      <c r="A3650" s="6">
        <f t="shared" si="77"/>
        <v>36500</v>
      </c>
      <c r="D3650" s="9" t="s">
        <v>1824</v>
      </c>
    </row>
    <row r="3651" spans="1:4" x14ac:dyDescent="0.15">
      <c r="A3651" s="6">
        <f t="shared" si="77"/>
        <v>36510</v>
      </c>
      <c r="D3651" s="9" t="s">
        <v>1835</v>
      </c>
    </row>
    <row r="3652" spans="1:4" x14ac:dyDescent="0.15">
      <c r="A3652" s="6">
        <f t="shared" si="77"/>
        <v>36520</v>
      </c>
      <c r="D3652" s="9" t="s">
        <v>1836</v>
      </c>
    </row>
    <row r="3653" spans="1:4" x14ac:dyDescent="0.15">
      <c r="A3653" s="6">
        <f t="shared" si="77"/>
        <v>36530</v>
      </c>
      <c r="D3653" s="9" t="s">
        <v>1827</v>
      </c>
    </row>
    <row r="3654" spans="1:4" x14ac:dyDescent="0.15">
      <c r="A3654" s="6">
        <f t="shared" si="77"/>
        <v>36540</v>
      </c>
      <c r="D3654" s="9" t="s">
        <v>1828</v>
      </c>
    </row>
    <row r="3655" spans="1:4" x14ac:dyDescent="0.15">
      <c r="A3655" s="6">
        <f t="shared" si="77"/>
        <v>36550</v>
      </c>
      <c r="D3655" s="9" t="s">
        <v>1829</v>
      </c>
    </row>
    <row r="3656" spans="1:4" x14ac:dyDescent="0.15">
      <c r="A3656" s="6">
        <f t="shared" si="77"/>
        <v>36560</v>
      </c>
      <c r="D3656" s="9" t="s">
        <v>1942</v>
      </c>
    </row>
    <row r="3657" spans="1:4" x14ac:dyDescent="0.15">
      <c r="A3657" s="6">
        <f t="shared" si="77"/>
        <v>36570</v>
      </c>
      <c r="D3657" s="9" t="s">
        <v>1831</v>
      </c>
    </row>
    <row r="3658" spans="1:4" x14ac:dyDescent="0.15">
      <c r="A3658" s="6">
        <f t="shared" si="77"/>
        <v>36580</v>
      </c>
      <c r="D3658" s="1" t="s">
        <v>1797</v>
      </c>
    </row>
    <row r="3659" spans="1:4" x14ac:dyDescent="0.15">
      <c r="A3659" s="6">
        <f t="shared" si="77"/>
        <v>36590</v>
      </c>
      <c r="D3659" s="1" t="s">
        <v>1798</v>
      </c>
    </row>
    <row r="3660" spans="1:4" x14ac:dyDescent="0.15">
      <c r="A3660" s="6">
        <f t="shared" si="77"/>
        <v>36600</v>
      </c>
      <c r="D3660" s="1" t="s">
        <v>1799</v>
      </c>
    </row>
    <row r="3661" spans="1:4" x14ac:dyDescent="0.15">
      <c r="A3661" s="6">
        <f t="shared" si="77"/>
        <v>36610</v>
      </c>
      <c r="D3661" s="1" t="s">
        <v>1800</v>
      </c>
    </row>
    <row r="3662" spans="1:4" x14ac:dyDescent="0.15">
      <c r="A3662" s="6">
        <f t="shared" si="77"/>
        <v>36620</v>
      </c>
      <c r="D3662" s="1" t="s">
        <v>1801</v>
      </c>
    </row>
    <row r="3663" spans="1:4" x14ac:dyDescent="0.15">
      <c r="A3663" s="6">
        <f t="shared" si="77"/>
        <v>36630</v>
      </c>
      <c r="D3663" s="1" t="s">
        <v>1802</v>
      </c>
    </row>
    <row r="3664" spans="1:4" x14ac:dyDescent="0.15">
      <c r="A3664" s="6">
        <f t="shared" si="77"/>
        <v>36640</v>
      </c>
      <c r="D3664" s="1" t="s">
        <v>1803</v>
      </c>
    </row>
    <row r="3665" spans="1:4" x14ac:dyDescent="0.15">
      <c r="A3665" s="6">
        <f t="shared" si="77"/>
        <v>36650</v>
      </c>
      <c r="D3665" s="1" t="s">
        <v>1804</v>
      </c>
    </row>
    <row r="3666" spans="1:4" x14ac:dyDescent="0.15">
      <c r="A3666" s="6">
        <f t="shared" si="77"/>
        <v>36660</v>
      </c>
      <c r="D3666" s="1" t="s">
        <v>1805</v>
      </c>
    </row>
    <row r="3667" spans="1:4" x14ac:dyDescent="0.15">
      <c r="A3667" s="6">
        <f t="shared" si="77"/>
        <v>36670</v>
      </c>
      <c r="D3667" s="1" t="s">
        <v>1806</v>
      </c>
    </row>
    <row r="3668" spans="1:4" x14ac:dyDescent="0.15">
      <c r="A3668" s="6">
        <f t="shared" si="77"/>
        <v>36680</v>
      </c>
      <c r="D3668" s="1" t="s">
        <v>1807</v>
      </c>
    </row>
    <row r="3669" spans="1:4" x14ac:dyDescent="0.15">
      <c r="A3669" s="6">
        <f t="shared" si="77"/>
        <v>36690</v>
      </c>
      <c r="D3669" s="1" t="s">
        <v>1808</v>
      </c>
    </row>
    <row r="3670" spans="1:4" x14ac:dyDescent="0.15">
      <c r="A3670" s="6">
        <f t="shared" si="77"/>
        <v>36700</v>
      </c>
      <c r="D3670" s="1" t="s">
        <v>1809</v>
      </c>
    </row>
    <row r="3671" spans="1:4" x14ac:dyDescent="0.15">
      <c r="A3671" s="6">
        <f t="shared" si="77"/>
        <v>36710</v>
      </c>
      <c r="D3671" s="1" t="s">
        <v>1810</v>
      </c>
    </row>
    <row r="3672" spans="1:4" x14ac:dyDescent="0.15">
      <c r="A3672" s="6">
        <f t="shared" si="77"/>
        <v>36720</v>
      </c>
      <c r="D3672" s="1" t="s">
        <v>1811</v>
      </c>
    </row>
    <row r="3673" spans="1:4" x14ac:dyDescent="0.15">
      <c r="A3673" s="6">
        <f t="shared" si="77"/>
        <v>36730</v>
      </c>
      <c r="D3673" s="1" t="s">
        <v>1812</v>
      </c>
    </row>
    <row r="3674" spans="1:4" x14ac:dyDescent="0.15">
      <c r="A3674" s="6">
        <f t="shared" si="77"/>
        <v>36740</v>
      </c>
      <c r="D3674" s="1" t="s">
        <v>1813</v>
      </c>
    </row>
    <row r="3675" spans="1:4" x14ac:dyDescent="0.15">
      <c r="A3675" s="6">
        <f t="shared" si="77"/>
        <v>36750</v>
      </c>
      <c r="D3675" s="1" t="s">
        <v>1814</v>
      </c>
    </row>
    <row r="3676" spans="1:4" x14ac:dyDescent="0.15">
      <c r="A3676" s="6">
        <f t="shared" si="77"/>
        <v>36760</v>
      </c>
      <c r="D3676" s="1" t="s">
        <v>1815</v>
      </c>
    </row>
    <row r="3677" spans="1:4" x14ac:dyDescent="0.15">
      <c r="A3677" s="6">
        <f t="shared" si="77"/>
        <v>36770</v>
      </c>
      <c r="D3677" s="1" t="s">
        <v>1816</v>
      </c>
    </row>
    <row r="3678" spans="1:4" x14ac:dyDescent="0.15">
      <c r="A3678" s="6">
        <f t="shared" si="77"/>
        <v>36780</v>
      </c>
      <c r="D3678" s="1" t="s">
        <v>1817</v>
      </c>
    </row>
    <row r="3679" spans="1:4" x14ac:dyDescent="0.15">
      <c r="A3679" s="6">
        <f t="shared" si="77"/>
        <v>36790</v>
      </c>
      <c r="D3679" s="1" t="s">
        <v>1818</v>
      </c>
    </row>
    <row r="3680" spans="1:4" x14ac:dyDescent="0.15">
      <c r="A3680" s="6">
        <f t="shared" si="77"/>
        <v>36800</v>
      </c>
      <c r="D3680" s="1" t="s">
        <v>1819</v>
      </c>
    </row>
    <row r="3681" spans="1:4" x14ac:dyDescent="0.15">
      <c r="A3681" s="6">
        <f t="shared" si="77"/>
        <v>36810</v>
      </c>
      <c r="D3681" s="1" t="s">
        <v>1820</v>
      </c>
    </row>
    <row r="3682" spans="1:4" x14ac:dyDescent="0.15">
      <c r="A3682" s="6">
        <f t="shared" si="77"/>
        <v>36820</v>
      </c>
      <c r="D3682" s="1" t="s">
        <v>1821</v>
      </c>
    </row>
    <row r="3683" spans="1:4" x14ac:dyDescent="0.15">
      <c r="A3683" s="6">
        <f t="shared" si="77"/>
        <v>36830</v>
      </c>
      <c r="D3683" s="1" t="s">
        <v>1822</v>
      </c>
    </row>
    <row r="3684" spans="1:4" x14ac:dyDescent="0.15">
      <c r="A3684" s="6">
        <f t="shared" si="77"/>
        <v>36840</v>
      </c>
      <c r="D3684" s="1" t="s">
        <v>1823</v>
      </c>
    </row>
    <row r="3685" spans="1:4" x14ac:dyDescent="0.15">
      <c r="A3685" s="6">
        <f t="shared" si="77"/>
        <v>36850</v>
      </c>
      <c r="D3685" s="1" t="s">
        <v>1824</v>
      </c>
    </row>
    <row r="3686" spans="1:4" x14ac:dyDescent="0.15">
      <c r="A3686" s="6">
        <f t="shared" si="77"/>
        <v>36860</v>
      </c>
      <c r="D3686" s="1" t="s">
        <v>1838</v>
      </c>
    </row>
    <row r="3687" spans="1:4" x14ac:dyDescent="0.15">
      <c r="A3687" s="6">
        <f t="shared" si="77"/>
        <v>36870</v>
      </c>
      <c r="D3687" s="1" t="s">
        <v>1839</v>
      </c>
    </row>
    <row r="3688" spans="1:4" x14ac:dyDescent="0.15">
      <c r="A3688" s="6">
        <f t="shared" si="77"/>
        <v>36880</v>
      </c>
      <c r="D3688" s="1" t="s">
        <v>1827</v>
      </c>
    </row>
    <row r="3689" spans="1:4" x14ac:dyDescent="0.15">
      <c r="A3689" s="6">
        <f t="shared" si="77"/>
        <v>36890</v>
      </c>
      <c r="D3689" s="1" t="s">
        <v>1828</v>
      </c>
    </row>
    <row r="3690" spans="1:4" x14ac:dyDescent="0.15">
      <c r="A3690" s="6">
        <f t="shared" si="77"/>
        <v>36900</v>
      </c>
      <c r="D3690" s="1" t="s">
        <v>1829</v>
      </c>
    </row>
    <row r="3691" spans="1:4" x14ac:dyDescent="0.15">
      <c r="A3691" s="6">
        <f t="shared" si="77"/>
        <v>36910</v>
      </c>
      <c r="D3691" s="1" t="s">
        <v>1943</v>
      </c>
    </row>
    <row r="3692" spans="1:4" x14ac:dyDescent="0.15">
      <c r="A3692" s="6">
        <f t="shared" si="77"/>
        <v>36920</v>
      </c>
      <c r="D3692" s="1" t="s">
        <v>1841</v>
      </c>
    </row>
    <row r="3693" spans="1:4" x14ac:dyDescent="0.15">
      <c r="A3693" s="6">
        <f t="shared" si="77"/>
        <v>36930</v>
      </c>
      <c r="D3693" s="1" t="s">
        <v>1842</v>
      </c>
    </row>
    <row r="3694" spans="1:4" x14ac:dyDescent="0.15">
      <c r="A3694" s="6">
        <f t="shared" si="77"/>
        <v>36940</v>
      </c>
      <c r="D3694" s="1" t="s">
        <v>1843</v>
      </c>
    </row>
    <row r="3695" spans="1:4" x14ac:dyDescent="0.15">
      <c r="A3695" s="6">
        <f t="shared" si="77"/>
        <v>36950</v>
      </c>
      <c r="D3695" s="9" t="s">
        <v>1797</v>
      </c>
    </row>
    <row r="3696" spans="1:4" x14ac:dyDescent="0.15">
      <c r="A3696" s="6">
        <f t="shared" si="77"/>
        <v>36960</v>
      </c>
      <c r="D3696" s="9" t="s">
        <v>1844</v>
      </c>
    </row>
    <row r="3697" spans="1:4" x14ac:dyDescent="0.15">
      <c r="A3697" s="6">
        <f t="shared" si="77"/>
        <v>36970</v>
      </c>
      <c r="D3697" s="9" t="s">
        <v>1845</v>
      </c>
    </row>
    <row r="3698" spans="1:4" x14ac:dyDescent="0.15">
      <c r="A3698" s="6">
        <f t="shared" si="77"/>
        <v>36980</v>
      </c>
      <c r="D3698" s="9" t="s">
        <v>1846</v>
      </c>
    </row>
    <row r="3699" spans="1:4" x14ac:dyDescent="0.15">
      <c r="A3699" s="6">
        <f t="shared" si="77"/>
        <v>36990</v>
      </c>
      <c r="D3699" s="9" t="s">
        <v>1847</v>
      </c>
    </row>
    <row r="3700" spans="1:4" x14ac:dyDescent="0.15">
      <c r="A3700" s="6">
        <f t="shared" si="77"/>
        <v>37000</v>
      </c>
      <c r="D3700" s="9" t="s">
        <v>1848</v>
      </c>
    </row>
    <row r="3701" spans="1:4" x14ac:dyDescent="0.15">
      <c r="A3701" s="6">
        <f t="shared" si="77"/>
        <v>37010</v>
      </c>
      <c r="D3701" s="9" t="s">
        <v>1849</v>
      </c>
    </row>
    <row r="3702" spans="1:4" x14ac:dyDescent="0.15">
      <c r="A3702" s="6">
        <f t="shared" si="77"/>
        <v>37020</v>
      </c>
      <c r="D3702" s="9" t="s">
        <v>1850</v>
      </c>
    </row>
    <row r="3703" spans="1:4" x14ac:dyDescent="0.15">
      <c r="A3703" s="6">
        <f t="shared" ref="A3703:A3766" si="78">ROW()*10</f>
        <v>37030</v>
      </c>
      <c r="D3703" s="9" t="s">
        <v>1851</v>
      </c>
    </row>
    <row r="3704" spans="1:4" x14ac:dyDescent="0.15">
      <c r="A3704" s="6">
        <f t="shared" si="78"/>
        <v>37040</v>
      </c>
      <c r="D3704" s="9" t="s">
        <v>1852</v>
      </c>
    </row>
    <row r="3705" spans="1:4" x14ac:dyDescent="0.15">
      <c r="A3705" s="6">
        <f t="shared" si="78"/>
        <v>37050</v>
      </c>
      <c r="D3705" s="9" t="s">
        <v>1853</v>
      </c>
    </row>
    <row r="3706" spans="1:4" x14ac:dyDescent="0.15">
      <c r="A3706" s="6">
        <f t="shared" si="78"/>
        <v>37060</v>
      </c>
      <c r="D3706" s="9" t="s">
        <v>1854</v>
      </c>
    </row>
    <row r="3707" spans="1:4" x14ac:dyDescent="0.15">
      <c r="A3707" s="6">
        <f t="shared" si="78"/>
        <v>37070</v>
      </c>
      <c r="D3707" s="9" t="s">
        <v>1855</v>
      </c>
    </row>
    <row r="3708" spans="1:4" x14ac:dyDescent="0.15">
      <c r="A3708" s="6">
        <f t="shared" si="78"/>
        <v>37080</v>
      </c>
      <c r="D3708" s="9" t="s">
        <v>1856</v>
      </c>
    </row>
    <row r="3709" spans="1:4" x14ac:dyDescent="0.15">
      <c r="A3709" s="6">
        <f t="shared" si="78"/>
        <v>37090</v>
      </c>
      <c r="D3709" s="9" t="s">
        <v>1857</v>
      </c>
    </row>
    <row r="3710" spans="1:4" x14ac:dyDescent="0.15">
      <c r="A3710" s="6">
        <f t="shared" si="78"/>
        <v>37100</v>
      </c>
      <c r="D3710" s="9" t="s">
        <v>1858</v>
      </c>
    </row>
    <row r="3711" spans="1:4" x14ac:dyDescent="0.15">
      <c r="A3711" s="6">
        <f t="shared" si="78"/>
        <v>37110</v>
      </c>
      <c r="D3711" s="9" t="s">
        <v>1859</v>
      </c>
    </row>
    <row r="3712" spans="1:4" x14ac:dyDescent="0.15">
      <c r="A3712" s="6">
        <f t="shared" si="78"/>
        <v>37120</v>
      </c>
      <c r="D3712" s="9" t="s">
        <v>1860</v>
      </c>
    </row>
    <row r="3713" spans="1:4" x14ac:dyDescent="0.15">
      <c r="A3713" s="6">
        <f t="shared" si="78"/>
        <v>37130</v>
      </c>
      <c r="D3713" s="9" t="s">
        <v>1861</v>
      </c>
    </row>
    <row r="3714" spans="1:4" x14ac:dyDescent="0.15">
      <c r="A3714" s="6">
        <f t="shared" si="78"/>
        <v>37140</v>
      </c>
      <c r="D3714" s="9" t="s">
        <v>1862</v>
      </c>
    </row>
    <row r="3715" spans="1:4" x14ac:dyDescent="0.15">
      <c r="A3715" s="6">
        <f t="shared" si="78"/>
        <v>37150</v>
      </c>
      <c r="D3715" s="9" t="s">
        <v>1863</v>
      </c>
    </row>
    <row r="3716" spans="1:4" x14ac:dyDescent="0.15">
      <c r="A3716" s="6">
        <f t="shared" si="78"/>
        <v>37160</v>
      </c>
      <c r="D3716" s="9" t="s">
        <v>1864</v>
      </c>
    </row>
    <row r="3717" spans="1:4" x14ac:dyDescent="0.15">
      <c r="A3717" s="6">
        <f t="shared" si="78"/>
        <v>37170</v>
      </c>
      <c r="D3717" s="9" t="s">
        <v>1865</v>
      </c>
    </row>
    <row r="3718" spans="1:4" x14ac:dyDescent="0.15">
      <c r="A3718" s="6">
        <f t="shared" si="78"/>
        <v>37180</v>
      </c>
      <c r="D3718" s="9" t="s">
        <v>1866</v>
      </c>
    </row>
    <row r="3719" spans="1:4" x14ac:dyDescent="0.15">
      <c r="A3719" s="6">
        <f t="shared" si="78"/>
        <v>37190</v>
      </c>
      <c r="D3719" s="9" t="s">
        <v>1867</v>
      </c>
    </row>
    <row r="3720" spans="1:4" x14ac:dyDescent="0.15">
      <c r="A3720" s="6">
        <f t="shared" si="78"/>
        <v>37200</v>
      </c>
      <c r="D3720" s="9" t="s">
        <v>1868</v>
      </c>
    </row>
    <row r="3721" spans="1:4" x14ac:dyDescent="0.15">
      <c r="A3721" s="6">
        <f t="shared" si="78"/>
        <v>37210</v>
      </c>
      <c r="D3721" s="9" t="s">
        <v>1863</v>
      </c>
    </row>
    <row r="3722" spans="1:4" x14ac:dyDescent="0.15">
      <c r="A3722" s="6">
        <f t="shared" si="78"/>
        <v>37220</v>
      </c>
      <c r="D3722" s="9" t="s">
        <v>1869</v>
      </c>
    </row>
    <row r="3723" spans="1:4" x14ac:dyDescent="0.15">
      <c r="A3723" s="6">
        <f t="shared" si="78"/>
        <v>37230</v>
      </c>
      <c r="D3723" s="9" t="s">
        <v>1870</v>
      </c>
    </row>
    <row r="3724" spans="1:4" x14ac:dyDescent="0.15">
      <c r="A3724" s="6">
        <f t="shared" si="78"/>
        <v>37240</v>
      </c>
      <c r="D3724" s="9" t="s">
        <v>1871</v>
      </c>
    </row>
    <row r="3725" spans="1:4" x14ac:dyDescent="0.15">
      <c r="A3725" s="6">
        <f t="shared" si="78"/>
        <v>37250</v>
      </c>
      <c r="D3725" s="9" t="s">
        <v>1872</v>
      </c>
    </row>
    <row r="3726" spans="1:4" x14ac:dyDescent="0.15">
      <c r="A3726" s="6">
        <f t="shared" si="78"/>
        <v>37260</v>
      </c>
      <c r="D3726" s="9" t="s">
        <v>1873</v>
      </c>
    </row>
    <row r="3727" spans="1:4" x14ac:dyDescent="0.15">
      <c r="A3727" s="6">
        <f t="shared" si="78"/>
        <v>37270</v>
      </c>
      <c r="D3727" s="9" t="s">
        <v>1874</v>
      </c>
    </row>
    <row r="3728" spans="1:4" x14ac:dyDescent="0.15">
      <c r="A3728" s="6">
        <f t="shared" si="78"/>
        <v>37280</v>
      </c>
      <c r="D3728" s="9" t="s">
        <v>1875</v>
      </c>
    </row>
    <row r="3729" spans="1:4" x14ac:dyDescent="0.15">
      <c r="A3729" s="6">
        <f t="shared" si="78"/>
        <v>37290</v>
      </c>
      <c r="D3729" s="9" t="s">
        <v>1876</v>
      </c>
    </row>
    <row r="3730" spans="1:4" x14ac:dyDescent="0.15">
      <c r="A3730" s="6">
        <f t="shared" si="78"/>
        <v>37300</v>
      </c>
      <c r="D3730" s="9" t="s">
        <v>1877</v>
      </c>
    </row>
    <row r="3731" spans="1:4" x14ac:dyDescent="0.15">
      <c r="A3731" s="6">
        <f t="shared" si="78"/>
        <v>37310</v>
      </c>
      <c r="D3731" s="9" t="s">
        <v>1878</v>
      </c>
    </row>
    <row r="3732" spans="1:4" x14ac:dyDescent="0.15">
      <c r="A3732" s="6">
        <f t="shared" si="78"/>
        <v>37320</v>
      </c>
      <c r="D3732" s="9" t="s">
        <v>1879</v>
      </c>
    </row>
    <row r="3733" spans="1:4" x14ac:dyDescent="0.15">
      <c r="A3733" s="6">
        <f t="shared" si="78"/>
        <v>37330</v>
      </c>
      <c r="D3733" s="9" t="s">
        <v>1880</v>
      </c>
    </row>
    <row r="3734" spans="1:4" x14ac:dyDescent="0.15">
      <c r="A3734" s="6">
        <f t="shared" si="78"/>
        <v>37340</v>
      </c>
      <c r="D3734" s="9" t="s">
        <v>1881</v>
      </c>
    </row>
    <row r="3735" spans="1:4" x14ac:dyDescent="0.15">
      <c r="A3735" s="6">
        <f t="shared" si="78"/>
        <v>37350</v>
      </c>
      <c r="D3735" s="9" t="s">
        <v>1882</v>
      </c>
    </row>
    <row r="3736" spans="1:4" x14ac:dyDescent="0.15">
      <c r="A3736" s="6">
        <f t="shared" si="78"/>
        <v>37360</v>
      </c>
      <c r="D3736" s="9" t="s">
        <v>1883</v>
      </c>
    </row>
    <row r="3737" spans="1:4" x14ac:dyDescent="0.15">
      <c r="A3737" s="6">
        <f t="shared" si="78"/>
        <v>37370</v>
      </c>
      <c r="D3737" s="9" t="s">
        <v>1884</v>
      </c>
    </row>
    <row r="3738" spans="1:4" x14ac:dyDescent="0.15">
      <c r="A3738" s="6">
        <f t="shared" si="78"/>
        <v>37380</v>
      </c>
      <c r="D3738" s="9" t="s">
        <v>1885</v>
      </c>
    </row>
    <row r="3739" spans="1:4" x14ac:dyDescent="0.15">
      <c r="A3739" s="6">
        <f t="shared" si="78"/>
        <v>37390</v>
      </c>
      <c r="D3739" s="9" t="s">
        <v>1886</v>
      </c>
    </row>
    <row r="3740" spans="1:4" x14ac:dyDescent="0.15">
      <c r="A3740" s="6">
        <f t="shared" si="78"/>
        <v>37400</v>
      </c>
      <c r="D3740" s="9" t="s">
        <v>1887</v>
      </c>
    </row>
    <row r="3741" spans="1:4" x14ac:dyDescent="0.15">
      <c r="A3741" s="6">
        <f t="shared" si="78"/>
        <v>37410</v>
      </c>
      <c r="D3741" s="9" t="s">
        <v>1888</v>
      </c>
    </row>
    <row r="3742" spans="1:4" x14ac:dyDescent="0.15">
      <c r="A3742" s="6">
        <f t="shared" si="78"/>
        <v>37420</v>
      </c>
      <c r="D3742" s="9" t="s">
        <v>1889</v>
      </c>
    </row>
    <row r="3743" spans="1:4" x14ac:dyDescent="0.15">
      <c r="A3743" s="6">
        <f t="shared" si="78"/>
        <v>37430</v>
      </c>
      <c r="D3743" s="9" t="s">
        <v>1863</v>
      </c>
    </row>
    <row r="3744" spans="1:4" x14ac:dyDescent="0.15">
      <c r="A3744" s="6">
        <f t="shared" si="78"/>
        <v>37440</v>
      </c>
      <c r="D3744" s="9" t="s">
        <v>1869</v>
      </c>
    </row>
    <row r="3745" spans="1:4" x14ac:dyDescent="0.15">
      <c r="A3745" s="6">
        <f t="shared" si="78"/>
        <v>37450</v>
      </c>
      <c r="D3745" s="9" t="s">
        <v>1870</v>
      </c>
    </row>
    <row r="3746" spans="1:4" x14ac:dyDescent="0.15">
      <c r="A3746" s="6">
        <f t="shared" si="78"/>
        <v>37460</v>
      </c>
      <c r="D3746" s="9" t="s">
        <v>1871</v>
      </c>
    </row>
    <row r="3747" spans="1:4" x14ac:dyDescent="0.15">
      <c r="A3747" s="6">
        <f t="shared" si="78"/>
        <v>37470</v>
      </c>
      <c r="D3747" s="9" t="s">
        <v>1872</v>
      </c>
    </row>
    <row r="3748" spans="1:4" x14ac:dyDescent="0.15">
      <c r="A3748" s="6">
        <f t="shared" si="78"/>
        <v>37480</v>
      </c>
      <c r="D3748" s="9" t="s">
        <v>1873</v>
      </c>
    </row>
    <row r="3749" spans="1:4" x14ac:dyDescent="0.15">
      <c r="A3749" s="6">
        <f t="shared" si="78"/>
        <v>37490</v>
      </c>
      <c r="D3749" s="9" t="s">
        <v>1874</v>
      </c>
    </row>
    <row r="3750" spans="1:4" x14ac:dyDescent="0.15">
      <c r="A3750" s="6">
        <f t="shared" si="78"/>
        <v>37500</v>
      </c>
      <c r="D3750" s="9" t="s">
        <v>1875</v>
      </c>
    </row>
    <row r="3751" spans="1:4" x14ac:dyDescent="0.15">
      <c r="A3751" s="6">
        <f t="shared" si="78"/>
        <v>37510</v>
      </c>
      <c r="D3751" s="9" t="s">
        <v>1876</v>
      </c>
    </row>
    <row r="3752" spans="1:4" x14ac:dyDescent="0.15">
      <c r="A3752" s="6">
        <f t="shared" si="78"/>
        <v>37520</v>
      </c>
      <c r="D3752" s="9" t="s">
        <v>1877</v>
      </c>
    </row>
    <row r="3753" spans="1:4" x14ac:dyDescent="0.15">
      <c r="A3753" s="6">
        <f t="shared" si="78"/>
        <v>37530</v>
      </c>
      <c r="D3753" s="9" t="s">
        <v>1878</v>
      </c>
    </row>
    <row r="3754" spans="1:4" x14ac:dyDescent="0.15">
      <c r="A3754" s="6">
        <f t="shared" si="78"/>
        <v>37540</v>
      </c>
      <c r="D3754" s="9" t="s">
        <v>1881</v>
      </c>
    </row>
    <row r="3755" spans="1:4" x14ac:dyDescent="0.15">
      <c r="A3755" s="6">
        <f t="shared" si="78"/>
        <v>37550</v>
      </c>
      <c r="D3755" s="9" t="s">
        <v>1882</v>
      </c>
    </row>
    <row r="3756" spans="1:4" x14ac:dyDescent="0.15">
      <c r="A3756" s="6">
        <f t="shared" si="78"/>
        <v>37560</v>
      </c>
      <c r="D3756" s="9" t="s">
        <v>1883</v>
      </c>
    </row>
    <row r="3757" spans="1:4" x14ac:dyDescent="0.15">
      <c r="A3757" s="6">
        <f t="shared" si="78"/>
        <v>37570</v>
      </c>
      <c r="D3757" s="9" t="s">
        <v>1884</v>
      </c>
    </row>
    <row r="3758" spans="1:4" x14ac:dyDescent="0.15">
      <c r="A3758" s="6">
        <f t="shared" si="78"/>
        <v>37580</v>
      </c>
      <c r="D3758" s="9" t="s">
        <v>1885</v>
      </c>
    </row>
    <row r="3759" spans="1:4" x14ac:dyDescent="0.15">
      <c r="A3759" s="6">
        <f t="shared" si="78"/>
        <v>37590</v>
      </c>
      <c r="D3759" s="9" t="s">
        <v>1886</v>
      </c>
    </row>
    <row r="3760" spans="1:4" x14ac:dyDescent="0.15">
      <c r="A3760" s="6">
        <f t="shared" si="78"/>
        <v>37600</v>
      </c>
      <c r="D3760" s="9" t="s">
        <v>1887</v>
      </c>
    </row>
    <row r="3761" spans="1:4" x14ac:dyDescent="0.15">
      <c r="A3761" s="6">
        <f t="shared" si="78"/>
        <v>37610</v>
      </c>
      <c r="D3761" s="9" t="s">
        <v>1892</v>
      </c>
    </row>
    <row r="3762" spans="1:4" x14ac:dyDescent="0.15">
      <c r="A3762" s="6">
        <f t="shared" si="78"/>
        <v>37620</v>
      </c>
      <c r="D3762" s="9" t="s">
        <v>1889</v>
      </c>
    </row>
    <row r="3763" spans="1:4" x14ac:dyDescent="0.15">
      <c r="A3763" s="6">
        <f t="shared" si="78"/>
        <v>37630</v>
      </c>
      <c r="D3763" s="9" t="s">
        <v>1863</v>
      </c>
    </row>
    <row r="3764" spans="1:4" x14ac:dyDescent="0.15">
      <c r="A3764" s="6">
        <f t="shared" si="78"/>
        <v>37640</v>
      </c>
      <c r="D3764" s="9" t="s">
        <v>1869</v>
      </c>
    </row>
    <row r="3765" spans="1:4" x14ac:dyDescent="0.15">
      <c r="A3765" s="6">
        <f t="shared" si="78"/>
        <v>37650</v>
      </c>
      <c r="D3765" s="9" t="s">
        <v>1870</v>
      </c>
    </row>
    <row r="3766" spans="1:4" x14ac:dyDescent="0.15">
      <c r="A3766" s="6">
        <f t="shared" si="78"/>
        <v>37660</v>
      </c>
      <c r="D3766" s="9" t="s">
        <v>1871</v>
      </c>
    </row>
    <row r="3767" spans="1:4" x14ac:dyDescent="0.15">
      <c r="A3767" s="6">
        <f t="shared" ref="A3767:A3830" si="79">ROW()*10</f>
        <v>37670</v>
      </c>
      <c r="D3767" s="9" t="s">
        <v>1872</v>
      </c>
    </row>
    <row r="3768" spans="1:4" x14ac:dyDescent="0.15">
      <c r="A3768" s="6">
        <f t="shared" si="79"/>
        <v>37680</v>
      </c>
      <c r="D3768" s="9" t="s">
        <v>1873</v>
      </c>
    </row>
    <row r="3769" spans="1:4" x14ac:dyDescent="0.15">
      <c r="A3769" s="6">
        <f t="shared" si="79"/>
        <v>37690</v>
      </c>
      <c r="D3769" s="9" t="s">
        <v>1874</v>
      </c>
    </row>
    <row r="3770" spans="1:4" x14ac:dyDescent="0.15">
      <c r="A3770" s="6">
        <f t="shared" si="79"/>
        <v>37700</v>
      </c>
      <c r="D3770" s="9" t="s">
        <v>1875</v>
      </c>
    </row>
    <row r="3771" spans="1:4" x14ac:dyDescent="0.15">
      <c r="A3771" s="6">
        <f t="shared" si="79"/>
        <v>37710</v>
      </c>
      <c r="D3771" s="9" t="s">
        <v>1876</v>
      </c>
    </row>
    <row r="3772" spans="1:4" x14ac:dyDescent="0.15">
      <c r="A3772" s="6">
        <f t="shared" si="79"/>
        <v>37720</v>
      </c>
      <c r="D3772" s="9" t="s">
        <v>1877</v>
      </c>
    </row>
    <row r="3773" spans="1:4" x14ac:dyDescent="0.15">
      <c r="A3773" s="6">
        <f t="shared" si="79"/>
        <v>37730</v>
      </c>
      <c r="D3773" s="9" t="s">
        <v>1878</v>
      </c>
    </row>
    <row r="3774" spans="1:4" x14ac:dyDescent="0.15">
      <c r="A3774" s="6">
        <f t="shared" si="79"/>
        <v>37740</v>
      </c>
      <c r="D3774" s="9" t="s">
        <v>1893</v>
      </c>
    </row>
    <row r="3775" spans="1:4" x14ac:dyDescent="0.15">
      <c r="A3775" s="6">
        <f t="shared" si="79"/>
        <v>37750</v>
      </c>
      <c r="D3775" s="9" t="s">
        <v>1894</v>
      </c>
    </row>
    <row r="3776" spans="1:4" x14ac:dyDescent="0.15">
      <c r="A3776" s="6">
        <f t="shared" si="79"/>
        <v>37760</v>
      </c>
      <c r="D3776" s="9" t="s">
        <v>1881</v>
      </c>
    </row>
    <row r="3777" spans="1:4" x14ac:dyDescent="0.15">
      <c r="A3777" s="6">
        <f t="shared" si="79"/>
        <v>37770</v>
      </c>
      <c r="D3777" s="9" t="s">
        <v>1882</v>
      </c>
    </row>
    <row r="3778" spans="1:4" x14ac:dyDescent="0.15">
      <c r="A3778" s="6">
        <f t="shared" si="79"/>
        <v>37780</v>
      </c>
      <c r="D3778" s="9" t="s">
        <v>1883</v>
      </c>
    </row>
    <row r="3779" spans="1:4" x14ac:dyDescent="0.15">
      <c r="A3779" s="6">
        <f t="shared" si="79"/>
        <v>37790</v>
      </c>
      <c r="D3779" s="9" t="s">
        <v>1884</v>
      </c>
    </row>
    <row r="3780" spans="1:4" x14ac:dyDescent="0.15">
      <c r="A3780" s="6">
        <f t="shared" si="79"/>
        <v>37800</v>
      </c>
      <c r="D3780" s="9" t="s">
        <v>1885</v>
      </c>
    </row>
    <row r="3781" spans="1:4" x14ac:dyDescent="0.15">
      <c r="A3781" s="6">
        <f t="shared" si="79"/>
        <v>37810</v>
      </c>
      <c r="D3781" s="9" t="s">
        <v>1886</v>
      </c>
    </row>
    <row r="3782" spans="1:4" x14ac:dyDescent="0.15">
      <c r="A3782" s="6">
        <f t="shared" si="79"/>
        <v>37820</v>
      </c>
      <c r="D3782" s="9" t="s">
        <v>1887</v>
      </c>
    </row>
    <row r="3783" spans="1:4" x14ac:dyDescent="0.15">
      <c r="A3783" s="6">
        <f t="shared" si="79"/>
        <v>37830</v>
      </c>
      <c r="D3783" s="9" t="s">
        <v>1895</v>
      </c>
    </row>
    <row r="3784" spans="1:4" x14ac:dyDescent="0.15">
      <c r="A3784" s="6">
        <f t="shared" si="79"/>
        <v>37840</v>
      </c>
      <c r="D3784" s="9" t="s">
        <v>1889</v>
      </c>
    </row>
    <row r="3785" spans="1:4" x14ac:dyDescent="0.15">
      <c r="A3785" s="6">
        <f t="shared" si="79"/>
        <v>37850</v>
      </c>
      <c r="D3785" s="9" t="s">
        <v>1863</v>
      </c>
    </row>
    <row r="3786" spans="1:4" x14ac:dyDescent="0.15">
      <c r="A3786" s="6">
        <f t="shared" si="79"/>
        <v>37860</v>
      </c>
      <c r="D3786" s="9" t="s">
        <v>1869</v>
      </c>
    </row>
    <row r="3787" spans="1:4" x14ac:dyDescent="0.15">
      <c r="A3787" s="6">
        <f t="shared" si="79"/>
        <v>37870</v>
      </c>
      <c r="D3787" s="9" t="s">
        <v>1870</v>
      </c>
    </row>
    <row r="3788" spans="1:4" x14ac:dyDescent="0.15">
      <c r="A3788" s="6">
        <f t="shared" si="79"/>
        <v>37880</v>
      </c>
      <c r="D3788" s="9" t="s">
        <v>1871</v>
      </c>
    </row>
    <row r="3789" spans="1:4" x14ac:dyDescent="0.15">
      <c r="A3789" s="6">
        <f t="shared" si="79"/>
        <v>37890</v>
      </c>
      <c r="D3789" s="9" t="s">
        <v>1872</v>
      </c>
    </row>
    <row r="3790" spans="1:4" x14ac:dyDescent="0.15">
      <c r="A3790" s="6">
        <f t="shared" si="79"/>
        <v>37900</v>
      </c>
      <c r="D3790" s="9" t="s">
        <v>1873</v>
      </c>
    </row>
    <row r="3791" spans="1:4" x14ac:dyDescent="0.15">
      <c r="A3791" s="6">
        <f t="shared" si="79"/>
        <v>37910</v>
      </c>
      <c r="D3791" s="9" t="s">
        <v>1874</v>
      </c>
    </row>
    <row r="3792" spans="1:4" x14ac:dyDescent="0.15">
      <c r="A3792" s="6">
        <f t="shared" si="79"/>
        <v>37920</v>
      </c>
      <c r="D3792" s="9" t="s">
        <v>1875</v>
      </c>
    </row>
    <row r="3793" spans="1:4" x14ac:dyDescent="0.15">
      <c r="A3793" s="6">
        <f t="shared" si="79"/>
        <v>37930</v>
      </c>
      <c r="D3793" s="9" t="s">
        <v>1876</v>
      </c>
    </row>
    <row r="3794" spans="1:4" x14ac:dyDescent="0.15">
      <c r="A3794" s="6">
        <f t="shared" si="79"/>
        <v>37940</v>
      </c>
      <c r="D3794" s="9" t="s">
        <v>1877</v>
      </c>
    </row>
    <row r="3795" spans="1:4" x14ac:dyDescent="0.15">
      <c r="A3795" s="6">
        <f t="shared" si="79"/>
        <v>37950</v>
      </c>
      <c r="D3795" s="9" t="s">
        <v>1878</v>
      </c>
    </row>
    <row r="3796" spans="1:4" x14ac:dyDescent="0.15">
      <c r="A3796" s="6">
        <f t="shared" si="79"/>
        <v>37960</v>
      </c>
      <c r="D3796" s="9" t="s">
        <v>1896</v>
      </c>
    </row>
    <row r="3797" spans="1:4" x14ac:dyDescent="0.15">
      <c r="A3797" s="6">
        <f t="shared" si="79"/>
        <v>37970</v>
      </c>
      <c r="D3797" s="9" t="s">
        <v>1897</v>
      </c>
    </row>
    <row r="3798" spans="1:4" x14ac:dyDescent="0.15">
      <c r="A3798" s="6">
        <f t="shared" si="79"/>
        <v>37980</v>
      </c>
      <c r="D3798" s="9" t="s">
        <v>1881</v>
      </c>
    </row>
    <row r="3799" spans="1:4" x14ac:dyDescent="0.15">
      <c r="A3799" s="6">
        <f t="shared" si="79"/>
        <v>37990</v>
      </c>
      <c r="D3799" s="9" t="s">
        <v>1882</v>
      </c>
    </row>
    <row r="3800" spans="1:4" x14ac:dyDescent="0.15">
      <c r="A3800" s="6">
        <f t="shared" si="79"/>
        <v>38000</v>
      </c>
      <c r="D3800" s="9" t="s">
        <v>1883</v>
      </c>
    </row>
    <row r="3801" spans="1:4" x14ac:dyDescent="0.15">
      <c r="A3801" s="6">
        <f t="shared" si="79"/>
        <v>38010</v>
      </c>
      <c r="D3801" s="9" t="s">
        <v>1884</v>
      </c>
    </row>
    <row r="3802" spans="1:4" x14ac:dyDescent="0.15">
      <c r="A3802" s="6">
        <f t="shared" si="79"/>
        <v>38020</v>
      </c>
      <c r="D3802" s="9" t="s">
        <v>1885</v>
      </c>
    </row>
    <row r="3803" spans="1:4" x14ac:dyDescent="0.15">
      <c r="A3803" s="6">
        <f t="shared" si="79"/>
        <v>38030</v>
      </c>
      <c r="D3803" s="9" t="s">
        <v>1886</v>
      </c>
    </row>
    <row r="3804" spans="1:4" x14ac:dyDescent="0.15">
      <c r="A3804" s="6">
        <f t="shared" si="79"/>
        <v>38040</v>
      </c>
      <c r="D3804" s="9" t="s">
        <v>1887</v>
      </c>
    </row>
    <row r="3805" spans="1:4" x14ac:dyDescent="0.15">
      <c r="A3805" s="6">
        <f t="shared" si="79"/>
        <v>38050</v>
      </c>
      <c r="D3805" s="9" t="s">
        <v>1898</v>
      </c>
    </row>
    <row r="3806" spans="1:4" x14ac:dyDescent="0.15">
      <c r="A3806" s="6">
        <f t="shared" si="79"/>
        <v>38060</v>
      </c>
      <c r="D3806" s="9" t="s">
        <v>1866</v>
      </c>
    </row>
    <row r="3807" spans="1:4" x14ac:dyDescent="0.15">
      <c r="A3807" s="6">
        <f t="shared" si="79"/>
        <v>38070</v>
      </c>
      <c r="D3807" s="9" t="s">
        <v>1867</v>
      </c>
    </row>
    <row r="3808" spans="1:4" x14ac:dyDescent="0.15">
      <c r="A3808" s="6">
        <f t="shared" si="79"/>
        <v>38080</v>
      </c>
      <c r="D3808" s="9" t="s">
        <v>1899</v>
      </c>
    </row>
    <row r="3809" spans="1:4" x14ac:dyDescent="0.15">
      <c r="A3809" s="6">
        <f t="shared" si="79"/>
        <v>38090</v>
      </c>
      <c r="D3809" s="9" t="s">
        <v>1900</v>
      </c>
    </row>
    <row r="3810" spans="1:4" x14ac:dyDescent="0.15">
      <c r="A3810" s="6">
        <f t="shared" si="79"/>
        <v>38100</v>
      </c>
      <c r="D3810" s="9" t="s">
        <v>1901</v>
      </c>
    </row>
    <row r="3811" spans="1:4" x14ac:dyDescent="0.15">
      <c r="A3811" s="6">
        <f t="shared" si="79"/>
        <v>38110</v>
      </c>
      <c r="D3811" s="9" t="s">
        <v>1902</v>
      </c>
    </row>
    <row r="3812" spans="1:4" x14ac:dyDescent="0.15">
      <c r="A3812" s="6">
        <f t="shared" si="79"/>
        <v>38120</v>
      </c>
      <c r="D3812" s="9" t="s">
        <v>1903</v>
      </c>
    </row>
    <row r="3813" spans="1:4" x14ac:dyDescent="0.15">
      <c r="A3813" s="6">
        <f t="shared" si="79"/>
        <v>38130</v>
      </c>
      <c r="D3813" s="9" t="s">
        <v>1904</v>
      </c>
    </row>
    <row r="3814" spans="1:4" x14ac:dyDescent="0.15">
      <c r="A3814" s="6">
        <f t="shared" si="79"/>
        <v>38140</v>
      </c>
      <c r="D3814" s="9" t="s">
        <v>1905</v>
      </c>
    </row>
    <row r="3815" spans="1:4" x14ac:dyDescent="0.15">
      <c r="A3815" s="6">
        <f t="shared" si="79"/>
        <v>38150</v>
      </c>
      <c r="D3815" s="9" t="s">
        <v>1906</v>
      </c>
    </row>
    <row r="3816" spans="1:4" x14ac:dyDescent="0.15">
      <c r="A3816" s="6">
        <f t="shared" si="79"/>
        <v>38160</v>
      </c>
      <c r="D3816" s="9" t="s">
        <v>1907</v>
      </c>
    </row>
    <row r="3817" spans="1:4" x14ac:dyDescent="0.15">
      <c r="A3817" s="6">
        <f t="shared" si="79"/>
        <v>38170</v>
      </c>
      <c r="D3817" s="9" t="s">
        <v>1908</v>
      </c>
    </row>
    <row r="3818" spans="1:4" x14ac:dyDescent="0.15">
      <c r="A3818" s="6">
        <f t="shared" si="79"/>
        <v>38180</v>
      </c>
      <c r="D3818" s="9" t="s">
        <v>1909</v>
      </c>
    </row>
    <row r="3819" spans="1:4" x14ac:dyDescent="0.15">
      <c r="A3819" s="6">
        <f t="shared" si="79"/>
        <v>38190</v>
      </c>
      <c r="D3819" s="9" t="s">
        <v>1910</v>
      </c>
    </row>
    <row r="3820" spans="1:4" x14ac:dyDescent="0.15">
      <c r="A3820" s="6">
        <f t="shared" si="79"/>
        <v>38200</v>
      </c>
      <c r="D3820" s="9" t="s">
        <v>1911</v>
      </c>
    </row>
    <row r="3821" spans="1:4" x14ac:dyDescent="0.15">
      <c r="A3821" s="6">
        <f t="shared" si="79"/>
        <v>38210</v>
      </c>
      <c r="D3821" s="9" t="s">
        <v>1912</v>
      </c>
    </row>
    <row r="3822" spans="1:4" x14ac:dyDescent="0.15">
      <c r="A3822" s="6">
        <f t="shared" si="79"/>
        <v>38220</v>
      </c>
      <c r="D3822" s="9" t="s">
        <v>1913</v>
      </c>
    </row>
    <row r="3823" spans="1:4" x14ac:dyDescent="0.15">
      <c r="A3823" s="6">
        <f t="shared" si="79"/>
        <v>38230</v>
      </c>
      <c r="D3823" s="9" t="s">
        <v>1914</v>
      </c>
    </row>
    <row r="3824" spans="1:4" x14ac:dyDescent="0.15">
      <c r="A3824" s="6">
        <f t="shared" si="79"/>
        <v>38240</v>
      </c>
      <c r="D3824" s="9" t="s">
        <v>1915</v>
      </c>
    </row>
    <row r="3825" spans="1:4" x14ac:dyDescent="0.15">
      <c r="A3825" s="6">
        <f t="shared" si="79"/>
        <v>38250</v>
      </c>
      <c r="D3825" s="9" t="s">
        <v>1916</v>
      </c>
    </row>
    <row r="3826" spans="1:4" x14ac:dyDescent="0.15">
      <c r="A3826" s="6">
        <f t="shared" si="79"/>
        <v>38260</v>
      </c>
      <c r="D3826" s="9" t="s">
        <v>1917</v>
      </c>
    </row>
    <row r="3827" spans="1:4" x14ac:dyDescent="0.15">
      <c r="A3827" s="6">
        <f t="shared" si="79"/>
        <v>38270</v>
      </c>
      <c r="D3827" s="9" t="s">
        <v>1918</v>
      </c>
    </row>
    <row r="3828" spans="1:4" x14ac:dyDescent="0.15">
      <c r="A3828" s="6">
        <f t="shared" si="79"/>
        <v>38280</v>
      </c>
      <c r="D3828" s="9" t="s">
        <v>1919</v>
      </c>
    </row>
    <row r="3829" spans="1:4" x14ac:dyDescent="0.15">
      <c r="A3829" s="6">
        <f t="shared" si="79"/>
        <v>38290</v>
      </c>
      <c r="D3829" s="9" t="s">
        <v>1920</v>
      </c>
    </row>
    <row r="3830" spans="1:4" x14ac:dyDescent="0.15">
      <c r="A3830" s="6">
        <f t="shared" si="79"/>
        <v>38300</v>
      </c>
      <c r="D3830" s="9" t="s">
        <v>1860</v>
      </c>
    </row>
    <row r="3831" spans="1:4" x14ac:dyDescent="0.15">
      <c r="A3831" s="6">
        <f t="shared" ref="A3831:A3894" si="80">ROW()*10</f>
        <v>38310</v>
      </c>
      <c r="D3831" s="9" t="s">
        <v>1921</v>
      </c>
    </row>
    <row r="3832" spans="1:4" x14ac:dyDescent="0.15">
      <c r="A3832" s="6">
        <f t="shared" si="80"/>
        <v>38320</v>
      </c>
      <c r="D3832" s="9" t="s">
        <v>1863</v>
      </c>
    </row>
    <row r="3833" spans="1:4" x14ac:dyDescent="0.15">
      <c r="A3833" s="6">
        <f t="shared" si="80"/>
        <v>38330</v>
      </c>
      <c r="D3833" s="9" t="s">
        <v>1944</v>
      </c>
    </row>
    <row r="3834" spans="1:4" x14ac:dyDescent="0.15">
      <c r="A3834" s="6">
        <f t="shared" si="80"/>
        <v>38340</v>
      </c>
      <c r="D3834" s="9" t="s">
        <v>1923</v>
      </c>
    </row>
    <row r="3835" spans="1:4" x14ac:dyDescent="0.15">
      <c r="A3835" s="6">
        <f t="shared" si="80"/>
        <v>38350</v>
      </c>
      <c r="D3835" s="9" t="s">
        <v>1924</v>
      </c>
    </row>
    <row r="3836" spans="1:4" x14ac:dyDescent="0.15">
      <c r="A3836" s="6">
        <f t="shared" si="80"/>
        <v>38360</v>
      </c>
      <c r="D3836" s="9" t="s">
        <v>1866</v>
      </c>
    </row>
    <row r="3837" spans="1:4" x14ac:dyDescent="0.15">
      <c r="A3837" s="6">
        <f t="shared" si="80"/>
        <v>38370</v>
      </c>
      <c r="D3837" s="9" t="s">
        <v>1867</v>
      </c>
    </row>
    <row r="3838" spans="1:4" x14ac:dyDescent="0.15">
      <c r="A3838" s="6">
        <f t="shared" si="80"/>
        <v>38380</v>
      </c>
      <c r="D3838" s="9" t="s">
        <v>1925</v>
      </c>
    </row>
    <row r="3839" spans="1:4" x14ac:dyDescent="0.15">
      <c r="A3839" s="6">
        <f t="shared" si="80"/>
        <v>38390</v>
      </c>
      <c r="D3839" s="9" t="s">
        <v>1926</v>
      </c>
    </row>
    <row r="3840" spans="1:4" x14ac:dyDescent="0.15">
      <c r="A3840" s="6">
        <f t="shared" si="80"/>
        <v>38400</v>
      </c>
      <c r="D3840" s="9" t="s">
        <v>1927</v>
      </c>
    </row>
    <row r="3841" spans="1:4" x14ac:dyDescent="0.15">
      <c r="A3841" s="6">
        <f t="shared" si="80"/>
        <v>38410</v>
      </c>
      <c r="D3841" s="9" t="s">
        <v>1945</v>
      </c>
    </row>
    <row r="3842" spans="1:4" x14ac:dyDescent="0.15">
      <c r="A3842" s="6">
        <f t="shared" si="80"/>
        <v>38420</v>
      </c>
      <c r="D3842" s="9" t="s">
        <v>1831</v>
      </c>
    </row>
    <row r="3843" spans="1:4" x14ac:dyDescent="0.15">
      <c r="A3843" s="6">
        <f t="shared" si="80"/>
        <v>38430</v>
      </c>
      <c r="D3843" s="9" t="s">
        <v>1797</v>
      </c>
    </row>
    <row r="3844" spans="1:4" x14ac:dyDescent="0.15">
      <c r="A3844" s="6">
        <f t="shared" si="80"/>
        <v>38440</v>
      </c>
      <c r="D3844" s="9" t="s">
        <v>1844</v>
      </c>
    </row>
    <row r="3845" spans="1:4" x14ac:dyDescent="0.15">
      <c r="A3845" s="6">
        <f t="shared" si="80"/>
        <v>38450</v>
      </c>
      <c r="D3845" s="9" t="s">
        <v>1845</v>
      </c>
    </row>
    <row r="3846" spans="1:4" x14ac:dyDescent="0.15">
      <c r="A3846" s="6">
        <f t="shared" si="80"/>
        <v>38460</v>
      </c>
      <c r="D3846" s="9" t="s">
        <v>1846</v>
      </c>
    </row>
    <row r="3847" spans="1:4" x14ac:dyDescent="0.15">
      <c r="A3847" s="6">
        <f t="shared" si="80"/>
        <v>38470</v>
      </c>
      <c r="D3847" s="9" t="s">
        <v>1847</v>
      </c>
    </row>
    <row r="3848" spans="1:4" x14ac:dyDescent="0.15">
      <c r="A3848" s="6">
        <f t="shared" si="80"/>
        <v>38480</v>
      </c>
      <c r="D3848" s="9" t="s">
        <v>1848</v>
      </c>
    </row>
    <row r="3849" spans="1:4" x14ac:dyDescent="0.15">
      <c r="A3849" s="6">
        <f t="shared" si="80"/>
        <v>38490</v>
      </c>
      <c r="D3849" s="9" t="s">
        <v>1849</v>
      </c>
    </row>
    <row r="3850" spans="1:4" x14ac:dyDescent="0.15">
      <c r="A3850" s="6">
        <f t="shared" si="80"/>
        <v>38500</v>
      </c>
      <c r="D3850" s="9" t="s">
        <v>1850</v>
      </c>
    </row>
    <row r="3851" spans="1:4" x14ac:dyDescent="0.15">
      <c r="A3851" s="6">
        <f t="shared" si="80"/>
        <v>38510</v>
      </c>
      <c r="D3851" s="9" t="s">
        <v>1851</v>
      </c>
    </row>
    <row r="3852" spans="1:4" x14ac:dyDescent="0.15">
      <c r="A3852" s="6">
        <f t="shared" si="80"/>
        <v>38520</v>
      </c>
      <c r="D3852" s="9" t="s">
        <v>1852</v>
      </c>
    </row>
    <row r="3853" spans="1:4" x14ac:dyDescent="0.15">
      <c r="A3853" s="6">
        <f t="shared" si="80"/>
        <v>38530</v>
      </c>
      <c r="D3853" s="9" t="s">
        <v>1853</v>
      </c>
    </row>
    <row r="3854" spans="1:4" x14ac:dyDescent="0.15">
      <c r="A3854" s="6">
        <f t="shared" si="80"/>
        <v>38540</v>
      </c>
      <c r="D3854" s="9" t="s">
        <v>1854</v>
      </c>
    </row>
    <row r="3855" spans="1:4" x14ac:dyDescent="0.15">
      <c r="A3855" s="6">
        <f t="shared" si="80"/>
        <v>38550</v>
      </c>
      <c r="D3855" s="9" t="s">
        <v>1855</v>
      </c>
    </row>
    <row r="3856" spans="1:4" x14ac:dyDescent="0.15">
      <c r="A3856" s="6">
        <f t="shared" si="80"/>
        <v>38560</v>
      </c>
      <c r="D3856" s="9" t="s">
        <v>1856</v>
      </c>
    </row>
    <row r="3857" spans="1:4" x14ac:dyDescent="0.15">
      <c r="A3857" s="6">
        <f t="shared" si="80"/>
        <v>38570</v>
      </c>
      <c r="D3857" s="9" t="s">
        <v>1857</v>
      </c>
    </row>
    <row r="3858" spans="1:4" x14ac:dyDescent="0.15">
      <c r="A3858" s="6">
        <f t="shared" si="80"/>
        <v>38580</v>
      </c>
      <c r="D3858" s="9" t="s">
        <v>1858</v>
      </c>
    </row>
    <row r="3859" spans="1:4" x14ac:dyDescent="0.15">
      <c r="A3859" s="6">
        <f t="shared" si="80"/>
        <v>38590</v>
      </c>
      <c r="D3859" s="9" t="s">
        <v>1859</v>
      </c>
    </row>
    <row r="3860" spans="1:4" x14ac:dyDescent="0.15">
      <c r="A3860" s="6">
        <f t="shared" si="80"/>
        <v>38600</v>
      </c>
      <c r="D3860" s="9" t="s">
        <v>1860</v>
      </c>
    </row>
    <row r="3861" spans="1:4" x14ac:dyDescent="0.15">
      <c r="A3861" s="6">
        <f t="shared" si="80"/>
        <v>38610</v>
      </c>
      <c r="D3861" s="9" t="s">
        <v>1861</v>
      </c>
    </row>
    <row r="3862" spans="1:4" x14ac:dyDescent="0.15">
      <c r="A3862" s="6">
        <f t="shared" si="80"/>
        <v>38620</v>
      </c>
      <c r="D3862" s="9" t="s">
        <v>1862</v>
      </c>
    </row>
    <row r="3863" spans="1:4" x14ac:dyDescent="0.15">
      <c r="A3863" s="6">
        <f t="shared" si="80"/>
        <v>38630</v>
      </c>
      <c r="D3863" s="9" t="s">
        <v>1863</v>
      </c>
    </row>
    <row r="3864" spans="1:4" x14ac:dyDescent="0.15">
      <c r="A3864" s="6">
        <f t="shared" si="80"/>
        <v>38640</v>
      </c>
      <c r="D3864" s="9" t="s">
        <v>1864</v>
      </c>
    </row>
    <row r="3865" spans="1:4" x14ac:dyDescent="0.15">
      <c r="A3865" s="6">
        <f t="shared" si="80"/>
        <v>38650</v>
      </c>
      <c r="D3865" s="9" t="s">
        <v>1929</v>
      </c>
    </row>
    <row r="3866" spans="1:4" x14ac:dyDescent="0.15">
      <c r="A3866" s="6">
        <f t="shared" si="80"/>
        <v>38660</v>
      </c>
      <c r="D3866" s="9" t="s">
        <v>1866</v>
      </c>
    </row>
    <row r="3867" spans="1:4" x14ac:dyDescent="0.15">
      <c r="A3867" s="6">
        <f t="shared" si="80"/>
        <v>38670</v>
      </c>
      <c r="D3867" s="9" t="s">
        <v>1867</v>
      </c>
    </row>
    <row r="3868" spans="1:4" x14ac:dyDescent="0.15">
      <c r="A3868" s="6">
        <f t="shared" si="80"/>
        <v>38680</v>
      </c>
      <c r="D3868" s="9" t="s">
        <v>1868</v>
      </c>
    </row>
    <row r="3869" spans="1:4" x14ac:dyDescent="0.15">
      <c r="A3869" s="6">
        <f t="shared" si="80"/>
        <v>38690</v>
      </c>
      <c r="D3869" s="9" t="s">
        <v>1863</v>
      </c>
    </row>
    <row r="3870" spans="1:4" x14ac:dyDescent="0.15">
      <c r="A3870" s="6">
        <f t="shared" si="80"/>
        <v>38700</v>
      </c>
      <c r="D3870" s="9" t="s">
        <v>1869</v>
      </c>
    </row>
    <row r="3871" spans="1:4" x14ac:dyDescent="0.15">
      <c r="A3871" s="6">
        <f t="shared" si="80"/>
        <v>38710</v>
      </c>
      <c r="D3871" s="9" t="s">
        <v>1870</v>
      </c>
    </row>
    <row r="3872" spans="1:4" x14ac:dyDescent="0.15">
      <c r="A3872" s="6">
        <f t="shared" si="80"/>
        <v>38720</v>
      </c>
      <c r="D3872" s="9" t="s">
        <v>1871</v>
      </c>
    </row>
    <row r="3873" spans="1:4" x14ac:dyDescent="0.15">
      <c r="A3873" s="6">
        <f t="shared" si="80"/>
        <v>38730</v>
      </c>
      <c r="D3873" s="9" t="s">
        <v>1872</v>
      </c>
    </row>
    <row r="3874" spans="1:4" x14ac:dyDescent="0.15">
      <c r="A3874" s="6">
        <f t="shared" si="80"/>
        <v>38740</v>
      </c>
      <c r="D3874" s="9" t="s">
        <v>1873</v>
      </c>
    </row>
    <row r="3875" spans="1:4" x14ac:dyDescent="0.15">
      <c r="A3875" s="6">
        <f t="shared" si="80"/>
        <v>38750</v>
      </c>
      <c r="D3875" s="9" t="s">
        <v>1874</v>
      </c>
    </row>
    <row r="3876" spans="1:4" x14ac:dyDescent="0.15">
      <c r="A3876" s="6">
        <f t="shared" si="80"/>
        <v>38760</v>
      </c>
      <c r="D3876" s="9" t="s">
        <v>1875</v>
      </c>
    </row>
    <row r="3877" spans="1:4" x14ac:dyDescent="0.15">
      <c r="A3877" s="6">
        <f t="shared" si="80"/>
        <v>38770</v>
      </c>
      <c r="D3877" s="9" t="s">
        <v>1876</v>
      </c>
    </row>
    <row r="3878" spans="1:4" x14ac:dyDescent="0.15">
      <c r="A3878" s="6">
        <f t="shared" si="80"/>
        <v>38780</v>
      </c>
      <c r="D3878" s="9" t="s">
        <v>1877</v>
      </c>
    </row>
    <row r="3879" spans="1:4" x14ac:dyDescent="0.15">
      <c r="A3879" s="6">
        <f t="shared" si="80"/>
        <v>38790</v>
      </c>
      <c r="D3879" s="9" t="s">
        <v>1878</v>
      </c>
    </row>
    <row r="3880" spans="1:4" x14ac:dyDescent="0.15">
      <c r="A3880" s="6">
        <f t="shared" si="80"/>
        <v>38800</v>
      </c>
      <c r="D3880" s="9" t="s">
        <v>1946</v>
      </c>
    </row>
    <row r="3881" spans="1:4" x14ac:dyDescent="0.15">
      <c r="A3881" s="6">
        <f t="shared" si="80"/>
        <v>38810</v>
      </c>
      <c r="D3881" s="9" t="s">
        <v>1947</v>
      </c>
    </row>
    <row r="3882" spans="1:4" x14ac:dyDescent="0.15">
      <c r="A3882" s="6">
        <f t="shared" si="80"/>
        <v>38820</v>
      </c>
      <c r="D3882" s="9" t="s">
        <v>1881</v>
      </c>
    </row>
    <row r="3883" spans="1:4" x14ac:dyDescent="0.15">
      <c r="A3883" s="6">
        <f t="shared" si="80"/>
        <v>38830</v>
      </c>
      <c r="D3883" s="9" t="s">
        <v>1882</v>
      </c>
    </row>
    <row r="3884" spans="1:4" x14ac:dyDescent="0.15">
      <c r="A3884" s="6">
        <f t="shared" si="80"/>
        <v>38840</v>
      </c>
      <c r="D3884" s="9" t="s">
        <v>1883</v>
      </c>
    </row>
    <row r="3885" spans="1:4" x14ac:dyDescent="0.15">
      <c r="A3885" s="6">
        <f t="shared" si="80"/>
        <v>38850</v>
      </c>
      <c r="D3885" s="9" t="s">
        <v>1884</v>
      </c>
    </row>
    <row r="3886" spans="1:4" x14ac:dyDescent="0.15">
      <c r="A3886" s="6">
        <f t="shared" si="80"/>
        <v>38860</v>
      </c>
      <c r="D3886" s="9" t="s">
        <v>1885</v>
      </c>
    </row>
    <row r="3887" spans="1:4" x14ac:dyDescent="0.15">
      <c r="A3887" s="6">
        <f t="shared" si="80"/>
        <v>38870</v>
      </c>
      <c r="D3887" s="9" t="s">
        <v>1886</v>
      </c>
    </row>
    <row r="3888" spans="1:4" x14ac:dyDescent="0.15">
      <c r="A3888" s="6">
        <f t="shared" si="80"/>
        <v>38880</v>
      </c>
      <c r="D3888" s="9" t="s">
        <v>1887</v>
      </c>
    </row>
    <row r="3889" spans="1:4" x14ac:dyDescent="0.15">
      <c r="A3889" s="6">
        <f t="shared" si="80"/>
        <v>38890</v>
      </c>
      <c r="D3889" s="9" t="s">
        <v>1948</v>
      </c>
    </row>
    <row r="3890" spans="1:4" x14ac:dyDescent="0.15">
      <c r="A3890" s="6">
        <f t="shared" si="80"/>
        <v>38900</v>
      </c>
      <c r="D3890" s="9" t="s">
        <v>1889</v>
      </c>
    </row>
    <row r="3891" spans="1:4" x14ac:dyDescent="0.15">
      <c r="A3891" s="6">
        <f t="shared" si="80"/>
        <v>38910</v>
      </c>
      <c r="D3891" s="9" t="s">
        <v>1863</v>
      </c>
    </row>
    <row r="3892" spans="1:4" x14ac:dyDescent="0.15">
      <c r="A3892" s="6">
        <f t="shared" si="80"/>
        <v>38920</v>
      </c>
      <c r="D3892" s="9" t="s">
        <v>1869</v>
      </c>
    </row>
    <row r="3893" spans="1:4" x14ac:dyDescent="0.15">
      <c r="A3893" s="6">
        <f t="shared" si="80"/>
        <v>38930</v>
      </c>
      <c r="D3893" s="9" t="s">
        <v>1870</v>
      </c>
    </row>
    <row r="3894" spans="1:4" x14ac:dyDescent="0.15">
      <c r="A3894" s="6">
        <f t="shared" si="80"/>
        <v>38940</v>
      </c>
      <c r="D3894" s="9" t="s">
        <v>1871</v>
      </c>
    </row>
    <row r="3895" spans="1:4" x14ac:dyDescent="0.15">
      <c r="A3895" s="6">
        <f t="shared" ref="A3895:A3958" si="81">ROW()*10</f>
        <v>38950</v>
      </c>
      <c r="D3895" s="9" t="s">
        <v>1872</v>
      </c>
    </row>
    <row r="3896" spans="1:4" x14ac:dyDescent="0.15">
      <c r="A3896" s="6">
        <f t="shared" si="81"/>
        <v>38960</v>
      </c>
      <c r="D3896" s="9" t="s">
        <v>1873</v>
      </c>
    </row>
    <row r="3897" spans="1:4" x14ac:dyDescent="0.15">
      <c r="A3897" s="6">
        <f t="shared" si="81"/>
        <v>38970</v>
      </c>
      <c r="D3897" s="9" t="s">
        <v>1874</v>
      </c>
    </row>
    <row r="3898" spans="1:4" x14ac:dyDescent="0.15">
      <c r="A3898" s="6">
        <f t="shared" si="81"/>
        <v>38980</v>
      </c>
      <c r="D3898" s="9" t="s">
        <v>1875</v>
      </c>
    </row>
    <row r="3899" spans="1:4" x14ac:dyDescent="0.15">
      <c r="A3899" s="6">
        <f t="shared" si="81"/>
        <v>38990</v>
      </c>
      <c r="D3899" s="9" t="s">
        <v>1876</v>
      </c>
    </row>
    <row r="3900" spans="1:4" x14ac:dyDescent="0.15">
      <c r="A3900" s="6">
        <f t="shared" si="81"/>
        <v>39000</v>
      </c>
      <c r="D3900" s="9" t="s">
        <v>1877</v>
      </c>
    </row>
    <row r="3901" spans="1:4" x14ac:dyDescent="0.15">
      <c r="A3901" s="6">
        <f t="shared" si="81"/>
        <v>39010</v>
      </c>
      <c r="D3901" s="9" t="s">
        <v>1878</v>
      </c>
    </row>
    <row r="3902" spans="1:4" x14ac:dyDescent="0.15">
      <c r="A3902" s="6">
        <f t="shared" si="81"/>
        <v>39020</v>
      </c>
      <c r="D3902" s="9" t="s">
        <v>1881</v>
      </c>
    </row>
    <row r="3903" spans="1:4" x14ac:dyDescent="0.15">
      <c r="A3903" s="6">
        <f t="shared" si="81"/>
        <v>39030</v>
      </c>
      <c r="D3903" s="9" t="s">
        <v>1882</v>
      </c>
    </row>
    <row r="3904" spans="1:4" x14ac:dyDescent="0.15">
      <c r="A3904" s="6">
        <f t="shared" si="81"/>
        <v>39040</v>
      </c>
      <c r="D3904" s="9" t="s">
        <v>1883</v>
      </c>
    </row>
    <row r="3905" spans="1:4" x14ac:dyDescent="0.15">
      <c r="A3905" s="6">
        <f t="shared" si="81"/>
        <v>39050</v>
      </c>
      <c r="D3905" s="9" t="s">
        <v>1884</v>
      </c>
    </row>
    <row r="3906" spans="1:4" x14ac:dyDescent="0.15">
      <c r="A3906" s="6">
        <f t="shared" si="81"/>
        <v>39060</v>
      </c>
      <c r="D3906" s="9" t="s">
        <v>1885</v>
      </c>
    </row>
    <row r="3907" spans="1:4" x14ac:dyDescent="0.15">
      <c r="A3907" s="6">
        <f t="shared" si="81"/>
        <v>39070</v>
      </c>
      <c r="D3907" s="9" t="s">
        <v>1886</v>
      </c>
    </row>
    <row r="3908" spans="1:4" x14ac:dyDescent="0.15">
      <c r="A3908" s="6">
        <f t="shared" si="81"/>
        <v>39080</v>
      </c>
      <c r="D3908" s="9" t="s">
        <v>1887</v>
      </c>
    </row>
    <row r="3909" spans="1:4" x14ac:dyDescent="0.15">
      <c r="A3909" s="6">
        <f t="shared" si="81"/>
        <v>39090</v>
      </c>
      <c r="D3909" s="9" t="s">
        <v>1949</v>
      </c>
    </row>
    <row r="3910" spans="1:4" x14ac:dyDescent="0.15">
      <c r="A3910" s="6">
        <f t="shared" si="81"/>
        <v>39100</v>
      </c>
      <c r="D3910" s="9" t="s">
        <v>1889</v>
      </c>
    </row>
    <row r="3911" spans="1:4" x14ac:dyDescent="0.15">
      <c r="A3911" s="6">
        <f t="shared" si="81"/>
        <v>39110</v>
      </c>
      <c r="D3911" s="9" t="s">
        <v>1863</v>
      </c>
    </row>
    <row r="3912" spans="1:4" x14ac:dyDescent="0.15">
      <c r="A3912" s="6">
        <f t="shared" si="81"/>
        <v>39120</v>
      </c>
      <c r="D3912" s="9" t="s">
        <v>1869</v>
      </c>
    </row>
    <row r="3913" spans="1:4" x14ac:dyDescent="0.15">
      <c r="A3913" s="6">
        <f t="shared" si="81"/>
        <v>39130</v>
      </c>
      <c r="D3913" s="9" t="s">
        <v>1870</v>
      </c>
    </row>
    <row r="3914" spans="1:4" x14ac:dyDescent="0.15">
      <c r="A3914" s="6">
        <f t="shared" si="81"/>
        <v>39140</v>
      </c>
      <c r="D3914" s="9" t="s">
        <v>1871</v>
      </c>
    </row>
    <row r="3915" spans="1:4" x14ac:dyDescent="0.15">
      <c r="A3915" s="6">
        <f t="shared" si="81"/>
        <v>39150</v>
      </c>
      <c r="D3915" s="9" t="s">
        <v>1872</v>
      </c>
    </row>
    <row r="3916" spans="1:4" x14ac:dyDescent="0.15">
      <c r="A3916" s="6">
        <f t="shared" si="81"/>
        <v>39160</v>
      </c>
      <c r="D3916" s="9" t="s">
        <v>1873</v>
      </c>
    </row>
    <row r="3917" spans="1:4" x14ac:dyDescent="0.15">
      <c r="A3917" s="6">
        <f t="shared" si="81"/>
        <v>39170</v>
      </c>
      <c r="D3917" s="9" t="s">
        <v>1874</v>
      </c>
    </row>
    <row r="3918" spans="1:4" x14ac:dyDescent="0.15">
      <c r="A3918" s="6">
        <f t="shared" si="81"/>
        <v>39180</v>
      </c>
      <c r="D3918" s="9" t="s">
        <v>1875</v>
      </c>
    </row>
    <row r="3919" spans="1:4" x14ac:dyDescent="0.15">
      <c r="A3919" s="6">
        <f t="shared" si="81"/>
        <v>39190</v>
      </c>
      <c r="D3919" s="9" t="s">
        <v>1876</v>
      </c>
    </row>
    <row r="3920" spans="1:4" x14ac:dyDescent="0.15">
      <c r="A3920" s="6">
        <f t="shared" si="81"/>
        <v>39200</v>
      </c>
      <c r="D3920" s="9" t="s">
        <v>1877</v>
      </c>
    </row>
    <row r="3921" spans="1:4" x14ac:dyDescent="0.15">
      <c r="A3921" s="6">
        <f t="shared" si="81"/>
        <v>39210</v>
      </c>
      <c r="D3921" s="9" t="s">
        <v>1878</v>
      </c>
    </row>
    <row r="3922" spans="1:4" x14ac:dyDescent="0.15">
      <c r="A3922" s="6">
        <f t="shared" si="81"/>
        <v>39220</v>
      </c>
      <c r="D3922" s="9" t="s">
        <v>1950</v>
      </c>
    </row>
    <row r="3923" spans="1:4" x14ac:dyDescent="0.15">
      <c r="A3923" s="6">
        <f t="shared" si="81"/>
        <v>39230</v>
      </c>
      <c r="D3923" s="9" t="s">
        <v>1951</v>
      </c>
    </row>
    <row r="3924" spans="1:4" x14ac:dyDescent="0.15">
      <c r="A3924" s="6">
        <f t="shared" si="81"/>
        <v>39240</v>
      </c>
      <c r="D3924" s="9" t="s">
        <v>1881</v>
      </c>
    </row>
    <row r="3925" spans="1:4" x14ac:dyDescent="0.15">
      <c r="A3925" s="6">
        <f t="shared" si="81"/>
        <v>39250</v>
      </c>
      <c r="D3925" s="9" t="s">
        <v>1882</v>
      </c>
    </row>
    <row r="3926" spans="1:4" x14ac:dyDescent="0.15">
      <c r="A3926" s="6">
        <f t="shared" si="81"/>
        <v>39260</v>
      </c>
      <c r="D3926" s="9" t="s">
        <v>1883</v>
      </c>
    </row>
    <row r="3927" spans="1:4" x14ac:dyDescent="0.15">
      <c r="A3927" s="6">
        <f t="shared" si="81"/>
        <v>39270</v>
      </c>
      <c r="D3927" s="9" t="s">
        <v>1884</v>
      </c>
    </row>
    <row r="3928" spans="1:4" x14ac:dyDescent="0.15">
      <c r="A3928" s="6">
        <f t="shared" si="81"/>
        <v>39280</v>
      </c>
      <c r="D3928" s="9" t="s">
        <v>1885</v>
      </c>
    </row>
    <row r="3929" spans="1:4" x14ac:dyDescent="0.15">
      <c r="A3929" s="6">
        <f t="shared" si="81"/>
        <v>39290</v>
      </c>
      <c r="D3929" s="9" t="s">
        <v>1886</v>
      </c>
    </row>
    <row r="3930" spans="1:4" x14ac:dyDescent="0.15">
      <c r="A3930" s="6">
        <f t="shared" si="81"/>
        <v>39300</v>
      </c>
      <c r="D3930" s="9" t="s">
        <v>1887</v>
      </c>
    </row>
    <row r="3931" spans="1:4" x14ac:dyDescent="0.15">
      <c r="A3931" s="6">
        <f t="shared" si="81"/>
        <v>39310</v>
      </c>
      <c r="D3931" s="9" t="s">
        <v>1952</v>
      </c>
    </row>
    <row r="3932" spans="1:4" x14ac:dyDescent="0.15">
      <c r="A3932" s="6">
        <f t="shared" si="81"/>
        <v>39320</v>
      </c>
      <c r="D3932" s="9" t="s">
        <v>1889</v>
      </c>
    </row>
    <row r="3933" spans="1:4" x14ac:dyDescent="0.15">
      <c r="A3933" s="6">
        <f t="shared" si="81"/>
        <v>39330</v>
      </c>
      <c r="D3933" s="9" t="s">
        <v>1863</v>
      </c>
    </row>
    <row r="3934" spans="1:4" x14ac:dyDescent="0.15">
      <c r="A3934" s="6">
        <f t="shared" si="81"/>
        <v>39340</v>
      </c>
      <c r="D3934" s="9" t="s">
        <v>1869</v>
      </c>
    </row>
    <row r="3935" spans="1:4" x14ac:dyDescent="0.15">
      <c r="A3935" s="6">
        <f t="shared" si="81"/>
        <v>39350</v>
      </c>
      <c r="D3935" s="9" t="s">
        <v>1870</v>
      </c>
    </row>
    <row r="3936" spans="1:4" x14ac:dyDescent="0.15">
      <c r="A3936" s="6">
        <f t="shared" si="81"/>
        <v>39360</v>
      </c>
      <c r="D3936" s="9" t="s">
        <v>1871</v>
      </c>
    </row>
    <row r="3937" spans="1:4" x14ac:dyDescent="0.15">
      <c r="A3937" s="6">
        <f t="shared" si="81"/>
        <v>39370</v>
      </c>
      <c r="D3937" s="9" t="s">
        <v>1872</v>
      </c>
    </row>
    <row r="3938" spans="1:4" x14ac:dyDescent="0.15">
      <c r="A3938" s="6">
        <f t="shared" si="81"/>
        <v>39380</v>
      </c>
      <c r="D3938" s="9" t="s">
        <v>1873</v>
      </c>
    </row>
    <row r="3939" spans="1:4" x14ac:dyDescent="0.15">
      <c r="A3939" s="6">
        <f t="shared" si="81"/>
        <v>39390</v>
      </c>
      <c r="D3939" s="9" t="s">
        <v>1874</v>
      </c>
    </row>
    <row r="3940" spans="1:4" x14ac:dyDescent="0.15">
      <c r="A3940" s="6">
        <f t="shared" si="81"/>
        <v>39400</v>
      </c>
      <c r="D3940" s="9" t="s">
        <v>1875</v>
      </c>
    </row>
    <row r="3941" spans="1:4" x14ac:dyDescent="0.15">
      <c r="A3941" s="6">
        <f t="shared" si="81"/>
        <v>39410</v>
      </c>
      <c r="D3941" s="9" t="s">
        <v>1876</v>
      </c>
    </row>
    <row r="3942" spans="1:4" x14ac:dyDescent="0.15">
      <c r="A3942" s="6">
        <f t="shared" si="81"/>
        <v>39420</v>
      </c>
      <c r="D3942" s="9" t="s">
        <v>1877</v>
      </c>
    </row>
    <row r="3943" spans="1:4" x14ac:dyDescent="0.15">
      <c r="A3943" s="6">
        <f t="shared" si="81"/>
        <v>39430</v>
      </c>
      <c r="D3943" s="9" t="s">
        <v>1878</v>
      </c>
    </row>
    <row r="3944" spans="1:4" x14ac:dyDescent="0.15">
      <c r="A3944" s="6">
        <f t="shared" si="81"/>
        <v>39440</v>
      </c>
      <c r="D3944" s="9" t="s">
        <v>1953</v>
      </c>
    </row>
    <row r="3945" spans="1:4" x14ac:dyDescent="0.15">
      <c r="A3945" s="6">
        <f t="shared" si="81"/>
        <v>39450</v>
      </c>
      <c r="D3945" s="9" t="s">
        <v>1954</v>
      </c>
    </row>
    <row r="3946" spans="1:4" x14ac:dyDescent="0.15">
      <c r="A3946" s="6">
        <f t="shared" si="81"/>
        <v>39460</v>
      </c>
      <c r="D3946" s="9" t="s">
        <v>1881</v>
      </c>
    </row>
    <row r="3947" spans="1:4" x14ac:dyDescent="0.15">
      <c r="A3947" s="6">
        <f t="shared" si="81"/>
        <v>39470</v>
      </c>
      <c r="D3947" s="9" t="s">
        <v>1882</v>
      </c>
    </row>
    <row r="3948" spans="1:4" x14ac:dyDescent="0.15">
      <c r="A3948" s="6">
        <f t="shared" si="81"/>
        <v>39480</v>
      </c>
      <c r="D3948" s="9" t="s">
        <v>1883</v>
      </c>
    </row>
    <row r="3949" spans="1:4" x14ac:dyDescent="0.15">
      <c r="A3949" s="6">
        <f t="shared" si="81"/>
        <v>39490</v>
      </c>
      <c r="D3949" s="9" t="s">
        <v>1884</v>
      </c>
    </row>
    <row r="3950" spans="1:4" x14ac:dyDescent="0.15">
      <c r="A3950" s="6">
        <f t="shared" si="81"/>
        <v>39500</v>
      </c>
      <c r="D3950" s="9" t="s">
        <v>1885</v>
      </c>
    </row>
    <row r="3951" spans="1:4" x14ac:dyDescent="0.15">
      <c r="A3951" s="6">
        <f t="shared" si="81"/>
        <v>39510</v>
      </c>
      <c r="D3951" s="9" t="s">
        <v>1886</v>
      </c>
    </row>
    <row r="3952" spans="1:4" x14ac:dyDescent="0.15">
      <c r="A3952" s="6">
        <f t="shared" si="81"/>
        <v>39520</v>
      </c>
      <c r="D3952" s="9" t="s">
        <v>1887</v>
      </c>
    </row>
    <row r="3953" spans="1:4" x14ac:dyDescent="0.15">
      <c r="A3953" s="6">
        <f t="shared" si="81"/>
        <v>39530</v>
      </c>
      <c r="D3953" s="9" t="s">
        <v>1955</v>
      </c>
    </row>
    <row r="3954" spans="1:4" x14ac:dyDescent="0.15">
      <c r="A3954" s="6">
        <f t="shared" si="81"/>
        <v>39540</v>
      </c>
      <c r="D3954" s="9" t="s">
        <v>1866</v>
      </c>
    </row>
    <row r="3955" spans="1:4" x14ac:dyDescent="0.15">
      <c r="A3955" s="6">
        <f t="shared" si="81"/>
        <v>39550</v>
      </c>
      <c r="D3955" s="9" t="s">
        <v>1867</v>
      </c>
    </row>
    <row r="3956" spans="1:4" x14ac:dyDescent="0.15">
      <c r="A3956" s="6">
        <f t="shared" si="81"/>
        <v>39560</v>
      </c>
      <c r="D3956" s="9" t="s">
        <v>1899</v>
      </c>
    </row>
    <row r="3957" spans="1:4" x14ac:dyDescent="0.15">
      <c r="A3957" s="6">
        <f t="shared" si="81"/>
        <v>39570</v>
      </c>
      <c r="D3957" s="9" t="s">
        <v>1900</v>
      </c>
    </row>
    <row r="3958" spans="1:4" x14ac:dyDescent="0.15">
      <c r="A3958" s="6">
        <f t="shared" si="81"/>
        <v>39580</v>
      </c>
      <c r="D3958" s="9" t="s">
        <v>1901</v>
      </c>
    </row>
    <row r="3959" spans="1:4" x14ac:dyDescent="0.15">
      <c r="A3959" s="6">
        <f t="shared" ref="A3959:A4022" si="82">ROW()*10</f>
        <v>39590</v>
      </c>
      <c r="D3959" s="9" t="s">
        <v>1902</v>
      </c>
    </row>
    <row r="3960" spans="1:4" x14ac:dyDescent="0.15">
      <c r="A3960" s="6">
        <f t="shared" si="82"/>
        <v>39600</v>
      </c>
      <c r="D3960" s="9" t="s">
        <v>1903</v>
      </c>
    </row>
    <row r="3961" spans="1:4" x14ac:dyDescent="0.15">
      <c r="A3961" s="6">
        <f t="shared" si="82"/>
        <v>39610</v>
      </c>
      <c r="D3961" s="9" t="s">
        <v>1904</v>
      </c>
    </row>
    <row r="3962" spans="1:4" x14ac:dyDescent="0.15">
      <c r="A3962" s="6">
        <f t="shared" si="82"/>
        <v>39620</v>
      </c>
      <c r="D3962" s="9" t="s">
        <v>1905</v>
      </c>
    </row>
    <row r="3963" spans="1:4" x14ac:dyDescent="0.15">
      <c r="A3963" s="6">
        <f t="shared" si="82"/>
        <v>39630</v>
      </c>
      <c r="D3963" s="9" t="s">
        <v>1906</v>
      </c>
    </row>
    <row r="3964" spans="1:4" x14ac:dyDescent="0.15">
      <c r="A3964" s="6">
        <f t="shared" si="82"/>
        <v>39640</v>
      </c>
      <c r="D3964" s="9" t="s">
        <v>1907</v>
      </c>
    </row>
    <row r="3965" spans="1:4" x14ac:dyDescent="0.15">
      <c r="A3965" s="6">
        <f t="shared" si="82"/>
        <v>39650</v>
      </c>
      <c r="D3965" s="9" t="s">
        <v>1908</v>
      </c>
    </row>
    <row r="3966" spans="1:4" x14ac:dyDescent="0.15">
      <c r="A3966" s="6">
        <f t="shared" si="82"/>
        <v>39660</v>
      </c>
      <c r="D3966" s="9" t="s">
        <v>1909</v>
      </c>
    </row>
    <row r="3967" spans="1:4" x14ac:dyDescent="0.15">
      <c r="A3967" s="6">
        <f t="shared" si="82"/>
        <v>39670</v>
      </c>
      <c r="D3967" s="9" t="s">
        <v>1910</v>
      </c>
    </row>
    <row r="3968" spans="1:4" x14ac:dyDescent="0.15">
      <c r="A3968" s="6">
        <f t="shared" si="82"/>
        <v>39680</v>
      </c>
      <c r="D3968" s="9" t="s">
        <v>1911</v>
      </c>
    </row>
    <row r="3969" spans="1:4" x14ac:dyDescent="0.15">
      <c r="A3969" s="6">
        <f t="shared" si="82"/>
        <v>39690</v>
      </c>
      <c r="D3969" s="9" t="s">
        <v>1912</v>
      </c>
    </row>
    <row r="3970" spans="1:4" x14ac:dyDescent="0.15">
      <c r="A3970" s="6">
        <f t="shared" si="82"/>
        <v>39700</v>
      </c>
      <c r="D3970" s="9" t="s">
        <v>1913</v>
      </c>
    </row>
    <row r="3971" spans="1:4" x14ac:dyDescent="0.15">
      <c r="A3971" s="6">
        <f t="shared" si="82"/>
        <v>39710</v>
      </c>
      <c r="D3971" s="9" t="s">
        <v>1914</v>
      </c>
    </row>
    <row r="3972" spans="1:4" x14ac:dyDescent="0.15">
      <c r="A3972" s="6">
        <f t="shared" si="82"/>
        <v>39720</v>
      </c>
      <c r="D3972" s="9" t="s">
        <v>1915</v>
      </c>
    </row>
    <row r="3973" spans="1:4" x14ac:dyDescent="0.15">
      <c r="A3973" s="6">
        <f t="shared" si="82"/>
        <v>39730</v>
      </c>
      <c r="D3973" s="9" t="s">
        <v>1916</v>
      </c>
    </row>
    <row r="3974" spans="1:4" x14ac:dyDescent="0.15">
      <c r="A3974" s="6">
        <f t="shared" si="82"/>
        <v>39740</v>
      </c>
      <c r="D3974" s="9" t="s">
        <v>1917</v>
      </c>
    </row>
    <row r="3975" spans="1:4" x14ac:dyDescent="0.15">
      <c r="A3975" s="6">
        <f t="shared" si="82"/>
        <v>39750</v>
      </c>
      <c r="D3975" s="9" t="s">
        <v>1918</v>
      </c>
    </row>
    <row r="3976" spans="1:4" x14ac:dyDescent="0.15">
      <c r="A3976" s="6">
        <f t="shared" si="82"/>
        <v>39760</v>
      </c>
      <c r="D3976" s="9" t="s">
        <v>1919</v>
      </c>
    </row>
    <row r="3977" spans="1:4" x14ac:dyDescent="0.15">
      <c r="A3977" s="6">
        <f t="shared" si="82"/>
        <v>39770</v>
      </c>
      <c r="D3977" s="9" t="s">
        <v>1920</v>
      </c>
    </row>
    <row r="3978" spans="1:4" x14ac:dyDescent="0.15">
      <c r="A3978" s="6">
        <f t="shared" si="82"/>
        <v>39780</v>
      </c>
      <c r="D3978" s="9" t="s">
        <v>1860</v>
      </c>
    </row>
    <row r="3979" spans="1:4" x14ac:dyDescent="0.15">
      <c r="A3979" s="6">
        <f t="shared" si="82"/>
        <v>39790</v>
      </c>
      <c r="D3979" s="9" t="s">
        <v>1921</v>
      </c>
    </row>
    <row r="3980" spans="1:4" x14ac:dyDescent="0.15">
      <c r="A3980" s="6">
        <f t="shared" si="82"/>
        <v>39800</v>
      </c>
      <c r="D3980" s="9" t="s">
        <v>1863</v>
      </c>
    </row>
    <row r="3981" spans="1:4" x14ac:dyDescent="0.15">
      <c r="A3981" s="6">
        <f t="shared" si="82"/>
        <v>39810</v>
      </c>
      <c r="D3981" s="9" t="s">
        <v>1944</v>
      </c>
    </row>
    <row r="3982" spans="1:4" x14ac:dyDescent="0.15">
      <c r="A3982" s="6">
        <f t="shared" si="82"/>
        <v>39820</v>
      </c>
      <c r="D3982" s="9" t="s">
        <v>1923</v>
      </c>
    </row>
    <row r="3983" spans="1:4" x14ac:dyDescent="0.15">
      <c r="A3983" s="6">
        <f t="shared" si="82"/>
        <v>39830</v>
      </c>
      <c r="D3983" s="9" t="s">
        <v>1924</v>
      </c>
    </row>
    <row r="3984" spans="1:4" x14ac:dyDescent="0.15">
      <c r="A3984" s="6">
        <f t="shared" si="82"/>
        <v>39840</v>
      </c>
      <c r="D3984" s="9" t="s">
        <v>1866</v>
      </c>
    </row>
    <row r="3985" spans="1:4" x14ac:dyDescent="0.15">
      <c r="A3985" s="6">
        <f t="shared" si="82"/>
        <v>39850</v>
      </c>
      <c r="D3985" s="9" t="s">
        <v>1867</v>
      </c>
    </row>
    <row r="3986" spans="1:4" x14ac:dyDescent="0.15">
      <c r="A3986" s="6">
        <f t="shared" si="82"/>
        <v>39860</v>
      </c>
      <c r="D3986" s="9" t="s">
        <v>1925</v>
      </c>
    </row>
    <row r="3987" spans="1:4" x14ac:dyDescent="0.15">
      <c r="A3987" s="6">
        <f t="shared" si="82"/>
        <v>39870</v>
      </c>
      <c r="D3987" s="9" t="s">
        <v>1926</v>
      </c>
    </row>
    <row r="3988" spans="1:4" x14ac:dyDescent="0.15">
      <c r="A3988" s="6">
        <f t="shared" si="82"/>
        <v>39880</v>
      </c>
      <c r="D3988" s="9" t="s">
        <v>1927</v>
      </c>
    </row>
    <row r="3989" spans="1:4" x14ac:dyDescent="0.15">
      <c r="A3989" s="6">
        <f t="shared" si="82"/>
        <v>39890</v>
      </c>
      <c r="D3989" s="9" t="s">
        <v>1956</v>
      </c>
    </row>
    <row r="3990" spans="1:4" x14ac:dyDescent="0.15">
      <c r="A3990" s="6">
        <f t="shared" si="82"/>
        <v>39900</v>
      </c>
      <c r="D3990" s="9" t="s">
        <v>1831</v>
      </c>
    </row>
    <row r="3991" spans="1:4" x14ac:dyDescent="0.15">
      <c r="A3991" s="6">
        <f t="shared" si="82"/>
        <v>39910</v>
      </c>
      <c r="D3991" s="9" t="s">
        <v>1797</v>
      </c>
    </row>
    <row r="3992" spans="1:4" x14ac:dyDescent="0.15">
      <c r="A3992" s="6">
        <f t="shared" si="82"/>
        <v>39920</v>
      </c>
      <c r="D3992" s="9" t="s">
        <v>1844</v>
      </c>
    </row>
    <row r="3993" spans="1:4" x14ac:dyDescent="0.15">
      <c r="A3993" s="6">
        <f t="shared" si="82"/>
        <v>39930</v>
      </c>
      <c r="D3993" s="9" t="s">
        <v>1845</v>
      </c>
    </row>
    <row r="3994" spans="1:4" x14ac:dyDescent="0.15">
      <c r="A3994" s="6">
        <f t="shared" si="82"/>
        <v>39940</v>
      </c>
      <c r="D3994" s="9" t="s">
        <v>1846</v>
      </c>
    </row>
    <row r="3995" spans="1:4" x14ac:dyDescent="0.15">
      <c r="A3995" s="6">
        <f t="shared" si="82"/>
        <v>39950</v>
      </c>
      <c r="D3995" s="9" t="s">
        <v>1847</v>
      </c>
    </row>
    <row r="3996" spans="1:4" x14ac:dyDescent="0.15">
      <c r="A3996" s="6">
        <f t="shared" si="82"/>
        <v>39960</v>
      </c>
      <c r="D3996" s="9" t="s">
        <v>1848</v>
      </c>
    </row>
    <row r="3997" spans="1:4" x14ac:dyDescent="0.15">
      <c r="A3997" s="6">
        <f t="shared" si="82"/>
        <v>39970</v>
      </c>
      <c r="D3997" s="9" t="s">
        <v>1849</v>
      </c>
    </row>
    <row r="3998" spans="1:4" x14ac:dyDescent="0.15">
      <c r="A3998" s="6">
        <f t="shared" si="82"/>
        <v>39980</v>
      </c>
      <c r="D3998" s="9" t="s">
        <v>1850</v>
      </c>
    </row>
    <row r="3999" spans="1:4" x14ac:dyDescent="0.15">
      <c r="A3999" s="6">
        <f t="shared" si="82"/>
        <v>39990</v>
      </c>
      <c r="D3999" s="9" t="s">
        <v>1851</v>
      </c>
    </row>
    <row r="4000" spans="1:4" x14ac:dyDescent="0.15">
      <c r="A4000" s="6">
        <f t="shared" si="82"/>
        <v>40000</v>
      </c>
      <c r="D4000" s="9" t="s">
        <v>1852</v>
      </c>
    </row>
    <row r="4001" spans="1:4" x14ac:dyDescent="0.15">
      <c r="A4001" s="6">
        <f t="shared" si="82"/>
        <v>40010</v>
      </c>
      <c r="D4001" s="9" t="s">
        <v>1853</v>
      </c>
    </row>
    <row r="4002" spans="1:4" x14ac:dyDescent="0.15">
      <c r="A4002" s="6">
        <f t="shared" si="82"/>
        <v>40020</v>
      </c>
      <c r="D4002" s="9" t="s">
        <v>1854</v>
      </c>
    </row>
    <row r="4003" spans="1:4" x14ac:dyDescent="0.15">
      <c r="A4003" s="6">
        <f t="shared" si="82"/>
        <v>40030</v>
      </c>
      <c r="D4003" s="9" t="s">
        <v>1855</v>
      </c>
    </row>
    <row r="4004" spans="1:4" x14ac:dyDescent="0.15">
      <c r="A4004" s="6">
        <f t="shared" si="82"/>
        <v>40040</v>
      </c>
      <c r="D4004" s="9" t="s">
        <v>1856</v>
      </c>
    </row>
    <row r="4005" spans="1:4" x14ac:dyDescent="0.15">
      <c r="A4005" s="6">
        <f t="shared" si="82"/>
        <v>40050</v>
      </c>
      <c r="D4005" s="9" t="s">
        <v>1857</v>
      </c>
    </row>
    <row r="4006" spans="1:4" x14ac:dyDescent="0.15">
      <c r="A4006" s="6">
        <f t="shared" si="82"/>
        <v>40060</v>
      </c>
      <c r="D4006" s="9" t="s">
        <v>1858</v>
      </c>
    </row>
    <row r="4007" spans="1:4" x14ac:dyDescent="0.15">
      <c r="A4007" s="6">
        <f t="shared" si="82"/>
        <v>40070</v>
      </c>
      <c r="D4007" s="9" t="s">
        <v>1859</v>
      </c>
    </row>
    <row r="4008" spans="1:4" x14ac:dyDescent="0.15">
      <c r="A4008" s="6">
        <f t="shared" si="82"/>
        <v>40080</v>
      </c>
      <c r="D4008" s="9" t="s">
        <v>1860</v>
      </c>
    </row>
    <row r="4009" spans="1:4" x14ac:dyDescent="0.15">
      <c r="A4009" s="6">
        <f t="shared" si="82"/>
        <v>40090</v>
      </c>
      <c r="D4009" s="9" t="s">
        <v>1861</v>
      </c>
    </row>
    <row r="4010" spans="1:4" x14ac:dyDescent="0.15">
      <c r="A4010" s="6">
        <f t="shared" si="82"/>
        <v>40100</v>
      </c>
      <c r="D4010" s="9" t="s">
        <v>1862</v>
      </c>
    </row>
    <row r="4011" spans="1:4" x14ac:dyDescent="0.15">
      <c r="A4011" s="6">
        <f t="shared" si="82"/>
        <v>40110</v>
      </c>
      <c r="D4011" s="9" t="s">
        <v>1863</v>
      </c>
    </row>
    <row r="4012" spans="1:4" x14ac:dyDescent="0.15">
      <c r="A4012" s="6">
        <f t="shared" si="82"/>
        <v>40120</v>
      </c>
      <c r="D4012" s="9" t="s">
        <v>1864</v>
      </c>
    </row>
    <row r="4013" spans="1:4" x14ac:dyDescent="0.15">
      <c r="A4013" s="6">
        <f t="shared" si="82"/>
        <v>40130</v>
      </c>
      <c r="D4013" s="9" t="s">
        <v>1931</v>
      </c>
    </row>
    <row r="4014" spans="1:4" x14ac:dyDescent="0.15">
      <c r="A4014" s="6">
        <f t="shared" si="82"/>
        <v>40140</v>
      </c>
      <c r="D4014" s="9" t="s">
        <v>1866</v>
      </c>
    </row>
    <row r="4015" spans="1:4" x14ac:dyDescent="0.15">
      <c r="A4015" s="6">
        <f t="shared" si="82"/>
        <v>40150</v>
      </c>
      <c r="D4015" s="9" t="s">
        <v>1867</v>
      </c>
    </row>
    <row r="4016" spans="1:4" x14ac:dyDescent="0.15">
      <c r="A4016" s="6">
        <f t="shared" si="82"/>
        <v>40160</v>
      </c>
      <c r="D4016" s="9" t="s">
        <v>1868</v>
      </c>
    </row>
    <row r="4017" spans="1:4" x14ac:dyDescent="0.15">
      <c r="A4017" s="6">
        <f t="shared" si="82"/>
        <v>40170</v>
      </c>
      <c r="D4017" s="9" t="s">
        <v>1863</v>
      </c>
    </row>
    <row r="4018" spans="1:4" x14ac:dyDescent="0.15">
      <c r="A4018" s="6">
        <f t="shared" si="82"/>
        <v>40180</v>
      </c>
      <c r="D4018" s="9" t="s">
        <v>1869</v>
      </c>
    </row>
    <row r="4019" spans="1:4" x14ac:dyDescent="0.15">
      <c r="A4019" s="6">
        <f t="shared" si="82"/>
        <v>40190</v>
      </c>
      <c r="D4019" s="9" t="s">
        <v>1870</v>
      </c>
    </row>
    <row r="4020" spans="1:4" x14ac:dyDescent="0.15">
      <c r="A4020" s="6">
        <f t="shared" si="82"/>
        <v>40200</v>
      </c>
      <c r="D4020" s="9" t="s">
        <v>1871</v>
      </c>
    </row>
    <row r="4021" spans="1:4" x14ac:dyDescent="0.15">
      <c r="A4021" s="6">
        <f t="shared" si="82"/>
        <v>40210</v>
      </c>
      <c r="D4021" s="9" t="s">
        <v>1872</v>
      </c>
    </row>
    <row r="4022" spans="1:4" x14ac:dyDescent="0.15">
      <c r="A4022" s="6">
        <f t="shared" si="82"/>
        <v>40220</v>
      </c>
      <c r="D4022" s="9" t="s">
        <v>1873</v>
      </c>
    </row>
    <row r="4023" spans="1:4" x14ac:dyDescent="0.15">
      <c r="A4023" s="6">
        <f t="shared" ref="A4023:A4086" si="83">ROW()*10</f>
        <v>40230</v>
      </c>
      <c r="D4023" s="9" t="s">
        <v>1874</v>
      </c>
    </row>
    <row r="4024" spans="1:4" x14ac:dyDescent="0.15">
      <c r="A4024" s="6">
        <f t="shared" si="83"/>
        <v>40240</v>
      </c>
      <c r="D4024" s="9" t="s">
        <v>1875</v>
      </c>
    </row>
    <row r="4025" spans="1:4" x14ac:dyDescent="0.15">
      <c r="A4025" s="6">
        <f t="shared" si="83"/>
        <v>40250</v>
      </c>
      <c r="D4025" s="9" t="s">
        <v>1876</v>
      </c>
    </row>
    <row r="4026" spans="1:4" x14ac:dyDescent="0.15">
      <c r="A4026" s="6">
        <f t="shared" si="83"/>
        <v>40260</v>
      </c>
      <c r="D4026" s="9" t="s">
        <v>1877</v>
      </c>
    </row>
    <row r="4027" spans="1:4" x14ac:dyDescent="0.15">
      <c r="A4027" s="6">
        <f t="shared" si="83"/>
        <v>40270</v>
      </c>
      <c r="D4027" s="9" t="s">
        <v>1878</v>
      </c>
    </row>
    <row r="4028" spans="1:4" x14ac:dyDescent="0.15">
      <c r="A4028" s="6">
        <f t="shared" si="83"/>
        <v>40280</v>
      </c>
      <c r="D4028" s="9" t="s">
        <v>1879</v>
      </c>
    </row>
    <row r="4029" spans="1:4" x14ac:dyDescent="0.15">
      <c r="A4029" s="6">
        <f t="shared" si="83"/>
        <v>40290</v>
      </c>
      <c r="D4029" s="9" t="s">
        <v>1880</v>
      </c>
    </row>
    <row r="4030" spans="1:4" x14ac:dyDescent="0.15">
      <c r="A4030" s="6">
        <f t="shared" si="83"/>
        <v>40300</v>
      </c>
      <c r="D4030" s="9" t="s">
        <v>1881</v>
      </c>
    </row>
    <row r="4031" spans="1:4" x14ac:dyDescent="0.15">
      <c r="A4031" s="6">
        <f t="shared" si="83"/>
        <v>40310</v>
      </c>
      <c r="D4031" s="9" t="s">
        <v>1882</v>
      </c>
    </row>
    <row r="4032" spans="1:4" x14ac:dyDescent="0.15">
      <c r="A4032" s="6">
        <f t="shared" si="83"/>
        <v>40320</v>
      </c>
      <c r="D4032" s="9" t="s">
        <v>1883</v>
      </c>
    </row>
    <row r="4033" spans="1:4" x14ac:dyDescent="0.15">
      <c r="A4033" s="6">
        <f t="shared" si="83"/>
        <v>40330</v>
      </c>
      <c r="D4033" s="9" t="s">
        <v>1884</v>
      </c>
    </row>
    <row r="4034" spans="1:4" x14ac:dyDescent="0.15">
      <c r="A4034" s="6">
        <f t="shared" si="83"/>
        <v>40340</v>
      </c>
      <c r="D4034" s="9" t="s">
        <v>1885</v>
      </c>
    </row>
    <row r="4035" spans="1:4" x14ac:dyDescent="0.15">
      <c r="A4035" s="6">
        <f t="shared" si="83"/>
        <v>40350</v>
      </c>
      <c r="D4035" s="9" t="s">
        <v>1886</v>
      </c>
    </row>
    <row r="4036" spans="1:4" x14ac:dyDescent="0.15">
      <c r="A4036" s="6">
        <f t="shared" si="83"/>
        <v>40360</v>
      </c>
      <c r="D4036" s="9" t="s">
        <v>1887</v>
      </c>
    </row>
    <row r="4037" spans="1:4" x14ac:dyDescent="0.15">
      <c r="A4037" s="6">
        <f t="shared" si="83"/>
        <v>40370</v>
      </c>
      <c r="D4037" s="9" t="s">
        <v>1888</v>
      </c>
    </row>
    <row r="4038" spans="1:4" x14ac:dyDescent="0.15">
      <c r="A4038" s="6">
        <f t="shared" si="83"/>
        <v>40380</v>
      </c>
      <c r="D4038" s="9" t="s">
        <v>1889</v>
      </c>
    </row>
    <row r="4039" spans="1:4" x14ac:dyDescent="0.15">
      <c r="A4039" s="6">
        <f t="shared" si="83"/>
        <v>40390</v>
      </c>
      <c r="D4039" s="9" t="s">
        <v>1863</v>
      </c>
    </row>
    <row r="4040" spans="1:4" x14ac:dyDescent="0.15">
      <c r="A4040" s="6">
        <f t="shared" si="83"/>
        <v>40400</v>
      </c>
      <c r="D4040" s="9" t="s">
        <v>1869</v>
      </c>
    </row>
    <row r="4041" spans="1:4" x14ac:dyDescent="0.15">
      <c r="A4041" s="6">
        <f t="shared" si="83"/>
        <v>40410</v>
      </c>
      <c r="D4041" s="9" t="s">
        <v>1870</v>
      </c>
    </row>
    <row r="4042" spans="1:4" x14ac:dyDescent="0.15">
      <c r="A4042" s="6">
        <f t="shared" si="83"/>
        <v>40420</v>
      </c>
      <c r="D4042" s="9" t="s">
        <v>1871</v>
      </c>
    </row>
    <row r="4043" spans="1:4" x14ac:dyDescent="0.15">
      <c r="A4043" s="6">
        <f t="shared" si="83"/>
        <v>40430</v>
      </c>
      <c r="D4043" s="9" t="s">
        <v>1872</v>
      </c>
    </row>
    <row r="4044" spans="1:4" x14ac:dyDescent="0.15">
      <c r="A4044" s="6">
        <f t="shared" si="83"/>
        <v>40440</v>
      </c>
      <c r="D4044" s="9" t="s">
        <v>1873</v>
      </c>
    </row>
    <row r="4045" spans="1:4" x14ac:dyDescent="0.15">
      <c r="A4045" s="6">
        <f t="shared" si="83"/>
        <v>40450</v>
      </c>
      <c r="D4045" s="9" t="s">
        <v>1874</v>
      </c>
    </row>
    <row r="4046" spans="1:4" x14ac:dyDescent="0.15">
      <c r="A4046" s="6">
        <f t="shared" si="83"/>
        <v>40460</v>
      </c>
      <c r="D4046" s="9" t="s">
        <v>1875</v>
      </c>
    </row>
    <row r="4047" spans="1:4" x14ac:dyDescent="0.15">
      <c r="A4047" s="6">
        <f t="shared" si="83"/>
        <v>40470</v>
      </c>
      <c r="D4047" s="9" t="s">
        <v>1876</v>
      </c>
    </row>
    <row r="4048" spans="1:4" x14ac:dyDescent="0.15">
      <c r="A4048" s="6">
        <f t="shared" si="83"/>
        <v>40480</v>
      </c>
      <c r="D4048" s="9" t="s">
        <v>1877</v>
      </c>
    </row>
    <row r="4049" spans="1:4" x14ac:dyDescent="0.15">
      <c r="A4049" s="6">
        <f t="shared" si="83"/>
        <v>40490</v>
      </c>
      <c r="D4049" s="9" t="s">
        <v>1878</v>
      </c>
    </row>
    <row r="4050" spans="1:4" x14ac:dyDescent="0.15">
      <c r="A4050" s="6">
        <f t="shared" si="83"/>
        <v>40500</v>
      </c>
      <c r="D4050" s="9" t="s">
        <v>1890</v>
      </c>
    </row>
    <row r="4051" spans="1:4" x14ac:dyDescent="0.15">
      <c r="A4051" s="6">
        <f t="shared" si="83"/>
        <v>40510</v>
      </c>
      <c r="D4051" s="9" t="s">
        <v>1891</v>
      </c>
    </row>
    <row r="4052" spans="1:4" x14ac:dyDescent="0.15">
      <c r="A4052" s="6">
        <f t="shared" si="83"/>
        <v>40520</v>
      </c>
      <c r="D4052" s="9" t="s">
        <v>1881</v>
      </c>
    </row>
    <row r="4053" spans="1:4" x14ac:dyDescent="0.15">
      <c r="A4053" s="6">
        <f t="shared" si="83"/>
        <v>40530</v>
      </c>
      <c r="D4053" s="9" t="s">
        <v>1882</v>
      </c>
    </row>
    <row r="4054" spans="1:4" x14ac:dyDescent="0.15">
      <c r="A4054" s="6">
        <f t="shared" si="83"/>
        <v>40540</v>
      </c>
      <c r="D4054" s="9" t="s">
        <v>1883</v>
      </c>
    </row>
    <row r="4055" spans="1:4" x14ac:dyDescent="0.15">
      <c r="A4055" s="6">
        <f t="shared" si="83"/>
        <v>40550</v>
      </c>
      <c r="D4055" s="9" t="s">
        <v>1884</v>
      </c>
    </row>
    <row r="4056" spans="1:4" x14ac:dyDescent="0.15">
      <c r="A4056" s="6">
        <f t="shared" si="83"/>
        <v>40560</v>
      </c>
      <c r="D4056" s="9" t="s">
        <v>1885</v>
      </c>
    </row>
    <row r="4057" spans="1:4" x14ac:dyDescent="0.15">
      <c r="A4057" s="6">
        <f t="shared" si="83"/>
        <v>40570</v>
      </c>
      <c r="D4057" s="9" t="s">
        <v>1886</v>
      </c>
    </row>
    <row r="4058" spans="1:4" x14ac:dyDescent="0.15">
      <c r="A4058" s="6">
        <f t="shared" si="83"/>
        <v>40580</v>
      </c>
      <c r="D4058" s="9" t="s">
        <v>1887</v>
      </c>
    </row>
    <row r="4059" spans="1:4" x14ac:dyDescent="0.15">
      <c r="A4059" s="6">
        <f t="shared" si="83"/>
        <v>40590</v>
      </c>
      <c r="D4059" s="9" t="s">
        <v>1892</v>
      </c>
    </row>
    <row r="4060" spans="1:4" x14ac:dyDescent="0.15">
      <c r="A4060" s="6">
        <f t="shared" si="83"/>
        <v>40600</v>
      </c>
      <c r="D4060" s="9" t="s">
        <v>1889</v>
      </c>
    </row>
    <row r="4061" spans="1:4" x14ac:dyDescent="0.15">
      <c r="A4061" s="6">
        <f t="shared" si="83"/>
        <v>40610</v>
      </c>
      <c r="D4061" s="9" t="s">
        <v>1863</v>
      </c>
    </row>
    <row r="4062" spans="1:4" x14ac:dyDescent="0.15">
      <c r="A4062" s="6">
        <f t="shared" si="83"/>
        <v>40620</v>
      </c>
      <c r="D4062" s="9" t="s">
        <v>1869</v>
      </c>
    </row>
    <row r="4063" spans="1:4" x14ac:dyDescent="0.15">
      <c r="A4063" s="6">
        <f t="shared" si="83"/>
        <v>40630</v>
      </c>
      <c r="D4063" s="9" t="s">
        <v>1870</v>
      </c>
    </row>
    <row r="4064" spans="1:4" x14ac:dyDescent="0.15">
      <c r="A4064" s="6">
        <f t="shared" si="83"/>
        <v>40640</v>
      </c>
      <c r="D4064" s="9" t="s">
        <v>1871</v>
      </c>
    </row>
    <row r="4065" spans="1:4" x14ac:dyDescent="0.15">
      <c r="A4065" s="6">
        <f t="shared" si="83"/>
        <v>40650</v>
      </c>
      <c r="D4065" s="9" t="s">
        <v>1872</v>
      </c>
    </row>
    <row r="4066" spans="1:4" x14ac:dyDescent="0.15">
      <c r="A4066" s="6">
        <f t="shared" si="83"/>
        <v>40660</v>
      </c>
      <c r="D4066" s="9" t="s">
        <v>1873</v>
      </c>
    </row>
    <row r="4067" spans="1:4" x14ac:dyDescent="0.15">
      <c r="A4067" s="6">
        <f t="shared" si="83"/>
        <v>40670</v>
      </c>
      <c r="D4067" s="9" t="s">
        <v>1874</v>
      </c>
    </row>
    <row r="4068" spans="1:4" x14ac:dyDescent="0.15">
      <c r="A4068" s="6">
        <f t="shared" si="83"/>
        <v>40680</v>
      </c>
      <c r="D4068" s="9" t="s">
        <v>1875</v>
      </c>
    </row>
    <row r="4069" spans="1:4" x14ac:dyDescent="0.15">
      <c r="A4069" s="6">
        <f t="shared" si="83"/>
        <v>40690</v>
      </c>
      <c r="D4069" s="9" t="s">
        <v>1876</v>
      </c>
    </row>
    <row r="4070" spans="1:4" x14ac:dyDescent="0.15">
      <c r="A4070" s="6">
        <f t="shared" si="83"/>
        <v>40700</v>
      </c>
      <c r="D4070" s="9" t="s">
        <v>1877</v>
      </c>
    </row>
    <row r="4071" spans="1:4" x14ac:dyDescent="0.15">
      <c r="A4071" s="6">
        <f t="shared" si="83"/>
        <v>40710</v>
      </c>
      <c r="D4071" s="9" t="s">
        <v>1878</v>
      </c>
    </row>
    <row r="4072" spans="1:4" x14ac:dyDescent="0.15">
      <c r="A4072" s="6">
        <f t="shared" si="83"/>
        <v>40720</v>
      </c>
      <c r="D4072" s="9" t="s">
        <v>1893</v>
      </c>
    </row>
    <row r="4073" spans="1:4" x14ac:dyDescent="0.15">
      <c r="A4073" s="6">
        <f t="shared" si="83"/>
        <v>40730</v>
      </c>
      <c r="D4073" s="9" t="s">
        <v>1894</v>
      </c>
    </row>
    <row r="4074" spans="1:4" x14ac:dyDescent="0.15">
      <c r="A4074" s="6">
        <f t="shared" si="83"/>
        <v>40740</v>
      </c>
      <c r="D4074" s="9" t="s">
        <v>1881</v>
      </c>
    </row>
    <row r="4075" spans="1:4" x14ac:dyDescent="0.15">
      <c r="A4075" s="6">
        <f t="shared" si="83"/>
        <v>40750</v>
      </c>
      <c r="D4075" s="9" t="s">
        <v>1882</v>
      </c>
    </row>
    <row r="4076" spans="1:4" x14ac:dyDescent="0.15">
      <c r="A4076" s="6">
        <f t="shared" si="83"/>
        <v>40760</v>
      </c>
      <c r="D4076" s="9" t="s">
        <v>1883</v>
      </c>
    </row>
    <row r="4077" spans="1:4" x14ac:dyDescent="0.15">
      <c r="A4077" s="6">
        <f t="shared" si="83"/>
        <v>40770</v>
      </c>
      <c r="D4077" s="9" t="s">
        <v>1884</v>
      </c>
    </row>
    <row r="4078" spans="1:4" x14ac:dyDescent="0.15">
      <c r="A4078" s="6">
        <f t="shared" si="83"/>
        <v>40780</v>
      </c>
      <c r="D4078" s="9" t="s">
        <v>1885</v>
      </c>
    </row>
    <row r="4079" spans="1:4" x14ac:dyDescent="0.15">
      <c r="A4079" s="6">
        <f t="shared" si="83"/>
        <v>40790</v>
      </c>
      <c r="D4079" s="9" t="s">
        <v>1886</v>
      </c>
    </row>
    <row r="4080" spans="1:4" x14ac:dyDescent="0.15">
      <c r="A4080" s="6">
        <f t="shared" si="83"/>
        <v>40800</v>
      </c>
      <c r="D4080" s="9" t="s">
        <v>1887</v>
      </c>
    </row>
    <row r="4081" spans="1:4" x14ac:dyDescent="0.15">
      <c r="A4081" s="6">
        <f t="shared" si="83"/>
        <v>40810</v>
      </c>
      <c r="D4081" s="9" t="s">
        <v>1895</v>
      </c>
    </row>
    <row r="4082" spans="1:4" x14ac:dyDescent="0.15">
      <c r="A4082" s="6">
        <f t="shared" si="83"/>
        <v>40820</v>
      </c>
      <c r="D4082" s="9" t="s">
        <v>1889</v>
      </c>
    </row>
    <row r="4083" spans="1:4" x14ac:dyDescent="0.15">
      <c r="A4083" s="6">
        <f t="shared" si="83"/>
        <v>40830</v>
      </c>
      <c r="D4083" s="9" t="s">
        <v>1863</v>
      </c>
    </row>
    <row r="4084" spans="1:4" x14ac:dyDescent="0.15">
      <c r="A4084" s="6">
        <f t="shared" si="83"/>
        <v>40840</v>
      </c>
      <c r="D4084" s="9" t="s">
        <v>1869</v>
      </c>
    </row>
    <row r="4085" spans="1:4" x14ac:dyDescent="0.15">
      <c r="A4085" s="6">
        <f t="shared" si="83"/>
        <v>40850</v>
      </c>
      <c r="D4085" s="9" t="s">
        <v>1870</v>
      </c>
    </row>
    <row r="4086" spans="1:4" x14ac:dyDescent="0.15">
      <c r="A4086" s="6">
        <f t="shared" si="83"/>
        <v>40860</v>
      </c>
      <c r="D4086" s="9" t="s">
        <v>1871</v>
      </c>
    </row>
    <row r="4087" spans="1:4" x14ac:dyDescent="0.15">
      <c r="A4087" s="6">
        <f t="shared" ref="A4087:A4150" si="84">ROW()*10</f>
        <v>40870</v>
      </c>
      <c r="D4087" s="9" t="s">
        <v>1872</v>
      </c>
    </row>
    <row r="4088" spans="1:4" x14ac:dyDescent="0.15">
      <c r="A4088" s="6">
        <f t="shared" si="84"/>
        <v>40880</v>
      </c>
      <c r="D4088" s="9" t="s">
        <v>1873</v>
      </c>
    </row>
    <row r="4089" spans="1:4" x14ac:dyDescent="0.15">
      <c r="A4089" s="6">
        <f t="shared" si="84"/>
        <v>40890</v>
      </c>
      <c r="D4089" s="9" t="s">
        <v>1874</v>
      </c>
    </row>
    <row r="4090" spans="1:4" x14ac:dyDescent="0.15">
      <c r="A4090" s="6">
        <f t="shared" si="84"/>
        <v>40900</v>
      </c>
      <c r="D4090" s="9" t="s">
        <v>1875</v>
      </c>
    </row>
    <row r="4091" spans="1:4" x14ac:dyDescent="0.15">
      <c r="A4091" s="6">
        <f t="shared" si="84"/>
        <v>40910</v>
      </c>
      <c r="D4091" s="9" t="s">
        <v>1876</v>
      </c>
    </row>
    <row r="4092" spans="1:4" x14ac:dyDescent="0.15">
      <c r="A4092" s="6">
        <f t="shared" si="84"/>
        <v>40920</v>
      </c>
      <c r="D4092" s="9" t="s">
        <v>1877</v>
      </c>
    </row>
    <row r="4093" spans="1:4" x14ac:dyDescent="0.15">
      <c r="A4093" s="6">
        <f t="shared" si="84"/>
        <v>40930</v>
      </c>
      <c r="D4093" s="9" t="s">
        <v>1878</v>
      </c>
    </row>
    <row r="4094" spans="1:4" x14ac:dyDescent="0.15">
      <c r="A4094" s="6">
        <f t="shared" si="84"/>
        <v>40940</v>
      </c>
      <c r="D4094" s="9" t="s">
        <v>1896</v>
      </c>
    </row>
    <row r="4095" spans="1:4" x14ac:dyDescent="0.15">
      <c r="A4095" s="6">
        <f t="shared" si="84"/>
        <v>40950</v>
      </c>
      <c r="D4095" s="9" t="s">
        <v>1897</v>
      </c>
    </row>
    <row r="4096" spans="1:4" x14ac:dyDescent="0.15">
      <c r="A4096" s="6">
        <f t="shared" si="84"/>
        <v>40960</v>
      </c>
      <c r="D4096" s="9" t="s">
        <v>1881</v>
      </c>
    </row>
    <row r="4097" spans="1:4" x14ac:dyDescent="0.15">
      <c r="A4097" s="6">
        <f t="shared" si="84"/>
        <v>40970</v>
      </c>
      <c r="D4097" s="9" t="s">
        <v>1882</v>
      </c>
    </row>
    <row r="4098" spans="1:4" x14ac:dyDescent="0.15">
      <c r="A4098" s="6">
        <f t="shared" si="84"/>
        <v>40980</v>
      </c>
      <c r="D4098" s="9" t="s">
        <v>1883</v>
      </c>
    </row>
    <row r="4099" spans="1:4" x14ac:dyDescent="0.15">
      <c r="A4099" s="6">
        <f t="shared" si="84"/>
        <v>40990</v>
      </c>
      <c r="D4099" s="9" t="s">
        <v>1884</v>
      </c>
    </row>
    <row r="4100" spans="1:4" x14ac:dyDescent="0.15">
      <c r="A4100" s="6">
        <f t="shared" si="84"/>
        <v>41000</v>
      </c>
      <c r="D4100" s="9" t="s">
        <v>1885</v>
      </c>
    </row>
    <row r="4101" spans="1:4" x14ac:dyDescent="0.15">
      <c r="A4101" s="6">
        <f t="shared" si="84"/>
        <v>41010</v>
      </c>
      <c r="D4101" s="9" t="s">
        <v>1886</v>
      </c>
    </row>
    <row r="4102" spans="1:4" x14ac:dyDescent="0.15">
      <c r="A4102" s="6">
        <f t="shared" si="84"/>
        <v>41020</v>
      </c>
      <c r="D4102" s="9" t="s">
        <v>1887</v>
      </c>
    </row>
    <row r="4103" spans="1:4" x14ac:dyDescent="0.15">
      <c r="A4103" s="6">
        <f t="shared" si="84"/>
        <v>41030</v>
      </c>
      <c r="D4103" s="9" t="s">
        <v>1898</v>
      </c>
    </row>
    <row r="4104" spans="1:4" x14ac:dyDescent="0.15">
      <c r="A4104" s="6">
        <f t="shared" si="84"/>
        <v>41040</v>
      </c>
      <c r="D4104" s="9" t="s">
        <v>1866</v>
      </c>
    </row>
    <row r="4105" spans="1:4" x14ac:dyDescent="0.15">
      <c r="A4105" s="6">
        <f t="shared" si="84"/>
        <v>41050</v>
      </c>
      <c r="D4105" s="9" t="s">
        <v>1867</v>
      </c>
    </row>
    <row r="4106" spans="1:4" x14ac:dyDescent="0.15">
      <c r="A4106" s="6">
        <f t="shared" si="84"/>
        <v>41060</v>
      </c>
      <c r="D4106" s="9" t="s">
        <v>1899</v>
      </c>
    </row>
    <row r="4107" spans="1:4" x14ac:dyDescent="0.15">
      <c r="A4107" s="6">
        <f t="shared" si="84"/>
        <v>41070</v>
      </c>
      <c r="D4107" s="9" t="s">
        <v>1900</v>
      </c>
    </row>
    <row r="4108" spans="1:4" x14ac:dyDescent="0.15">
      <c r="A4108" s="6">
        <f t="shared" si="84"/>
        <v>41080</v>
      </c>
      <c r="D4108" s="9" t="s">
        <v>1901</v>
      </c>
    </row>
    <row r="4109" spans="1:4" x14ac:dyDescent="0.15">
      <c r="A4109" s="6">
        <f t="shared" si="84"/>
        <v>41090</v>
      </c>
      <c r="D4109" s="9" t="s">
        <v>1902</v>
      </c>
    </row>
    <row r="4110" spans="1:4" x14ac:dyDescent="0.15">
      <c r="A4110" s="6">
        <f t="shared" si="84"/>
        <v>41100</v>
      </c>
      <c r="D4110" s="9" t="s">
        <v>1903</v>
      </c>
    </row>
    <row r="4111" spans="1:4" x14ac:dyDescent="0.15">
      <c r="A4111" s="6">
        <f t="shared" si="84"/>
        <v>41110</v>
      </c>
      <c r="D4111" s="9" t="s">
        <v>1904</v>
      </c>
    </row>
    <row r="4112" spans="1:4" x14ac:dyDescent="0.15">
      <c r="A4112" s="6">
        <f t="shared" si="84"/>
        <v>41120</v>
      </c>
      <c r="D4112" s="9" t="s">
        <v>1905</v>
      </c>
    </row>
    <row r="4113" spans="1:4" x14ac:dyDescent="0.15">
      <c r="A4113" s="6">
        <f t="shared" si="84"/>
        <v>41130</v>
      </c>
      <c r="D4113" s="9" t="s">
        <v>1906</v>
      </c>
    </row>
    <row r="4114" spans="1:4" x14ac:dyDescent="0.15">
      <c r="A4114" s="6">
        <f t="shared" si="84"/>
        <v>41140</v>
      </c>
      <c r="D4114" s="9" t="s">
        <v>1907</v>
      </c>
    </row>
    <row r="4115" spans="1:4" x14ac:dyDescent="0.15">
      <c r="A4115" s="6">
        <f t="shared" si="84"/>
        <v>41150</v>
      </c>
      <c r="D4115" s="9" t="s">
        <v>1908</v>
      </c>
    </row>
    <row r="4116" spans="1:4" x14ac:dyDescent="0.15">
      <c r="A4116" s="6">
        <f t="shared" si="84"/>
        <v>41160</v>
      </c>
      <c r="D4116" s="9" t="s">
        <v>1909</v>
      </c>
    </row>
    <row r="4117" spans="1:4" x14ac:dyDescent="0.15">
      <c r="A4117" s="6">
        <f t="shared" si="84"/>
        <v>41170</v>
      </c>
      <c r="D4117" s="9" t="s">
        <v>1910</v>
      </c>
    </row>
    <row r="4118" spans="1:4" x14ac:dyDescent="0.15">
      <c r="A4118" s="6">
        <f t="shared" si="84"/>
        <v>41180</v>
      </c>
      <c r="D4118" s="9" t="s">
        <v>1911</v>
      </c>
    </row>
    <row r="4119" spans="1:4" x14ac:dyDescent="0.15">
      <c r="A4119" s="6">
        <f t="shared" si="84"/>
        <v>41190</v>
      </c>
      <c r="D4119" s="9" t="s">
        <v>1912</v>
      </c>
    </row>
    <row r="4120" spans="1:4" x14ac:dyDescent="0.15">
      <c r="A4120" s="6">
        <f t="shared" si="84"/>
        <v>41200</v>
      </c>
      <c r="D4120" s="9" t="s">
        <v>1913</v>
      </c>
    </row>
    <row r="4121" spans="1:4" x14ac:dyDescent="0.15">
      <c r="A4121" s="6">
        <f t="shared" si="84"/>
        <v>41210</v>
      </c>
      <c r="D4121" s="9" t="s">
        <v>1914</v>
      </c>
    </row>
    <row r="4122" spans="1:4" x14ac:dyDescent="0.15">
      <c r="A4122" s="6">
        <f t="shared" si="84"/>
        <v>41220</v>
      </c>
      <c r="D4122" s="9" t="s">
        <v>1915</v>
      </c>
    </row>
    <row r="4123" spans="1:4" x14ac:dyDescent="0.15">
      <c r="A4123" s="6">
        <f t="shared" si="84"/>
        <v>41230</v>
      </c>
      <c r="D4123" s="9" t="s">
        <v>1916</v>
      </c>
    </row>
    <row r="4124" spans="1:4" x14ac:dyDescent="0.15">
      <c r="A4124" s="6">
        <f t="shared" si="84"/>
        <v>41240</v>
      </c>
      <c r="D4124" s="9" t="s">
        <v>1917</v>
      </c>
    </row>
    <row r="4125" spans="1:4" x14ac:dyDescent="0.15">
      <c r="A4125" s="6">
        <f t="shared" si="84"/>
        <v>41250</v>
      </c>
      <c r="D4125" s="9" t="s">
        <v>1918</v>
      </c>
    </row>
    <row r="4126" spans="1:4" x14ac:dyDescent="0.15">
      <c r="A4126" s="6">
        <f t="shared" si="84"/>
        <v>41260</v>
      </c>
      <c r="D4126" s="9" t="s">
        <v>1919</v>
      </c>
    </row>
    <row r="4127" spans="1:4" x14ac:dyDescent="0.15">
      <c r="A4127" s="6">
        <f t="shared" si="84"/>
        <v>41270</v>
      </c>
      <c r="D4127" s="9" t="s">
        <v>1920</v>
      </c>
    </row>
    <row r="4128" spans="1:4" x14ac:dyDescent="0.15">
      <c r="A4128" s="6">
        <f t="shared" si="84"/>
        <v>41280</v>
      </c>
      <c r="D4128" s="9" t="s">
        <v>1860</v>
      </c>
    </row>
    <row r="4129" spans="1:4" x14ac:dyDescent="0.15">
      <c r="A4129" s="6">
        <f t="shared" si="84"/>
        <v>41290</v>
      </c>
      <c r="D4129" s="9" t="s">
        <v>1921</v>
      </c>
    </row>
    <row r="4130" spans="1:4" x14ac:dyDescent="0.15">
      <c r="A4130" s="6">
        <f t="shared" si="84"/>
        <v>41300</v>
      </c>
      <c r="D4130" s="9" t="s">
        <v>1863</v>
      </c>
    </row>
    <row r="4131" spans="1:4" x14ac:dyDescent="0.15">
      <c r="A4131" s="6">
        <f t="shared" si="84"/>
        <v>41310</v>
      </c>
      <c r="D4131" s="9" t="s">
        <v>1922</v>
      </c>
    </row>
    <row r="4132" spans="1:4" x14ac:dyDescent="0.15">
      <c r="A4132" s="6">
        <f t="shared" si="84"/>
        <v>41320</v>
      </c>
      <c r="D4132" s="9" t="s">
        <v>1923</v>
      </c>
    </row>
    <row r="4133" spans="1:4" x14ac:dyDescent="0.15">
      <c r="A4133" s="6">
        <f t="shared" si="84"/>
        <v>41330</v>
      </c>
      <c r="D4133" s="9" t="s">
        <v>1924</v>
      </c>
    </row>
    <row r="4134" spans="1:4" x14ac:dyDescent="0.15">
      <c r="A4134" s="6">
        <f t="shared" si="84"/>
        <v>41340</v>
      </c>
      <c r="D4134" s="9" t="s">
        <v>1866</v>
      </c>
    </row>
    <row r="4135" spans="1:4" x14ac:dyDescent="0.15">
      <c r="A4135" s="6">
        <f t="shared" si="84"/>
        <v>41350</v>
      </c>
      <c r="D4135" s="9" t="s">
        <v>1867</v>
      </c>
    </row>
    <row r="4136" spans="1:4" x14ac:dyDescent="0.15">
      <c r="A4136" s="6">
        <f t="shared" si="84"/>
        <v>41360</v>
      </c>
      <c r="D4136" s="9" t="s">
        <v>1925</v>
      </c>
    </row>
    <row r="4137" spans="1:4" x14ac:dyDescent="0.15">
      <c r="A4137" s="6">
        <f t="shared" si="84"/>
        <v>41370</v>
      </c>
      <c r="D4137" s="9" t="s">
        <v>1926</v>
      </c>
    </row>
    <row r="4138" spans="1:4" x14ac:dyDescent="0.15">
      <c r="A4138" s="6">
        <f t="shared" si="84"/>
        <v>41380</v>
      </c>
      <c r="D4138" s="9" t="s">
        <v>1927</v>
      </c>
    </row>
    <row r="4139" spans="1:4" x14ac:dyDescent="0.15">
      <c r="A4139" s="6">
        <f t="shared" si="84"/>
        <v>41390</v>
      </c>
      <c r="D4139" s="9" t="s">
        <v>1932</v>
      </c>
    </row>
    <row r="4140" spans="1:4" x14ac:dyDescent="0.15">
      <c r="A4140" s="6">
        <f t="shared" si="84"/>
        <v>41400</v>
      </c>
      <c r="D4140" s="9" t="s">
        <v>1831</v>
      </c>
    </row>
    <row r="4141" spans="1:4" x14ac:dyDescent="0.15">
      <c r="A4141" s="6">
        <f t="shared" si="84"/>
        <v>41410</v>
      </c>
      <c r="D4141" s="1" t="s">
        <v>1797</v>
      </c>
    </row>
    <row r="4142" spans="1:4" x14ac:dyDescent="0.15">
      <c r="A4142" s="6">
        <f t="shared" si="84"/>
        <v>41420</v>
      </c>
      <c r="D4142" s="1" t="s">
        <v>1844</v>
      </c>
    </row>
    <row r="4143" spans="1:4" x14ac:dyDescent="0.15">
      <c r="A4143" s="6">
        <f t="shared" si="84"/>
        <v>41430</v>
      </c>
      <c r="D4143" s="1" t="s">
        <v>1845</v>
      </c>
    </row>
    <row r="4144" spans="1:4" x14ac:dyDescent="0.15">
      <c r="A4144" s="6">
        <f t="shared" si="84"/>
        <v>41440</v>
      </c>
      <c r="D4144" s="1" t="s">
        <v>1846</v>
      </c>
    </row>
    <row r="4145" spans="1:4" x14ac:dyDescent="0.15">
      <c r="A4145" s="6">
        <f t="shared" si="84"/>
        <v>41450</v>
      </c>
      <c r="D4145" s="1" t="s">
        <v>1847</v>
      </c>
    </row>
    <row r="4146" spans="1:4" x14ac:dyDescent="0.15">
      <c r="A4146" s="6">
        <f t="shared" si="84"/>
        <v>41460</v>
      </c>
      <c r="D4146" s="1" t="s">
        <v>1848</v>
      </c>
    </row>
    <row r="4147" spans="1:4" x14ac:dyDescent="0.15">
      <c r="A4147" s="6">
        <f t="shared" si="84"/>
        <v>41470</v>
      </c>
      <c r="D4147" s="1" t="s">
        <v>1849</v>
      </c>
    </row>
    <row r="4148" spans="1:4" x14ac:dyDescent="0.15">
      <c r="A4148" s="6">
        <f t="shared" si="84"/>
        <v>41480</v>
      </c>
      <c r="D4148" s="1" t="s">
        <v>1850</v>
      </c>
    </row>
    <row r="4149" spans="1:4" x14ac:dyDescent="0.15">
      <c r="A4149" s="6">
        <f t="shared" si="84"/>
        <v>41490</v>
      </c>
      <c r="D4149" s="1" t="s">
        <v>1851</v>
      </c>
    </row>
    <row r="4150" spans="1:4" x14ac:dyDescent="0.15">
      <c r="A4150" s="6">
        <f t="shared" si="84"/>
        <v>41500</v>
      </c>
      <c r="D4150" s="1" t="s">
        <v>1852</v>
      </c>
    </row>
    <row r="4151" spans="1:4" x14ac:dyDescent="0.15">
      <c r="A4151" s="6">
        <f t="shared" ref="A4151:A4214" si="85">ROW()*10</f>
        <v>41510</v>
      </c>
      <c r="D4151" s="1" t="s">
        <v>1853</v>
      </c>
    </row>
    <row r="4152" spans="1:4" x14ac:dyDescent="0.15">
      <c r="A4152" s="6">
        <f t="shared" si="85"/>
        <v>41520</v>
      </c>
      <c r="D4152" s="1" t="s">
        <v>1854</v>
      </c>
    </row>
    <row r="4153" spans="1:4" x14ac:dyDescent="0.15">
      <c r="A4153" s="6">
        <f t="shared" si="85"/>
        <v>41530</v>
      </c>
      <c r="D4153" s="1" t="s">
        <v>1855</v>
      </c>
    </row>
    <row r="4154" spans="1:4" x14ac:dyDescent="0.15">
      <c r="A4154" s="6">
        <f t="shared" si="85"/>
        <v>41540</v>
      </c>
      <c r="D4154" s="1" t="s">
        <v>1856</v>
      </c>
    </row>
    <row r="4155" spans="1:4" x14ac:dyDescent="0.15">
      <c r="A4155" s="6">
        <f t="shared" si="85"/>
        <v>41550</v>
      </c>
      <c r="D4155" s="1" t="s">
        <v>1857</v>
      </c>
    </row>
    <row r="4156" spans="1:4" x14ac:dyDescent="0.15">
      <c r="A4156" s="6">
        <f t="shared" si="85"/>
        <v>41560</v>
      </c>
      <c r="D4156" s="1" t="s">
        <v>1858</v>
      </c>
    </row>
    <row r="4157" spans="1:4" x14ac:dyDescent="0.15">
      <c r="A4157" s="6">
        <f t="shared" si="85"/>
        <v>41570</v>
      </c>
      <c r="D4157" s="1" t="s">
        <v>1859</v>
      </c>
    </row>
    <row r="4158" spans="1:4" x14ac:dyDescent="0.15">
      <c r="A4158" s="6">
        <f t="shared" si="85"/>
        <v>41580</v>
      </c>
      <c r="D4158" s="1" t="s">
        <v>1860</v>
      </c>
    </row>
    <row r="4159" spans="1:4" x14ac:dyDescent="0.15">
      <c r="A4159" s="6">
        <f t="shared" si="85"/>
        <v>41590</v>
      </c>
      <c r="D4159" s="1" t="s">
        <v>1861</v>
      </c>
    </row>
    <row r="4160" spans="1:4" x14ac:dyDescent="0.15">
      <c r="A4160" s="6">
        <f t="shared" si="85"/>
        <v>41600</v>
      </c>
      <c r="D4160" s="1" t="s">
        <v>1862</v>
      </c>
    </row>
    <row r="4161" spans="1:4" x14ac:dyDescent="0.15">
      <c r="A4161" s="6">
        <f t="shared" si="85"/>
        <v>41610</v>
      </c>
      <c r="D4161" s="1" t="s">
        <v>1863</v>
      </c>
    </row>
    <row r="4162" spans="1:4" x14ac:dyDescent="0.15">
      <c r="A4162" s="6">
        <f t="shared" si="85"/>
        <v>41620</v>
      </c>
      <c r="D4162" s="1" t="s">
        <v>1864</v>
      </c>
    </row>
    <row r="4163" spans="1:4" x14ac:dyDescent="0.15">
      <c r="A4163" s="6">
        <f t="shared" si="85"/>
        <v>41630</v>
      </c>
      <c r="D4163" s="1" t="s">
        <v>1933</v>
      </c>
    </row>
    <row r="4164" spans="1:4" x14ac:dyDescent="0.15">
      <c r="A4164" s="6">
        <f t="shared" si="85"/>
        <v>41640</v>
      </c>
      <c r="D4164" s="1" t="s">
        <v>1866</v>
      </c>
    </row>
    <row r="4165" spans="1:4" x14ac:dyDescent="0.15">
      <c r="A4165" s="6">
        <f t="shared" si="85"/>
        <v>41650</v>
      </c>
      <c r="D4165" s="1" t="s">
        <v>1867</v>
      </c>
    </row>
    <row r="4166" spans="1:4" x14ac:dyDescent="0.15">
      <c r="A4166" s="6">
        <f t="shared" si="85"/>
        <v>41660</v>
      </c>
      <c r="D4166" s="1" t="s">
        <v>1868</v>
      </c>
    </row>
    <row r="4167" spans="1:4" x14ac:dyDescent="0.15">
      <c r="A4167" s="6">
        <f t="shared" si="85"/>
        <v>41670</v>
      </c>
      <c r="D4167" s="9" t="s">
        <v>1863</v>
      </c>
    </row>
    <row r="4168" spans="1:4" x14ac:dyDescent="0.15">
      <c r="A4168" s="6">
        <f t="shared" si="85"/>
        <v>41680</v>
      </c>
      <c r="D4168" s="9" t="s">
        <v>1869</v>
      </c>
    </row>
    <row r="4169" spans="1:4" x14ac:dyDescent="0.15">
      <c r="A4169" s="6">
        <f t="shared" si="85"/>
        <v>41690</v>
      </c>
      <c r="D4169" s="9" t="s">
        <v>1870</v>
      </c>
    </row>
    <row r="4170" spans="1:4" x14ac:dyDescent="0.15">
      <c r="A4170" s="6">
        <f t="shared" si="85"/>
        <v>41700</v>
      </c>
      <c r="D4170" s="9" t="s">
        <v>1871</v>
      </c>
    </row>
    <row r="4171" spans="1:4" x14ac:dyDescent="0.15">
      <c r="A4171" s="6">
        <f t="shared" si="85"/>
        <v>41710</v>
      </c>
      <c r="D4171" s="9" t="s">
        <v>1872</v>
      </c>
    </row>
    <row r="4172" spans="1:4" x14ac:dyDescent="0.15">
      <c r="A4172" s="6">
        <f t="shared" si="85"/>
        <v>41720</v>
      </c>
      <c r="D4172" s="9" t="s">
        <v>1873</v>
      </c>
    </row>
    <row r="4173" spans="1:4" x14ac:dyDescent="0.15">
      <c r="A4173" s="6">
        <f t="shared" si="85"/>
        <v>41730</v>
      </c>
      <c r="D4173" s="9" t="s">
        <v>1874</v>
      </c>
    </row>
    <row r="4174" spans="1:4" x14ac:dyDescent="0.15">
      <c r="A4174" s="6">
        <f t="shared" si="85"/>
        <v>41740</v>
      </c>
      <c r="D4174" s="9" t="s">
        <v>1875</v>
      </c>
    </row>
    <row r="4175" spans="1:4" x14ac:dyDescent="0.15">
      <c r="A4175" s="6">
        <f t="shared" si="85"/>
        <v>41750</v>
      </c>
      <c r="D4175" s="9" t="s">
        <v>1876</v>
      </c>
    </row>
    <row r="4176" spans="1:4" x14ac:dyDescent="0.15">
      <c r="A4176" s="6">
        <f t="shared" si="85"/>
        <v>41760</v>
      </c>
      <c r="D4176" s="9" t="s">
        <v>1877</v>
      </c>
    </row>
    <row r="4177" spans="1:4" x14ac:dyDescent="0.15">
      <c r="A4177" s="6">
        <f t="shared" si="85"/>
        <v>41770</v>
      </c>
      <c r="D4177" s="9" t="s">
        <v>1878</v>
      </c>
    </row>
    <row r="4178" spans="1:4" x14ac:dyDescent="0.15">
      <c r="A4178" s="6">
        <f t="shared" si="85"/>
        <v>41780</v>
      </c>
      <c r="D4178" s="9" t="s">
        <v>1879</v>
      </c>
    </row>
    <row r="4179" spans="1:4" x14ac:dyDescent="0.15">
      <c r="A4179" s="6">
        <f t="shared" si="85"/>
        <v>41790</v>
      </c>
      <c r="D4179" s="9" t="s">
        <v>1880</v>
      </c>
    </row>
    <row r="4180" spans="1:4" x14ac:dyDescent="0.15">
      <c r="A4180" s="6">
        <f t="shared" si="85"/>
        <v>41800</v>
      </c>
      <c r="D4180" s="9" t="s">
        <v>1881</v>
      </c>
    </row>
    <row r="4181" spans="1:4" x14ac:dyDescent="0.15">
      <c r="A4181" s="6">
        <f t="shared" si="85"/>
        <v>41810</v>
      </c>
      <c r="D4181" s="9" t="s">
        <v>1882</v>
      </c>
    </row>
    <row r="4182" spans="1:4" x14ac:dyDescent="0.15">
      <c r="A4182" s="6">
        <f t="shared" si="85"/>
        <v>41820</v>
      </c>
      <c r="D4182" s="9" t="s">
        <v>1883</v>
      </c>
    </row>
    <row r="4183" spans="1:4" x14ac:dyDescent="0.15">
      <c r="A4183" s="6">
        <f t="shared" si="85"/>
        <v>41830</v>
      </c>
      <c r="D4183" s="9" t="s">
        <v>1884</v>
      </c>
    </row>
    <row r="4184" spans="1:4" x14ac:dyDescent="0.15">
      <c r="A4184" s="6">
        <f t="shared" si="85"/>
        <v>41840</v>
      </c>
      <c r="D4184" s="9" t="s">
        <v>1885</v>
      </c>
    </row>
    <row r="4185" spans="1:4" x14ac:dyDescent="0.15">
      <c r="A4185" s="6">
        <f t="shared" si="85"/>
        <v>41850</v>
      </c>
      <c r="D4185" s="9" t="s">
        <v>1886</v>
      </c>
    </row>
    <row r="4186" spans="1:4" x14ac:dyDescent="0.15">
      <c r="A4186" s="6">
        <f t="shared" si="85"/>
        <v>41860</v>
      </c>
      <c r="D4186" s="9" t="s">
        <v>1887</v>
      </c>
    </row>
    <row r="4187" spans="1:4" x14ac:dyDescent="0.15">
      <c r="A4187" s="6">
        <f t="shared" si="85"/>
        <v>41870</v>
      </c>
      <c r="D4187" s="9" t="s">
        <v>1888</v>
      </c>
    </row>
    <row r="4188" spans="1:4" x14ac:dyDescent="0.15">
      <c r="A4188" s="6">
        <f t="shared" si="85"/>
        <v>41880</v>
      </c>
      <c r="D4188" s="9" t="s">
        <v>1889</v>
      </c>
    </row>
    <row r="4189" spans="1:4" x14ac:dyDescent="0.15">
      <c r="A4189" s="6">
        <f t="shared" si="85"/>
        <v>41890</v>
      </c>
      <c r="D4189" s="9" t="s">
        <v>1863</v>
      </c>
    </row>
    <row r="4190" spans="1:4" x14ac:dyDescent="0.15">
      <c r="A4190" s="6">
        <f t="shared" si="85"/>
        <v>41900</v>
      </c>
      <c r="D4190" s="9" t="s">
        <v>1869</v>
      </c>
    </row>
    <row r="4191" spans="1:4" x14ac:dyDescent="0.15">
      <c r="A4191" s="6">
        <f t="shared" si="85"/>
        <v>41910</v>
      </c>
      <c r="D4191" s="9" t="s">
        <v>1870</v>
      </c>
    </row>
    <row r="4192" spans="1:4" x14ac:dyDescent="0.15">
      <c r="A4192" s="6">
        <f t="shared" si="85"/>
        <v>41920</v>
      </c>
      <c r="D4192" s="9" t="s">
        <v>1871</v>
      </c>
    </row>
    <row r="4193" spans="1:4" x14ac:dyDescent="0.15">
      <c r="A4193" s="6">
        <f t="shared" si="85"/>
        <v>41930</v>
      </c>
      <c r="D4193" s="9" t="s">
        <v>1872</v>
      </c>
    </row>
    <row r="4194" spans="1:4" x14ac:dyDescent="0.15">
      <c r="A4194" s="6">
        <f t="shared" si="85"/>
        <v>41940</v>
      </c>
      <c r="D4194" s="9" t="s">
        <v>1873</v>
      </c>
    </row>
    <row r="4195" spans="1:4" x14ac:dyDescent="0.15">
      <c r="A4195" s="6">
        <f t="shared" si="85"/>
        <v>41950</v>
      </c>
      <c r="D4195" s="9" t="s">
        <v>1874</v>
      </c>
    </row>
    <row r="4196" spans="1:4" x14ac:dyDescent="0.15">
      <c r="A4196" s="6">
        <f t="shared" si="85"/>
        <v>41960</v>
      </c>
      <c r="D4196" s="9" t="s">
        <v>1875</v>
      </c>
    </row>
    <row r="4197" spans="1:4" x14ac:dyDescent="0.15">
      <c r="A4197" s="6">
        <f t="shared" si="85"/>
        <v>41970</v>
      </c>
      <c r="D4197" s="9" t="s">
        <v>1876</v>
      </c>
    </row>
    <row r="4198" spans="1:4" x14ac:dyDescent="0.15">
      <c r="A4198" s="6">
        <f t="shared" si="85"/>
        <v>41980</v>
      </c>
      <c r="D4198" s="9" t="s">
        <v>1877</v>
      </c>
    </row>
    <row r="4199" spans="1:4" x14ac:dyDescent="0.15">
      <c r="A4199" s="6">
        <f t="shared" si="85"/>
        <v>41990</v>
      </c>
      <c r="D4199" s="9" t="s">
        <v>1878</v>
      </c>
    </row>
    <row r="4200" spans="1:4" x14ac:dyDescent="0.15">
      <c r="A4200" s="6">
        <f t="shared" si="85"/>
        <v>42000</v>
      </c>
      <c r="D4200" s="9" t="s">
        <v>1890</v>
      </c>
    </row>
    <row r="4201" spans="1:4" x14ac:dyDescent="0.15">
      <c r="A4201" s="6">
        <f t="shared" si="85"/>
        <v>42010</v>
      </c>
      <c r="D4201" s="9" t="s">
        <v>1891</v>
      </c>
    </row>
    <row r="4202" spans="1:4" x14ac:dyDescent="0.15">
      <c r="A4202" s="6">
        <f t="shared" si="85"/>
        <v>42020</v>
      </c>
      <c r="D4202" s="9" t="s">
        <v>1881</v>
      </c>
    </row>
    <row r="4203" spans="1:4" x14ac:dyDescent="0.15">
      <c r="A4203" s="6">
        <f t="shared" si="85"/>
        <v>42030</v>
      </c>
      <c r="D4203" s="9" t="s">
        <v>1882</v>
      </c>
    </row>
    <row r="4204" spans="1:4" x14ac:dyDescent="0.15">
      <c r="A4204" s="6">
        <f t="shared" si="85"/>
        <v>42040</v>
      </c>
      <c r="D4204" s="9" t="s">
        <v>1883</v>
      </c>
    </row>
    <row r="4205" spans="1:4" x14ac:dyDescent="0.15">
      <c r="A4205" s="6">
        <f t="shared" si="85"/>
        <v>42050</v>
      </c>
      <c r="D4205" s="9" t="s">
        <v>1884</v>
      </c>
    </row>
    <row r="4206" spans="1:4" x14ac:dyDescent="0.15">
      <c r="A4206" s="6">
        <f t="shared" si="85"/>
        <v>42060</v>
      </c>
      <c r="D4206" s="9" t="s">
        <v>1885</v>
      </c>
    </row>
    <row r="4207" spans="1:4" x14ac:dyDescent="0.15">
      <c r="A4207" s="6">
        <f t="shared" si="85"/>
        <v>42070</v>
      </c>
      <c r="D4207" s="9" t="s">
        <v>1886</v>
      </c>
    </row>
    <row r="4208" spans="1:4" x14ac:dyDescent="0.15">
      <c r="A4208" s="6">
        <f t="shared" si="85"/>
        <v>42080</v>
      </c>
      <c r="D4208" s="9" t="s">
        <v>1887</v>
      </c>
    </row>
    <row r="4209" spans="1:4" x14ac:dyDescent="0.15">
      <c r="A4209" s="6">
        <f t="shared" si="85"/>
        <v>42090</v>
      </c>
      <c r="D4209" s="9" t="s">
        <v>1892</v>
      </c>
    </row>
    <row r="4210" spans="1:4" x14ac:dyDescent="0.15">
      <c r="A4210" s="6">
        <f t="shared" si="85"/>
        <v>42100</v>
      </c>
      <c r="D4210" s="9" t="s">
        <v>1889</v>
      </c>
    </row>
    <row r="4211" spans="1:4" x14ac:dyDescent="0.15">
      <c r="A4211" s="6">
        <f t="shared" si="85"/>
        <v>42110</v>
      </c>
      <c r="D4211" s="9" t="s">
        <v>1863</v>
      </c>
    </row>
    <row r="4212" spans="1:4" x14ac:dyDescent="0.15">
      <c r="A4212" s="6">
        <f t="shared" si="85"/>
        <v>42120</v>
      </c>
      <c r="D4212" s="9" t="s">
        <v>1869</v>
      </c>
    </row>
    <row r="4213" spans="1:4" x14ac:dyDescent="0.15">
      <c r="A4213" s="6">
        <f t="shared" si="85"/>
        <v>42130</v>
      </c>
      <c r="D4213" s="9" t="s">
        <v>1870</v>
      </c>
    </row>
    <row r="4214" spans="1:4" x14ac:dyDescent="0.15">
      <c r="A4214" s="6">
        <f t="shared" si="85"/>
        <v>42140</v>
      </c>
      <c r="D4214" s="9" t="s">
        <v>1871</v>
      </c>
    </row>
    <row r="4215" spans="1:4" x14ac:dyDescent="0.15">
      <c r="A4215" s="6">
        <f t="shared" ref="A4215:A4278" si="86">ROW()*10</f>
        <v>42150</v>
      </c>
      <c r="D4215" s="9" t="s">
        <v>1872</v>
      </c>
    </row>
    <row r="4216" spans="1:4" x14ac:dyDescent="0.15">
      <c r="A4216" s="6">
        <f t="shared" si="86"/>
        <v>42160</v>
      </c>
      <c r="D4216" s="9" t="s">
        <v>1873</v>
      </c>
    </row>
    <row r="4217" spans="1:4" x14ac:dyDescent="0.15">
      <c r="A4217" s="6">
        <f t="shared" si="86"/>
        <v>42170</v>
      </c>
      <c r="D4217" s="9" t="s">
        <v>1874</v>
      </c>
    </row>
    <row r="4218" spans="1:4" x14ac:dyDescent="0.15">
      <c r="A4218" s="6">
        <f t="shared" si="86"/>
        <v>42180</v>
      </c>
      <c r="D4218" s="9" t="s">
        <v>1875</v>
      </c>
    </row>
    <row r="4219" spans="1:4" x14ac:dyDescent="0.15">
      <c r="A4219" s="6">
        <f t="shared" si="86"/>
        <v>42190</v>
      </c>
      <c r="D4219" s="9" t="s">
        <v>1876</v>
      </c>
    </row>
    <row r="4220" spans="1:4" x14ac:dyDescent="0.15">
      <c r="A4220" s="6">
        <f t="shared" si="86"/>
        <v>42200</v>
      </c>
      <c r="D4220" s="9" t="s">
        <v>1877</v>
      </c>
    </row>
    <row r="4221" spans="1:4" x14ac:dyDescent="0.15">
      <c r="A4221" s="6">
        <f t="shared" si="86"/>
        <v>42210</v>
      </c>
      <c r="D4221" s="9" t="s">
        <v>1878</v>
      </c>
    </row>
    <row r="4222" spans="1:4" x14ac:dyDescent="0.15">
      <c r="A4222" s="6">
        <f t="shared" si="86"/>
        <v>42220</v>
      </c>
      <c r="D4222" s="9" t="s">
        <v>1950</v>
      </c>
    </row>
    <row r="4223" spans="1:4" x14ac:dyDescent="0.15">
      <c r="A4223" s="6">
        <f t="shared" si="86"/>
        <v>42230</v>
      </c>
      <c r="D4223" s="9" t="s">
        <v>1951</v>
      </c>
    </row>
    <row r="4224" spans="1:4" x14ac:dyDescent="0.15">
      <c r="A4224" s="6">
        <f t="shared" si="86"/>
        <v>42240</v>
      </c>
      <c r="D4224" s="9" t="s">
        <v>1881</v>
      </c>
    </row>
    <row r="4225" spans="1:4" x14ac:dyDescent="0.15">
      <c r="A4225" s="6">
        <f t="shared" si="86"/>
        <v>42250</v>
      </c>
      <c r="D4225" s="9" t="s">
        <v>1882</v>
      </c>
    </row>
    <row r="4226" spans="1:4" x14ac:dyDescent="0.15">
      <c r="A4226" s="6">
        <f t="shared" si="86"/>
        <v>42260</v>
      </c>
      <c r="D4226" s="9" t="s">
        <v>1883</v>
      </c>
    </row>
    <row r="4227" spans="1:4" x14ac:dyDescent="0.15">
      <c r="A4227" s="6">
        <f t="shared" si="86"/>
        <v>42270</v>
      </c>
      <c r="D4227" s="9" t="s">
        <v>1884</v>
      </c>
    </row>
    <row r="4228" spans="1:4" x14ac:dyDescent="0.15">
      <c r="A4228" s="6">
        <f t="shared" si="86"/>
        <v>42280</v>
      </c>
      <c r="D4228" s="9" t="s">
        <v>1885</v>
      </c>
    </row>
    <row r="4229" spans="1:4" x14ac:dyDescent="0.15">
      <c r="A4229" s="6">
        <f t="shared" si="86"/>
        <v>42290</v>
      </c>
      <c r="D4229" s="9" t="s">
        <v>1886</v>
      </c>
    </row>
    <row r="4230" spans="1:4" x14ac:dyDescent="0.15">
      <c r="A4230" s="6">
        <f t="shared" si="86"/>
        <v>42300</v>
      </c>
      <c r="D4230" s="9" t="s">
        <v>1887</v>
      </c>
    </row>
    <row r="4231" spans="1:4" x14ac:dyDescent="0.15">
      <c r="A4231" s="6">
        <f t="shared" si="86"/>
        <v>42310</v>
      </c>
      <c r="D4231" s="9" t="s">
        <v>1952</v>
      </c>
    </row>
    <row r="4232" spans="1:4" x14ac:dyDescent="0.15">
      <c r="A4232" s="6">
        <f t="shared" si="86"/>
        <v>42320</v>
      </c>
      <c r="D4232" s="9" t="s">
        <v>1889</v>
      </c>
    </row>
    <row r="4233" spans="1:4" x14ac:dyDescent="0.15">
      <c r="A4233" s="6">
        <f t="shared" si="86"/>
        <v>42330</v>
      </c>
      <c r="D4233" s="1" t="s">
        <v>1863</v>
      </c>
    </row>
    <row r="4234" spans="1:4" x14ac:dyDescent="0.15">
      <c r="A4234" s="6">
        <f t="shared" si="86"/>
        <v>42340</v>
      </c>
      <c r="D4234" s="1" t="s">
        <v>1869</v>
      </c>
    </row>
    <row r="4235" spans="1:4" x14ac:dyDescent="0.15">
      <c r="A4235" s="6">
        <f t="shared" si="86"/>
        <v>42350</v>
      </c>
      <c r="D4235" s="1" t="s">
        <v>1870</v>
      </c>
    </row>
    <row r="4236" spans="1:4" x14ac:dyDescent="0.15">
      <c r="A4236" s="6">
        <f t="shared" si="86"/>
        <v>42360</v>
      </c>
      <c r="D4236" s="1" t="s">
        <v>1871</v>
      </c>
    </row>
    <row r="4237" spans="1:4" x14ac:dyDescent="0.15">
      <c r="A4237" s="6">
        <f t="shared" si="86"/>
        <v>42370</v>
      </c>
      <c r="D4237" s="1" t="s">
        <v>1872</v>
      </c>
    </row>
    <row r="4238" spans="1:4" x14ac:dyDescent="0.15">
      <c r="A4238" s="6">
        <f t="shared" si="86"/>
        <v>42380</v>
      </c>
      <c r="D4238" s="1" t="s">
        <v>1873</v>
      </c>
    </row>
    <row r="4239" spans="1:4" x14ac:dyDescent="0.15">
      <c r="A4239" s="6">
        <f t="shared" si="86"/>
        <v>42390</v>
      </c>
      <c r="D4239" s="1" t="s">
        <v>1874</v>
      </c>
    </row>
    <row r="4240" spans="1:4" x14ac:dyDescent="0.15">
      <c r="A4240" s="6">
        <f t="shared" si="86"/>
        <v>42400</v>
      </c>
      <c r="D4240" s="1" t="s">
        <v>1875</v>
      </c>
    </row>
    <row r="4241" spans="1:4" x14ac:dyDescent="0.15">
      <c r="A4241" s="6">
        <f t="shared" si="86"/>
        <v>42410</v>
      </c>
      <c r="D4241" s="1" t="s">
        <v>1876</v>
      </c>
    </row>
    <row r="4242" spans="1:4" x14ac:dyDescent="0.15">
      <c r="A4242" s="6">
        <f t="shared" si="86"/>
        <v>42420</v>
      </c>
      <c r="D4242" s="1" t="s">
        <v>1877</v>
      </c>
    </row>
    <row r="4243" spans="1:4" x14ac:dyDescent="0.15">
      <c r="A4243" s="6">
        <f t="shared" si="86"/>
        <v>42430</v>
      </c>
      <c r="D4243" s="1" t="s">
        <v>1878</v>
      </c>
    </row>
    <row r="4244" spans="1:4" x14ac:dyDescent="0.15">
      <c r="A4244" s="6">
        <f t="shared" si="86"/>
        <v>42440</v>
      </c>
      <c r="D4244" s="1" t="s">
        <v>1957</v>
      </c>
    </row>
    <row r="4245" spans="1:4" x14ac:dyDescent="0.15">
      <c r="A4245" s="6">
        <f t="shared" si="86"/>
        <v>42450</v>
      </c>
      <c r="D4245" s="1" t="s">
        <v>1958</v>
      </c>
    </row>
    <row r="4246" spans="1:4" x14ac:dyDescent="0.15">
      <c r="A4246" s="6">
        <f t="shared" si="86"/>
        <v>42460</v>
      </c>
      <c r="D4246" s="1" t="s">
        <v>1881</v>
      </c>
    </row>
    <row r="4247" spans="1:4" x14ac:dyDescent="0.15">
      <c r="A4247" s="6">
        <f t="shared" si="86"/>
        <v>42470</v>
      </c>
      <c r="D4247" s="1" t="s">
        <v>1882</v>
      </c>
    </row>
    <row r="4248" spans="1:4" x14ac:dyDescent="0.15">
      <c r="A4248" s="6">
        <f t="shared" si="86"/>
        <v>42480</v>
      </c>
      <c r="D4248" s="1" t="s">
        <v>1883</v>
      </c>
    </row>
    <row r="4249" spans="1:4" x14ac:dyDescent="0.15">
      <c r="A4249" s="6">
        <f t="shared" si="86"/>
        <v>42490</v>
      </c>
      <c r="D4249" s="1" t="s">
        <v>1884</v>
      </c>
    </row>
    <row r="4250" spans="1:4" x14ac:dyDescent="0.15">
      <c r="A4250" s="6">
        <f t="shared" si="86"/>
        <v>42500</v>
      </c>
      <c r="D4250" s="1" t="s">
        <v>1885</v>
      </c>
    </row>
    <row r="4251" spans="1:4" x14ac:dyDescent="0.15">
      <c r="A4251" s="6">
        <f t="shared" si="86"/>
        <v>42510</v>
      </c>
      <c r="D4251" s="1" t="s">
        <v>1886</v>
      </c>
    </row>
    <row r="4252" spans="1:4" x14ac:dyDescent="0.15">
      <c r="A4252" s="6">
        <f t="shared" si="86"/>
        <v>42520</v>
      </c>
      <c r="D4252" s="1" t="s">
        <v>1887</v>
      </c>
    </row>
    <row r="4253" spans="1:4" x14ac:dyDescent="0.15">
      <c r="A4253" s="6">
        <f t="shared" si="86"/>
        <v>42530</v>
      </c>
      <c r="D4253" s="1" t="s">
        <v>1959</v>
      </c>
    </row>
    <row r="4254" spans="1:4" x14ac:dyDescent="0.15">
      <c r="A4254" s="6">
        <f t="shared" si="86"/>
        <v>42540</v>
      </c>
      <c r="D4254" s="1" t="s">
        <v>1866</v>
      </c>
    </row>
    <row r="4255" spans="1:4" x14ac:dyDescent="0.15">
      <c r="A4255" s="6">
        <f t="shared" si="86"/>
        <v>42550</v>
      </c>
      <c r="D4255" s="1" t="s">
        <v>1867</v>
      </c>
    </row>
    <row r="4256" spans="1:4" x14ac:dyDescent="0.15">
      <c r="A4256" s="6">
        <f t="shared" si="86"/>
        <v>42560</v>
      </c>
      <c r="D4256" s="1" t="s">
        <v>1899</v>
      </c>
    </row>
    <row r="4257" spans="1:4" x14ac:dyDescent="0.15">
      <c r="A4257" s="6">
        <f t="shared" si="86"/>
        <v>42570</v>
      </c>
      <c r="D4257" s="1" t="s">
        <v>1900</v>
      </c>
    </row>
    <row r="4258" spans="1:4" x14ac:dyDescent="0.15">
      <c r="A4258" s="6">
        <f t="shared" si="86"/>
        <v>42580</v>
      </c>
      <c r="D4258" s="1" t="s">
        <v>1901</v>
      </c>
    </row>
    <row r="4259" spans="1:4" x14ac:dyDescent="0.15">
      <c r="A4259" s="6">
        <f t="shared" si="86"/>
        <v>42590</v>
      </c>
      <c r="D4259" s="1" t="s">
        <v>1902</v>
      </c>
    </row>
    <row r="4260" spans="1:4" x14ac:dyDescent="0.15">
      <c r="A4260" s="6">
        <f t="shared" si="86"/>
        <v>42600</v>
      </c>
      <c r="D4260" s="1" t="s">
        <v>1903</v>
      </c>
    </row>
    <row r="4261" spans="1:4" x14ac:dyDescent="0.15">
      <c r="A4261" s="6">
        <f t="shared" si="86"/>
        <v>42610</v>
      </c>
      <c r="D4261" s="1" t="s">
        <v>1904</v>
      </c>
    </row>
    <row r="4262" spans="1:4" x14ac:dyDescent="0.15">
      <c r="A4262" s="6">
        <f t="shared" si="86"/>
        <v>42620</v>
      </c>
      <c r="D4262" s="1" t="s">
        <v>1905</v>
      </c>
    </row>
    <row r="4263" spans="1:4" x14ac:dyDescent="0.15">
      <c r="A4263" s="6">
        <f t="shared" si="86"/>
        <v>42630</v>
      </c>
      <c r="D4263" s="1" t="s">
        <v>1906</v>
      </c>
    </row>
    <row r="4264" spans="1:4" x14ac:dyDescent="0.15">
      <c r="A4264" s="6">
        <f t="shared" si="86"/>
        <v>42640</v>
      </c>
      <c r="D4264" s="1" t="s">
        <v>1907</v>
      </c>
    </row>
    <row r="4265" spans="1:4" x14ac:dyDescent="0.15">
      <c r="A4265" s="6">
        <f t="shared" si="86"/>
        <v>42650</v>
      </c>
      <c r="D4265" s="1" t="s">
        <v>1908</v>
      </c>
    </row>
    <row r="4266" spans="1:4" x14ac:dyDescent="0.15">
      <c r="A4266" s="6">
        <f t="shared" si="86"/>
        <v>42660</v>
      </c>
      <c r="D4266" s="1" t="s">
        <v>1909</v>
      </c>
    </row>
    <row r="4267" spans="1:4" x14ac:dyDescent="0.15">
      <c r="A4267" s="6">
        <f t="shared" si="86"/>
        <v>42670</v>
      </c>
      <c r="D4267" s="1" t="s">
        <v>1910</v>
      </c>
    </row>
    <row r="4268" spans="1:4" x14ac:dyDescent="0.15">
      <c r="A4268" s="6">
        <f t="shared" si="86"/>
        <v>42680</v>
      </c>
      <c r="D4268" s="1" t="s">
        <v>1911</v>
      </c>
    </row>
    <row r="4269" spans="1:4" x14ac:dyDescent="0.15">
      <c r="A4269" s="6">
        <f t="shared" si="86"/>
        <v>42690</v>
      </c>
      <c r="D4269" s="1" t="s">
        <v>1912</v>
      </c>
    </row>
    <row r="4270" spans="1:4" x14ac:dyDescent="0.15">
      <c r="A4270" s="6">
        <f t="shared" si="86"/>
        <v>42700</v>
      </c>
      <c r="D4270" s="1" t="s">
        <v>1913</v>
      </c>
    </row>
    <row r="4271" spans="1:4" x14ac:dyDescent="0.15">
      <c r="A4271" s="6">
        <f t="shared" si="86"/>
        <v>42710</v>
      </c>
      <c r="D4271" s="1" t="s">
        <v>1914</v>
      </c>
    </row>
    <row r="4272" spans="1:4" x14ac:dyDescent="0.15">
      <c r="A4272" s="6">
        <f t="shared" si="86"/>
        <v>42720</v>
      </c>
      <c r="D4272" s="1" t="s">
        <v>1915</v>
      </c>
    </row>
    <row r="4273" spans="1:4" x14ac:dyDescent="0.15">
      <c r="A4273" s="6">
        <f t="shared" si="86"/>
        <v>42730</v>
      </c>
      <c r="D4273" s="1" t="s">
        <v>1916</v>
      </c>
    </row>
    <row r="4274" spans="1:4" x14ac:dyDescent="0.15">
      <c r="A4274" s="6">
        <f t="shared" si="86"/>
        <v>42740</v>
      </c>
      <c r="D4274" s="1" t="s">
        <v>1917</v>
      </c>
    </row>
    <row r="4275" spans="1:4" x14ac:dyDescent="0.15">
      <c r="A4275" s="6">
        <f t="shared" si="86"/>
        <v>42750</v>
      </c>
      <c r="D4275" s="1" t="s">
        <v>1918</v>
      </c>
    </row>
    <row r="4276" spans="1:4" x14ac:dyDescent="0.15">
      <c r="A4276" s="6">
        <f t="shared" si="86"/>
        <v>42760</v>
      </c>
      <c r="D4276" s="1" t="s">
        <v>1919</v>
      </c>
    </row>
    <row r="4277" spans="1:4" x14ac:dyDescent="0.15">
      <c r="A4277" s="6">
        <f t="shared" si="86"/>
        <v>42770</v>
      </c>
      <c r="D4277" s="1" t="s">
        <v>1920</v>
      </c>
    </row>
    <row r="4278" spans="1:4" x14ac:dyDescent="0.15">
      <c r="A4278" s="6">
        <f t="shared" si="86"/>
        <v>42780</v>
      </c>
      <c r="D4278" s="1" t="s">
        <v>1860</v>
      </c>
    </row>
    <row r="4279" spans="1:4" x14ac:dyDescent="0.15">
      <c r="A4279" s="6">
        <f t="shared" ref="A4279:A4342" si="87">ROW()*10</f>
        <v>42790</v>
      </c>
      <c r="D4279" s="1" t="s">
        <v>1921</v>
      </c>
    </row>
    <row r="4280" spans="1:4" x14ac:dyDescent="0.15">
      <c r="A4280" s="6">
        <f t="shared" si="87"/>
        <v>42800</v>
      </c>
      <c r="D4280" s="1" t="s">
        <v>1863</v>
      </c>
    </row>
    <row r="4281" spans="1:4" x14ac:dyDescent="0.15">
      <c r="A4281" s="6">
        <f t="shared" si="87"/>
        <v>42810</v>
      </c>
      <c r="D4281" s="1" t="s">
        <v>1960</v>
      </c>
    </row>
    <row r="4282" spans="1:4" x14ac:dyDescent="0.15">
      <c r="A4282" s="6">
        <f t="shared" si="87"/>
        <v>42820</v>
      </c>
      <c r="D4282" s="1" t="s">
        <v>1923</v>
      </c>
    </row>
    <row r="4283" spans="1:4" x14ac:dyDescent="0.15">
      <c r="A4283" s="6">
        <f t="shared" si="87"/>
        <v>42830</v>
      </c>
      <c r="D4283" s="1" t="s">
        <v>1924</v>
      </c>
    </row>
    <row r="4284" spans="1:4" x14ac:dyDescent="0.15">
      <c r="A4284" s="6">
        <f t="shared" si="87"/>
        <v>42840</v>
      </c>
      <c r="D4284" s="1" t="s">
        <v>1866</v>
      </c>
    </row>
    <row r="4285" spans="1:4" x14ac:dyDescent="0.15">
      <c r="A4285" s="6">
        <f t="shared" si="87"/>
        <v>42850</v>
      </c>
      <c r="D4285" s="1" t="s">
        <v>1867</v>
      </c>
    </row>
    <row r="4286" spans="1:4" x14ac:dyDescent="0.15">
      <c r="A4286" s="6">
        <f t="shared" si="87"/>
        <v>42860</v>
      </c>
      <c r="D4286" s="1" t="s">
        <v>1925</v>
      </c>
    </row>
    <row r="4287" spans="1:4" x14ac:dyDescent="0.15">
      <c r="A4287" s="6">
        <f t="shared" si="87"/>
        <v>42870</v>
      </c>
      <c r="D4287" s="1" t="s">
        <v>1926</v>
      </c>
    </row>
    <row r="4288" spans="1:4" x14ac:dyDescent="0.15">
      <c r="A4288" s="6">
        <f t="shared" si="87"/>
        <v>42880</v>
      </c>
      <c r="D4288" s="1" t="s">
        <v>1927</v>
      </c>
    </row>
    <row r="4289" spans="1:4" x14ac:dyDescent="0.15">
      <c r="A4289" s="6">
        <f t="shared" si="87"/>
        <v>42890</v>
      </c>
      <c r="D4289" s="1" t="s">
        <v>1961</v>
      </c>
    </row>
    <row r="4290" spans="1:4" x14ac:dyDescent="0.15">
      <c r="A4290" s="6">
        <f t="shared" si="87"/>
        <v>42900</v>
      </c>
      <c r="D4290" s="1" t="s">
        <v>1841</v>
      </c>
    </row>
    <row r="4291" spans="1:4" x14ac:dyDescent="0.15">
      <c r="A4291" s="6">
        <f t="shared" si="87"/>
        <v>42910</v>
      </c>
      <c r="D4291" s="1" t="s">
        <v>1939</v>
      </c>
    </row>
    <row r="4292" spans="1:4" x14ac:dyDescent="0.15">
      <c r="A4292" s="6">
        <f t="shared" si="87"/>
        <v>42920</v>
      </c>
      <c r="D4292" s="1" t="s">
        <v>1114</v>
      </c>
    </row>
    <row r="4293" spans="1:4" x14ac:dyDescent="0.15">
      <c r="A4293" s="6">
        <f t="shared" si="87"/>
        <v>42930</v>
      </c>
    </row>
    <row r="4294" spans="1:4" x14ac:dyDescent="0.15">
      <c r="A4294" s="6">
        <f t="shared" si="87"/>
        <v>42940</v>
      </c>
      <c r="B4294" s="7" t="s">
        <v>88</v>
      </c>
      <c r="D4294" s="101" t="s">
        <v>1962</v>
      </c>
    </row>
    <row r="4295" spans="1:4" x14ac:dyDescent="0.15">
      <c r="A4295" s="6">
        <f t="shared" si="87"/>
        <v>42950</v>
      </c>
    </row>
    <row r="4296" spans="1:4" x14ac:dyDescent="0.15">
      <c r="A4296" s="6">
        <f t="shared" si="87"/>
        <v>42960</v>
      </c>
      <c r="B4296" s="7" t="s">
        <v>1963</v>
      </c>
      <c r="C4296" s="3" t="s">
        <v>1964</v>
      </c>
    </row>
    <row r="4297" spans="1:4" x14ac:dyDescent="0.15">
      <c r="A4297" s="6">
        <f t="shared" si="87"/>
        <v>42970</v>
      </c>
    </row>
    <row r="4298" spans="1:4" x14ac:dyDescent="0.15">
      <c r="A4298" s="6">
        <f t="shared" si="87"/>
        <v>42980</v>
      </c>
      <c r="B4298" s="7" t="s">
        <v>1963</v>
      </c>
      <c r="C4298" s="102" t="s">
        <v>1654</v>
      </c>
    </row>
    <row r="4299" spans="1:4" x14ac:dyDescent="0.15">
      <c r="A4299" s="6">
        <f t="shared" si="87"/>
        <v>42990</v>
      </c>
      <c r="D4299" s="1" t="s">
        <v>1655</v>
      </c>
    </row>
    <row r="4300" spans="1:4" x14ac:dyDescent="0.15">
      <c r="A4300" s="6">
        <f t="shared" si="87"/>
        <v>43000</v>
      </c>
      <c r="D4300" s="1" t="s">
        <v>1656</v>
      </c>
    </row>
    <row r="4301" spans="1:4" x14ac:dyDescent="0.15">
      <c r="A4301" s="6">
        <f t="shared" si="87"/>
        <v>43010</v>
      </c>
      <c r="D4301" s="1" t="s">
        <v>1657</v>
      </c>
    </row>
    <row r="4302" spans="1:4" x14ac:dyDescent="0.15">
      <c r="A4302" s="6">
        <f t="shared" si="87"/>
        <v>43020</v>
      </c>
      <c r="D4302" s="1" t="s">
        <v>1658</v>
      </c>
    </row>
    <row r="4303" spans="1:4" x14ac:dyDescent="0.15">
      <c r="A4303" s="6">
        <f t="shared" si="87"/>
        <v>43030</v>
      </c>
      <c r="D4303" s="1" t="s">
        <v>1659</v>
      </c>
    </row>
    <row r="4304" spans="1:4" x14ac:dyDescent="0.15">
      <c r="A4304" s="6">
        <f t="shared" si="87"/>
        <v>43040</v>
      </c>
      <c r="D4304" s="1" t="s">
        <v>1660</v>
      </c>
    </row>
    <row r="4305" spans="1:4" x14ac:dyDescent="0.15">
      <c r="A4305" s="6">
        <f t="shared" si="87"/>
        <v>43050</v>
      </c>
      <c r="D4305" s="1" t="s">
        <v>1661</v>
      </c>
    </row>
    <row r="4306" spans="1:4" x14ac:dyDescent="0.15">
      <c r="A4306" s="6">
        <f t="shared" si="87"/>
        <v>43060</v>
      </c>
      <c r="D4306" s="1" t="s">
        <v>1662</v>
      </c>
    </row>
    <row r="4307" spans="1:4" x14ac:dyDescent="0.15">
      <c r="A4307" s="6">
        <f t="shared" si="87"/>
        <v>43070</v>
      </c>
    </row>
    <row r="4308" spans="1:4" x14ac:dyDescent="0.15">
      <c r="A4308" s="6">
        <f t="shared" si="87"/>
        <v>43080</v>
      </c>
      <c r="B4308" s="7" t="s">
        <v>88</v>
      </c>
      <c r="D4308" s="101" t="s">
        <v>1965</v>
      </c>
    </row>
    <row r="4309" spans="1:4" x14ac:dyDescent="0.15">
      <c r="A4309" s="6">
        <f t="shared" si="87"/>
        <v>43090</v>
      </c>
    </row>
    <row r="4310" spans="1:4" x14ac:dyDescent="0.15">
      <c r="A4310" s="6">
        <f t="shared" si="87"/>
        <v>43100</v>
      </c>
      <c r="B4310" s="7" t="s">
        <v>1963</v>
      </c>
      <c r="C4310" s="3" t="str">
        <f>"sudo vgchange -a n " &amp; $AH$31</f>
        <v>sudo vgchange -a n vg1</v>
      </c>
    </row>
    <row r="4311" spans="1:4" x14ac:dyDescent="0.15">
      <c r="A4311" s="6">
        <f t="shared" si="87"/>
        <v>43110</v>
      </c>
      <c r="D4311" s="1" t="s">
        <v>1966</v>
      </c>
    </row>
    <row r="4312" spans="1:4" x14ac:dyDescent="0.15">
      <c r="A4312" s="6">
        <f t="shared" si="87"/>
        <v>43120</v>
      </c>
    </row>
    <row r="4313" spans="1:4" x14ac:dyDescent="0.15">
      <c r="A4313" s="6">
        <f t="shared" si="87"/>
        <v>43130</v>
      </c>
      <c r="B4313" s="7" t="s">
        <v>1963</v>
      </c>
      <c r="C4313" s="102" t="s">
        <v>1103</v>
      </c>
    </row>
    <row r="4314" spans="1:4" x14ac:dyDescent="0.15">
      <c r="A4314" s="6">
        <f t="shared" si="87"/>
        <v>43140</v>
      </c>
      <c r="D4314" s="1" t="s">
        <v>1967</v>
      </c>
    </row>
    <row r="4315" spans="1:4" x14ac:dyDescent="0.15">
      <c r="A4315" s="6">
        <f t="shared" si="87"/>
        <v>43150</v>
      </c>
      <c r="D4315" s="1" t="s">
        <v>1968</v>
      </c>
    </row>
    <row r="4316" spans="1:4" x14ac:dyDescent="0.15">
      <c r="A4316" s="6">
        <f t="shared" si="87"/>
        <v>43160</v>
      </c>
      <c r="D4316" s="1" t="s">
        <v>1969</v>
      </c>
    </row>
    <row r="4317" spans="1:4" x14ac:dyDescent="0.15">
      <c r="A4317" s="6">
        <f t="shared" si="87"/>
        <v>43170</v>
      </c>
      <c r="D4317" s="9" t="s">
        <v>1970</v>
      </c>
    </row>
    <row r="4318" spans="1:4" x14ac:dyDescent="0.15">
      <c r="A4318" s="6">
        <f t="shared" si="87"/>
        <v>43180</v>
      </c>
      <c r="D4318" s="9" t="s">
        <v>1971</v>
      </c>
    </row>
    <row r="4319" spans="1:4" x14ac:dyDescent="0.15">
      <c r="A4319" s="6">
        <f t="shared" si="87"/>
        <v>43190</v>
      </c>
      <c r="D4319" s="9" t="s">
        <v>1972</v>
      </c>
    </row>
    <row r="4320" spans="1:4" x14ac:dyDescent="0.15">
      <c r="A4320" s="6">
        <f t="shared" si="87"/>
        <v>43200</v>
      </c>
    </row>
    <row r="4321" spans="1:4" x14ac:dyDescent="0.15">
      <c r="A4321" s="6">
        <f t="shared" si="87"/>
        <v>43210</v>
      </c>
      <c r="B4321" s="7" t="s">
        <v>88</v>
      </c>
      <c r="D4321" s="101" t="s">
        <v>1973</v>
      </c>
    </row>
    <row r="4322" spans="1:4" x14ac:dyDescent="0.15">
      <c r="A4322" s="6">
        <f t="shared" si="87"/>
        <v>43220</v>
      </c>
    </row>
    <row r="4323" spans="1:4" x14ac:dyDescent="0.15">
      <c r="A4323" s="6">
        <f t="shared" si="87"/>
        <v>43230</v>
      </c>
      <c r="B4323" s="7" t="s">
        <v>1963</v>
      </c>
      <c r="C4323" s="3" t="s">
        <v>1974</v>
      </c>
    </row>
    <row r="4324" spans="1:4" x14ac:dyDescent="0.15">
      <c r="A4324" s="6">
        <f t="shared" si="87"/>
        <v>43240</v>
      </c>
    </row>
    <row r="4325" spans="1:4" x14ac:dyDescent="0.15">
      <c r="A4325" s="6">
        <f t="shared" si="87"/>
        <v>43250</v>
      </c>
      <c r="B4325" s="7" t="s">
        <v>88</v>
      </c>
      <c r="D4325" s="101" t="s">
        <v>1975</v>
      </c>
    </row>
    <row r="4326" spans="1:4" x14ac:dyDescent="0.15">
      <c r="A4326" s="6">
        <f t="shared" si="87"/>
        <v>43260</v>
      </c>
    </row>
    <row r="4327" spans="1:4" x14ac:dyDescent="0.15">
      <c r="A4327" s="6">
        <f t="shared" si="87"/>
        <v>43270</v>
      </c>
      <c r="C4327" s="3" t="s">
        <v>1976</v>
      </c>
      <c r="D4327" s="1" t="s">
        <v>1977</v>
      </c>
    </row>
    <row r="4328" spans="1:4" x14ac:dyDescent="0.15">
      <c r="A4328" s="6">
        <f t="shared" si="87"/>
        <v>43280</v>
      </c>
    </row>
    <row r="4329" spans="1:4" x14ac:dyDescent="0.15">
      <c r="A4329" s="6">
        <f t="shared" si="87"/>
        <v>43290</v>
      </c>
      <c r="C4329" s="3" t="s">
        <v>1976</v>
      </c>
      <c r="D4329" s="1" t="s">
        <v>1613</v>
      </c>
    </row>
    <row r="4330" spans="1:4" x14ac:dyDescent="0.15">
      <c r="A4330" s="6">
        <f t="shared" si="87"/>
        <v>43300</v>
      </c>
      <c r="D4330" s="1" t="s">
        <v>1614</v>
      </c>
    </row>
    <row r="4331" spans="1:4" x14ac:dyDescent="0.15">
      <c r="A4331" s="6">
        <f t="shared" si="87"/>
        <v>43310</v>
      </c>
      <c r="B4331" s="7" t="s">
        <v>1978</v>
      </c>
      <c r="C4331" s="3" t="s">
        <v>1976</v>
      </c>
      <c r="D4331" s="1" t="s">
        <v>1979</v>
      </c>
    </row>
    <row r="4332" spans="1:4" x14ac:dyDescent="0.15">
      <c r="A4332" s="6">
        <f t="shared" si="87"/>
        <v>43320</v>
      </c>
      <c r="D4332" s="1" t="s">
        <v>1980</v>
      </c>
    </row>
    <row r="4333" spans="1:4" x14ac:dyDescent="0.15">
      <c r="A4333" s="6">
        <f t="shared" si="87"/>
        <v>43330</v>
      </c>
    </row>
    <row r="4334" spans="1:4" x14ac:dyDescent="0.15">
      <c r="A4334" s="6">
        <f t="shared" si="87"/>
        <v>43340</v>
      </c>
      <c r="B4334" s="7" t="s">
        <v>88</v>
      </c>
      <c r="D4334" s="101" t="s">
        <v>1981</v>
      </c>
    </row>
    <row r="4335" spans="1:4" x14ac:dyDescent="0.15">
      <c r="A4335" s="6">
        <f t="shared" si="87"/>
        <v>43350</v>
      </c>
    </row>
    <row r="4336" spans="1:4" x14ac:dyDescent="0.15">
      <c r="A4336" s="6">
        <f t="shared" si="87"/>
        <v>43360</v>
      </c>
      <c r="B4336" s="1" t="s">
        <v>1982</v>
      </c>
      <c r="C4336" s="3" t="s">
        <v>1983</v>
      </c>
    </row>
    <row r="4337" spans="1:4" x14ac:dyDescent="0.15">
      <c r="A4337" s="6">
        <f t="shared" si="87"/>
        <v>43370</v>
      </c>
    </row>
    <row r="4338" spans="1:4" x14ac:dyDescent="0.15">
      <c r="A4338" s="6">
        <f t="shared" si="87"/>
        <v>43380</v>
      </c>
      <c r="B4338" s="1" t="s">
        <v>1982</v>
      </c>
      <c r="C4338" s="102" t="s">
        <v>1984</v>
      </c>
    </row>
    <row r="4339" spans="1:4" x14ac:dyDescent="0.15">
      <c r="A4339" s="6">
        <f t="shared" si="87"/>
        <v>43390</v>
      </c>
      <c r="D4339" s="1" t="s">
        <v>1985</v>
      </c>
    </row>
    <row r="4340" spans="1:4" x14ac:dyDescent="0.15">
      <c r="A4340" s="6">
        <f t="shared" si="87"/>
        <v>43400</v>
      </c>
    </row>
    <row r="4341" spans="1:4" x14ac:dyDescent="0.15">
      <c r="A4341" s="6">
        <f t="shared" si="87"/>
        <v>43410</v>
      </c>
      <c r="B4341" s="7" t="s">
        <v>88</v>
      </c>
      <c r="D4341" s="101" t="s">
        <v>1986</v>
      </c>
    </row>
    <row r="4342" spans="1:4" x14ac:dyDescent="0.15">
      <c r="A4342" s="6">
        <f t="shared" si="87"/>
        <v>43420</v>
      </c>
    </row>
    <row r="4343" spans="1:4" x14ac:dyDescent="0.15">
      <c r="A4343" s="6">
        <f t="shared" ref="A4343:A4406" si="88">ROW()*10</f>
        <v>43430</v>
      </c>
      <c r="B4343" s="7" t="s">
        <v>1963</v>
      </c>
      <c r="C4343" s="3" t="str">
        <f>"sudo pcs cluster auth " &amp; $E$21 &amp; " " &amp; $O$21 &amp; " " &amp; $AH$9 &amp; " " &amp; $AH$10 &amp; " \"</f>
        <v>sudo pcs cluster auth iscsitgt01a.example.com iscsitgt01s.example.com 10.110.88.57 10.110.88.58 \</v>
      </c>
    </row>
    <row r="4344" spans="1:4" x14ac:dyDescent="0.15">
      <c r="A4344" s="6">
        <f t="shared" si="88"/>
        <v>43440</v>
      </c>
      <c r="B4344" s="7" t="s">
        <v>1591</v>
      </c>
      <c r="C4344" s="3" t="str">
        <f>" " &amp; $AH$15 &amp; " " &amp; $AH$16 &amp; " -u hacluster -p '" &amp; $AH$30 &amp; "' --force"</f>
        <v xml:space="preserve"> 192.168.1.2 192.168.1.3 -u hacluster -p 'password' --force</v>
      </c>
    </row>
    <row r="4345" spans="1:4" x14ac:dyDescent="0.15">
      <c r="A4345" s="6">
        <f t="shared" si="88"/>
        <v>43450</v>
      </c>
      <c r="D4345" s="1" t="s">
        <v>1987</v>
      </c>
    </row>
    <row r="4346" spans="1:4" x14ac:dyDescent="0.15">
      <c r="A4346" s="6">
        <f t="shared" si="88"/>
        <v>43460</v>
      </c>
      <c r="D4346" s="1" t="s">
        <v>1988</v>
      </c>
    </row>
    <row r="4347" spans="1:4" x14ac:dyDescent="0.15">
      <c r="A4347" s="6">
        <f t="shared" si="88"/>
        <v>43470</v>
      </c>
      <c r="D4347" s="1" t="s">
        <v>1989</v>
      </c>
    </row>
    <row r="4348" spans="1:4" x14ac:dyDescent="0.15">
      <c r="A4348" s="6">
        <f t="shared" si="88"/>
        <v>43480</v>
      </c>
      <c r="D4348" s="1" t="s">
        <v>1990</v>
      </c>
    </row>
    <row r="4349" spans="1:4" x14ac:dyDescent="0.15">
      <c r="A4349" s="6">
        <f t="shared" si="88"/>
        <v>43490</v>
      </c>
      <c r="D4349" s="1" t="s">
        <v>1991</v>
      </c>
    </row>
    <row r="4350" spans="1:4" x14ac:dyDescent="0.15">
      <c r="A4350" s="6">
        <f t="shared" si="88"/>
        <v>43500</v>
      </c>
      <c r="D4350" s="1" t="s">
        <v>1992</v>
      </c>
    </row>
    <row r="4351" spans="1:4" x14ac:dyDescent="0.15">
      <c r="A4351" s="6">
        <f t="shared" si="88"/>
        <v>43510</v>
      </c>
    </row>
    <row r="4352" spans="1:4" x14ac:dyDescent="0.15">
      <c r="A4352" s="6">
        <f t="shared" si="88"/>
        <v>43520</v>
      </c>
      <c r="B4352" s="7" t="s">
        <v>1591</v>
      </c>
      <c r="C4352" s="102" t="s">
        <v>1993</v>
      </c>
    </row>
    <row r="4353" spans="1:4" x14ac:dyDescent="0.15">
      <c r="A4353" s="6">
        <f t="shared" si="88"/>
        <v>43530</v>
      </c>
      <c r="D4353" s="1" t="s">
        <v>1794</v>
      </c>
    </row>
    <row r="4354" spans="1:4" x14ac:dyDescent="0.15">
      <c r="A4354" s="6">
        <f t="shared" si="88"/>
        <v>43540</v>
      </c>
      <c r="D4354" s="1" t="s">
        <v>1994</v>
      </c>
    </row>
    <row r="4355" spans="1:4" x14ac:dyDescent="0.15">
      <c r="A4355" s="6">
        <f t="shared" si="88"/>
        <v>43550</v>
      </c>
      <c r="D4355" s="1" t="s">
        <v>1995</v>
      </c>
    </row>
    <row r="4356" spans="1:4" x14ac:dyDescent="0.15">
      <c r="A4356" s="6">
        <f t="shared" si="88"/>
        <v>43560</v>
      </c>
      <c r="D4356" s="1" t="s">
        <v>1996</v>
      </c>
    </row>
    <row r="4357" spans="1:4" x14ac:dyDescent="0.15">
      <c r="A4357" s="6">
        <f t="shared" si="88"/>
        <v>43570</v>
      </c>
      <c r="D4357" s="1" t="s">
        <v>1997</v>
      </c>
    </row>
    <row r="4358" spans="1:4" x14ac:dyDescent="0.15">
      <c r="A4358" s="6">
        <f t="shared" si="88"/>
        <v>43580</v>
      </c>
      <c r="D4358" s="1" t="s">
        <v>1998</v>
      </c>
    </row>
    <row r="4359" spans="1:4" x14ac:dyDescent="0.15">
      <c r="A4359" s="6">
        <f t="shared" si="88"/>
        <v>43590</v>
      </c>
      <c r="D4359" s="1" t="s">
        <v>1999</v>
      </c>
    </row>
    <row r="4360" spans="1:4" x14ac:dyDescent="0.15">
      <c r="A4360" s="6">
        <f t="shared" si="88"/>
        <v>43600</v>
      </c>
      <c r="D4360" s="1" t="s">
        <v>2000</v>
      </c>
    </row>
    <row r="4361" spans="1:4" x14ac:dyDescent="0.15">
      <c r="A4361" s="6">
        <f t="shared" si="88"/>
        <v>43610</v>
      </c>
      <c r="D4361" s="1" t="s">
        <v>2001</v>
      </c>
    </row>
    <row r="4362" spans="1:4" x14ac:dyDescent="0.15">
      <c r="A4362" s="6">
        <f t="shared" si="88"/>
        <v>43620</v>
      </c>
      <c r="D4362" s="1" t="s">
        <v>2002</v>
      </c>
    </row>
    <row r="4363" spans="1:4" x14ac:dyDescent="0.15">
      <c r="A4363" s="6">
        <f t="shared" si="88"/>
        <v>43630</v>
      </c>
      <c r="D4363" s="1" t="s">
        <v>1122</v>
      </c>
    </row>
    <row r="4364" spans="1:4" x14ac:dyDescent="0.15">
      <c r="A4364" s="6">
        <f t="shared" si="88"/>
        <v>43640</v>
      </c>
      <c r="D4364" s="1" t="s">
        <v>1114</v>
      </c>
    </row>
    <row r="4365" spans="1:4" x14ac:dyDescent="0.15">
      <c r="A4365" s="6">
        <f t="shared" si="88"/>
        <v>43650</v>
      </c>
    </row>
    <row r="4366" spans="1:4" x14ac:dyDescent="0.15">
      <c r="A4366" s="6">
        <f t="shared" si="88"/>
        <v>43660</v>
      </c>
      <c r="B4366" s="7" t="s">
        <v>1591</v>
      </c>
      <c r="C4366" s="3" t="str">
        <f>"sudo pcs cluster setup --name " &amp; $AH$5 &amp; " " &amp; $AH$9 &amp; "," &amp; $AH$15 &amp; " " &amp; $AH$10 &amp; "," &amp; $AH$16 &amp; " \"</f>
        <v>sudo pcs cluster setup --name iscsitgt01 10.110.88.57,192.168.1.2 10.110.88.58,192.168.1.3 \</v>
      </c>
    </row>
    <row r="4367" spans="1:4" x14ac:dyDescent="0.15">
      <c r="A4367" s="6">
        <f t="shared" si="88"/>
        <v>43670</v>
      </c>
      <c r="B4367" s="7" t="s">
        <v>1591</v>
      </c>
      <c r="C4367" s="3" t="str">
        <f>" --transport=udp --rrpmode=passive -u hacluster -p '" &amp; $AH$30 &amp; "' --force"</f>
        <v xml:space="preserve"> --transport=udp --rrpmode=passive -u hacluster -p 'password' --force</v>
      </c>
    </row>
    <row r="4368" spans="1:4" x14ac:dyDescent="0.15">
      <c r="A4368" s="6">
        <f t="shared" si="88"/>
        <v>43680</v>
      </c>
      <c r="D4368" s="1" t="s">
        <v>2003</v>
      </c>
    </row>
    <row r="4369" spans="1:4" x14ac:dyDescent="0.15">
      <c r="A4369" s="6">
        <f t="shared" si="88"/>
        <v>43690</v>
      </c>
      <c r="D4369" s="1" t="s">
        <v>2004</v>
      </c>
    </row>
    <row r="4370" spans="1:4" x14ac:dyDescent="0.15">
      <c r="A4370" s="6">
        <f t="shared" si="88"/>
        <v>43700</v>
      </c>
      <c r="D4370" s="1" t="s">
        <v>2005</v>
      </c>
    </row>
    <row r="4371" spans="1:4" x14ac:dyDescent="0.15">
      <c r="A4371" s="6">
        <f t="shared" si="88"/>
        <v>43710</v>
      </c>
      <c r="D4371" s="1" t="s">
        <v>2006</v>
      </c>
    </row>
    <row r="4372" spans="1:4" x14ac:dyDescent="0.15">
      <c r="A4372" s="6">
        <f t="shared" si="88"/>
        <v>43720</v>
      </c>
      <c r="D4372" s="1" t="s">
        <v>2007</v>
      </c>
    </row>
    <row r="4373" spans="1:4" x14ac:dyDescent="0.15">
      <c r="A4373" s="6">
        <f t="shared" si="88"/>
        <v>43730</v>
      </c>
      <c r="D4373" s="1" t="s">
        <v>2008</v>
      </c>
    </row>
    <row r="4374" spans="1:4" x14ac:dyDescent="0.15">
      <c r="A4374" s="6">
        <f t="shared" si="88"/>
        <v>43740</v>
      </c>
      <c r="D4374" s="1" t="s">
        <v>2009</v>
      </c>
    </row>
    <row r="4375" spans="1:4" x14ac:dyDescent="0.15">
      <c r="A4375" s="6">
        <f t="shared" si="88"/>
        <v>43750</v>
      </c>
      <c r="D4375" s="1" t="s">
        <v>2010</v>
      </c>
    </row>
    <row r="4376" spans="1:4" x14ac:dyDescent="0.15">
      <c r="A4376" s="6">
        <f t="shared" si="88"/>
        <v>43760</v>
      </c>
      <c r="D4376" s="1" t="s">
        <v>2011</v>
      </c>
    </row>
    <row r="4377" spans="1:4" x14ac:dyDescent="0.15">
      <c r="A4377" s="6">
        <f t="shared" si="88"/>
        <v>43770</v>
      </c>
      <c r="D4377" s="1" t="s">
        <v>2012</v>
      </c>
    </row>
    <row r="4378" spans="1:4" x14ac:dyDescent="0.15">
      <c r="A4378" s="6">
        <f t="shared" si="88"/>
        <v>43780</v>
      </c>
    </row>
    <row r="4379" spans="1:4" x14ac:dyDescent="0.15">
      <c r="A4379" s="6">
        <f t="shared" si="88"/>
        <v>43790</v>
      </c>
      <c r="D4379" s="1" t="s">
        <v>2013</v>
      </c>
    </row>
    <row r="4380" spans="1:4" x14ac:dyDescent="0.15">
      <c r="A4380" s="6">
        <f t="shared" si="88"/>
        <v>43800</v>
      </c>
      <c r="D4380" s="1" t="s">
        <v>2011</v>
      </c>
    </row>
    <row r="4381" spans="1:4" x14ac:dyDescent="0.15">
      <c r="A4381" s="6">
        <f t="shared" si="88"/>
        <v>43810</v>
      </c>
      <c r="D4381" s="1" t="s">
        <v>2012</v>
      </c>
    </row>
    <row r="4382" spans="1:4" x14ac:dyDescent="0.15">
      <c r="A4382" s="6">
        <f t="shared" si="88"/>
        <v>43820</v>
      </c>
    </row>
    <row r="4383" spans="1:4" x14ac:dyDescent="0.15">
      <c r="A4383" s="6">
        <f t="shared" si="88"/>
        <v>43830</v>
      </c>
      <c r="B4383" s="7" t="s">
        <v>1591</v>
      </c>
      <c r="C4383" s="102" t="s">
        <v>2014</v>
      </c>
    </row>
    <row r="4384" spans="1:4" x14ac:dyDescent="0.15">
      <c r="A4384" s="6">
        <f t="shared" si="88"/>
        <v>43840</v>
      </c>
      <c r="D4384" s="1" t="s">
        <v>2015</v>
      </c>
    </row>
    <row r="4385" spans="1:4" x14ac:dyDescent="0.15">
      <c r="A4385" s="6">
        <f t="shared" si="88"/>
        <v>43850</v>
      </c>
      <c r="D4385" s="1" t="s">
        <v>2016</v>
      </c>
    </row>
    <row r="4386" spans="1:4" x14ac:dyDescent="0.15">
      <c r="A4386" s="6">
        <f t="shared" si="88"/>
        <v>43860</v>
      </c>
      <c r="D4386" s="1" t="s">
        <v>2017</v>
      </c>
    </row>
    <row r="4387" spans="1:4" x14ac:dyDescent="0.15">
      <c r="A4387" s="6">
        <f t="shared" si="88"/>
        <v>43870</v>
      </c>
      <c r="D4387" s="1" t="s">
        <v>2018</v>
      </c>
    </row>
    <row r="4388" spans="1:4" x14ac:dyDescent="0.15">
      <c r="A4388" s="6">
        <f t="shared" si="88"/>
        <v>43880</v>
      </c>
      <c r="D4388" s="1" t="s">
        <v>2019</v>
      </c>
    </row>
    <row r="4389" spans="1:4" x14ac:dyDescent="0.15">
      <c r="A4389" s="6">
        <f t="shared" si="88"/>
        <v>43890</v>
      </c>
      <c r="D4389" s="1" t="s">
        <v>2020</v>
      </c>
    </row>
    <row r="4390" spans="1:4" x14ac:dyDescent="0.15">
      <c r="A4390" s="6">
        <f t="shared" si="88"/>
        <v>43900</v>
      </c>
      <c r="D4390" s="1" t="s">
        <v>1114</v>
      </c>
    </row>
    <row r="4391" spans="1:4" x14ac:dyDescent="0.15">
      <c r="A4391" s="6">
        <f t="shared" si="88"/>
        <v>43910</v>
      </c>
    </row>
    <row r="4392" spans="1:4" x14ac:dyDescent="0.15">
      <c r="A4392" s="6">
        <f t="shared" si="88"/>
        <v>43920</v>
      </c>
      <c r="D4392" s="1" t="s">
        <v>2021</v>
      </c>
    </row>
    <row r="4393" spans="1:4" x14ac:dyDescent="0.15">
      <c r="A4393" s="6">
        <f t="shared" si="88"/>
        <v>43930</v>
      </c>
      <c r="D4393" s="1" t="s">
        <v>2022</v>
      </c>
    </row>
    <row r="4394" spans="1:4" x14ac:dyDescent="0.15">
      <c r="A4394" s="6">
        <f t="shared" si="88"/>
        <v>43940</v>
      </c>
      <c r="D4394" s="1" t="s">
        <v>2023</v>
      </c>
    </row>
    <row r="4395" spans="1:4" x14ac:dyDescent="0.15">
      <c r="A4395" s="6">
        <f t="shared" si="88"/>
        <v>43950</v>
      </c>
      <c r="D4395" s="1" t="s">
        <v>2024</v>
      </c>
    </row>
    <row r="4396" spans="1:4" x14ac:dyDescent="0.15">
      <c r="A4396" s="6">
        <f t="shared" si="88"/>
        <v>43960</v>
      </c>
      <c r="D4396" s="1" t="s">
        <v>2025</v>
      </c>
    </row>
    <row r="4397" spans="1:4" x14ac:dyDescent="0.15">
      <c r="A4397" s="6">
        <f t="shared" si="88"/>
        <v>43970</v>
      </c>
      <c r="D4397" s="1" t="s">
        <v>1841</v>
      </c>
    </row>
    <row r="4398" spans="1:4" x14ac:dyDescent="0.15">
      <c r="A4398" s="6">
        <f t="shared" si="88"/>
        <v>43980</v>
      </c>
    </row>
    <row r="4399" spans="1:4" x14ac:dyDescent="0.15">
      <c r="A4399" s="6">
        <f t="shared" si="88"/>
        <v>43990</v>
      </c>
      <c r="D4399" s="1" t="s">
        <v>2022</v>
      </c>
    </row>
    <row r="4400" spans="1:4" x14ac:dyDescent="0.15">
      <c r="A4400" s="6">
        <f t="shared" si="88"/>
        <v>44000</v>
      </c>
      <c r="D4400" s="1" t="s">
        <v>2026</v>
      </c>
    </row>
    <row r="4401" spans="1:4" x14ac:dyDescent="0.15">
      <c r="A4401" s="6">
        <f t="shared" si="88"/>
        <v>44010</v>
      </c>
      <c r="D4401" s="1" t="s">
        <v>2027</v>
      </c>
    </row>
    <row r="4402" spans="1:4" x14ac:dyDescent="0.15">
      <c r="A4402" s="6">
        <f t="shared" si="88"/>
        <v>44020</v>
      </c>
      <c r="D4402" s="1" t="s">
        <v>2028</v>
      </c>
    </row>
    <row r="4403" spans="1:4" x14ac:dyDescent="0.15">
      <c r="A4403" s="6">
        <f t="shared" si="88"/>
        <v>44030</v>
      </c>
      <c r="D4403" s="1" t="s">
        <v>1841</v>
      </c>
    </row>
    <row r="4404" spans="1:4" x14ac:dyDescent="0.15">
      <c r="A4404" s="6">
        <f t="shared" si="88"/>
        <v>44040</v>
      </c>
      <c r="D4404" s="1" t="s">
        <v>1114</v>
      </c>
    </row>
    <row r="4405" spans="1:4" x14ac:dyDescent="0.15">
      <c r="A4405" s="6">
        <f t="shared" si="88"/>
        <v>44050</v>
      </c>
    </row>
    <row r="4406" spans="1:4" x14ac:dyDescent="0.15">
      <c r="A4406" s="6">
        <f t="shared" si="88"/>
        <v>44060</v>
      </c>
      <c r="D4406" s="1" t="s">
        <v>2029</v>
      </c>
    </row>
    <row r="4407" spans="1:4" x14ac:dyDescent="0.15">
      <c r="A4407" s="6">
        <f t="shared" ref="A4407:A4470" si="89">ROW()*10</f>
        <v>44070</v>
      </c>
      <c r="D4407" s="1" t="s">
        <v>2030</v>
      </c>
    </row>
    <row r="4408" spans="1:4" x14ac:dyDescent="0.15">
      <c r="A4408" s="6">
        <f t="shared" si="89"/>
        <v>44080</v>
      </c>
      <c r="D4408" s="1" t="s">
        <v>2031</v>
      </c>
    </row>
    <row r="4409" spans="1:4" x14ac:dyDescent="0.15">
      <c r="A4409" s="6">
        <f t="shared" si="89"/>
        <v>44090</v>
      </c>
      <c r="D4409" s="1" t="s">
        <v>1114</v>
      </c>
    </row>
    <row r="4410" spans="1:4" x14ac:dyDescent="0.15">
      <c r="A4410" s="6">
        <f t="shared" si="89"/>
        <v>44100</v>
      </c>
    </row>
    <row r="4411" spans="1:4" x14ac:dyDescent="0.15">
      <c r="A4411" s="6">
        <f t="shared" si="89"/>
        <v>44110</v>
      </c>
      <c r="D4411" s="1" t="s">
        <v>2032</v>
      </c>
    </row>
    <row r="4412" spans="1:4" x14ac:dyDescent="0.15">
      <c r="A4412" s="6">
        <f t="shared" si="89"/>
        <v>44120</v>
      </c>
      <c r="D4412" s="1" t="s">
        <v>2033</v>
      </c>
    </row>
    <row r="4413" spans="1:4" x14ac:dyDescent="0.15">
      <c r="A4413" s="6">
        <f t="shared" si="89"/>
        <v>44130</v>
      </c>
      <c r="D4413" s="1" t="s">
        <v>2034</v>
      </c>
    </row>
    <row r="4414" spans="1:4" x14ac:dyDescent="0.15">
      <c r="A4414" s="6">
        <f t="shared" si="89"/>
        <v>44140</v>
      </c>
      <c r="D4414" s="1" t="s">
        <v>2035</v>
      </c>
    </row>
    <row r="4415" spans="1:4" x14ac:dyDescent="0.15">
      <c r="A4415" s="6">
        <f t="shared" si="89"/>
        <v>44150</v>
      </c>
      <c r="D4415" s="1" t="s">
        <v>1114</v>
      </c>
    </row>
    <row r="4416" spans="1:4" x14ac:dyDescent="0.15">
      <c r="A4416" s="6">
        <f t="shared" si="89"/>
        <v>44160</v>
      </c>
    </row>
    <row r="4417" spans="1:4" x14ac:dyDescent="0.15">
      <c r="A4417" s="6">
        <f t="shared" si="89"/>
        <v>44170</v>
      </c>
      <c r="B4417" s="7" t="s">
        <v>1591</v>
      </c>
      <c r="C4417" s="3" t="s">
        <v>2036</v>
      </c>
    </row>
    <row r="4418" spans="1:4" x14ac:dyDescent="0.15">
      <c r="A4418" s="6">
        <f t="shared" si="89"/>
        <v>44180</v>
      </c>
      <c r="D4418" s="1" t="s">
        <v>2037</v>
      </c>
    </row>
    <row r="4419" spans="1:4" x14ac:dyDescent="0.15">
      <c r="A4419" s="6">
        <f t="shared" si="89"/>
        <v>44190</v>
      </c>
      <c r="D4419" s="1" t="s">
        <v>2038</v>
      </c>
    </row>
    <row r="4420" spans="1:4" x14ac:dyDescent="0.15">
      <c r="A4420" s="6">
        <f t="shared" si="89"/>
        <v>44200</v>
      </c>
    </row>
    <row r="4421" spans="1:4" x14ac:dyDescent="0.15">
      <c r="A4421" s="6">
        <f t="shared" si="89"/>
        <v>44210</v>
      </c>
      <c r="B4421" s="7" t="s">
        <v>1591</v>
      </c>
      <c r="C4421" s="102" t="s">
        <v>2039</v>
      </c>
    </row>
    <row r="4422" spans="1:4" x14ac:dyDescent="0.15">
      <c r="A4422" s="6">
        <f t="shared" si="89"/>
        <v>44220</v>
      </c>
      <c r="D4422" s="1" t="s">
        <v>2040</v>
      </c>
    </row>
    <row r="4423" spans="1:4" x14ac:dyDescent="0.15">
      <c r="A4423" s="6">
        <f t="shared" si="89"/>
        <v>44230</v>
      </c>
      <c r="D4423" s="1" t="s">
        <v>1184</v>
      </c>
    </row>
    <row r="4424" spans="1:4" x14ac:dyDescent="0.15">
      <c r="A4424" s="6">
        <f t="shared" si="89"/>
        <v>44240</v>
      </c>
      <c r="D4424" s="1" t="s">
        <v>2041</v>
      </c>
    </row>
    <row r="4425" spans="1:4" x14ac:dyDescent="0.15">
      <c r="A4425" s="6">
        <f t="shared" si="89"/>
        <v>44250</v>
      </c>
      <c r="D4425" s="1" t="s">
        <v>2042</v>
      </c>
    </row>
    <row r="4426" spans="1:4" x14ac:dyDescent="0.15">
      <c r="A4426" s="6">
        <f t="shared" si="89"/>
        <v>44260</v>
      </c>
      <c r="D4426" s="1" t="s">
        <v>2043</v>
      </c>
    </row>
    <row r="4427" spans="1:4" x14ac:dyDescent="0.15">
      <c r="A4427" s="6">
        <f t="shared" si="89"/>
        <v>44270</v>
      </c>
    </row>
    <row r="4428" spans="1:4" x14ac:dyDescent="0.15">
      <c r="A4428" s="6">
        <f t="shared" si="89"/>
        <v>44280</v>
      </c>
      <c r="B4428" s="7" t="s">
        <v>1591</v>
      </c>
      <c r="C4428" s="102" t="s">
        <v>2044</v>
      </c>
    </row>
    <row r="4429" spans="1:4" x14ac:dyDescent="0.15">
      <c r="A4429" s="6">
        <f t="shared" si="89"/>
        <v>44290</v>
      </c>
      <c r="D4429" s="1" t="s">
        <v>2045</v>
      </c>
    </row>
    <row r="4430" spans="1:4" x14ac:dyDescent="0.15">
      <c r="A4430" s="6">
        <f t="shared" si="89"/>
        <v>44300</v>
      </c>
      <c r="D4430" s="1" t="s">
        <v>2046</v>
      </c>
    </row>
    <row r="4431" spans="1:4" x14ac:dyDescent="0.15">
      <c r="A4431" s="6">
        <f t="shared" si="89"/>
        <v>44310</v>
      </c>
      <c r="D4431" s="8" t="s">
        <v>2047</v>
      </c>
    </row>
    <row r="4432" spans="1:4" x14ac:dyDescent="0.15">
      <c r="A4432" s="6">
        <f t="shared" si="89"/>
        <v>44320</v>
      </c>
      <c r="D4432" s="1" t="s">
        <v>2048</v>
      </c>
    </row>
    <row r="4433" spans="1:5" x14ac:dyDescent="0.15">
      <c r="A4433" s="6">
        <f t="shared" si="89"/>
        <v>44330</v>
      </c>
      <c r="D4433" s="1" t="s">
        <v>2049</v>
      </c>
    </row>
    <row r="4434" spans="1:5" x14ac:dyDescent="0.15">
      <c r="A4434" s="6">
        <f t="shared" si="89"/>
        <v>44340</v>
      </c>
      <c r="D4434" s="104" t="s">
        <v>2050</v>
      </c>
    </row>
    <row r="4435" spans="1:5" x14ac:dyDescent="0.15">
      <c r="A4435" s="6">
        <f t="shared" si="89"/>
        <v>44350</v>
      </c>
    </row>
    <row r="4436" spans="1:5" x14ac:dyDescent="0.15">
      <c r="A4436" s="6">
        <f t="shared" si="89"/>
        <v>44360</v>
      </c>
      <c r="D4436" s="1" t="s">
        <v>2051</v>
      </c>
    </row>
    <row r="4437" spans="1:5" x14ac:dyDescent="0.15">
      <c r="A4437" s="6">
        <f t="shared" si="89"/>
        <v>44370</v>
      </c>
    </row>
    <row r="4438" spans="1:5" x14ac:dyDescent="0.15">
      <c r="A4438" s="6">
        <f t="shared" si="89"/>
        <v>44380</v>
      </c>
      <c r="D4438" s="1" t="s">
        <v>2052</v>
      </c>
    </row>
    <row r="4439" spans="1:5" x14ac:dyDescent="0.15">
      <c r="A4439" s="6">
        <f t="shared" si="89"/>
        <v>44390</v>
      </c>
    </row>
    <row r="4440" spans="1:5" x14ac:dyDescent="0.15">
      <c r="A4440" s="6">
        <f t="shared" si="89"/>
        <v>44400</v>
      </c>
      <c r="D4440" s="1" t="s">
        <v>2053</v>
      </c>
    </row>
    <row r="4441" spans="1:5" x14ac:dyDescent="0.15">
      <c r="A4441" s="6">
        <f t="shared" si="89"/>
        <v>44410</v>
      </c>
    </row>
    <row r="4442" spans="1:5" x14ac:dyDescent="0.15">
      <c r="A4442" s="6">
        <f t="shared" si="89"/>
        <v>44420</v>
      </c>
      <c r="D4442" s="1" t="s">
        <v>2054</v>
      </c>
    </row>
    <row r="4443" spans="1:5" x14ac:dyDescent="0.15">
      <c r="A4443" s="6">
        <f t="shared" si="89"/>
        <v>44430</v>
      </c>
      <c r="D4443" s="1" t="s">
        <v>2055</v>
      </c>
    </row>
    <row r="4444" spans="1:5" x14ac:dyDescent="0.15">
      <c r="A4444" s="6">
        <f t="shared" si="89"/>
        <v>44440</v>
      </c>
      <c r="D4444" s="1" t="s">
        <v>2056</v>
      </c>
    </row>
    <row r="4445" spans="1:5" x14ac:dyDescent="0.15">
      <c r="A4445" s="6">
        <f t="shared" si="89"/>
        <v>44450</v>
      </c>
      <c r="D4445" s="1" t="s">
        <v>2057</v>
      </c>
    </row>
    <row r="4446" spans="1:5" x14ac:dyDescent="0.15">
      <c r="A4446" s="6">
        <f t="shared" si="89"/>
        <v>44460</v>
      </c>
    </row>
    <row r="4447" spans="1:5" x14ac:dyDescent="0.15">
      <c r="A4447" s="6">
        <f t="shared" si="89"/>
        <v>44470</v>
      </c>
      <c r="E4447" s="99" t="s">
        <v>2058</v>
      </c>
    </row>
    <row r="4448" spans="1:5" x14ac:dyDescent="0.15">
      <c r="A4448" s="6">
        <f t="shared" si="89"/>
        <v>44480</v>
      </c>
      <c r="E4448" s="99" t="s">
        <v>2059</v>
      </c>
    </row>
    <row r="4449" spans="1:5" x14ac:dyDescent="0.15">
      <c r="A4449" s="6">
        <f t="shared" si="89"/>
        <v>44490</v>
      </c>
      <c r="E4449" s="99" t="s">
        <v>2060</v>
      </c>
    </row>
    <row r="4450" spans="1:5" x14ac:dyDescent="0.15">
      <c r="A4450" s="6">
        <f t="shared" si="89"/>
        <v>44500</v>
      </c>
    </row>
    <row r="4451" spans="1:5" x14ac:dyDescent="0.15">
      <c r="A4451" s="6">
        <f t="shared" si="89"/>
        <v>44510</v>
      </c>
      <c r="B4451" s="7" t="s">
        <v>1335</v>
      </c>
      <c r="D4451" s="101" t="s">
        <v>2061</v>
      </c>
    </row>
    <row r="4452" spans="1:5" x14ac:dyDescent="0.15">
      <c r="A4452" s="6">
        <f t="shared" si="89"/>
        <v>44520</v>
      </c>
    </row>
    <row r="4453" spans="1:5" x14ac:dyDescent="0.15">
      <c r="A4453" s="6">
        <f t="shared" si="89"/>
        <v>44530</v>
      </c>
      <c r="B4453" s="7" t="s">
        <v>1591</v>
      </c>
      <c r="C4453" s="102" t="s">
        <v>2062</v>
      </c>
    </row>
    <row r="4454" spans="1:5" x14ac:dyDescent="0.15">
      <c r="A4454" s="6">
        <f t="shared" si="89"/>
        <v>44540</v>
      </c>
      <c r="D4454" s="1" t="s">
        <v>2063</v>
      </c>
    </row>
    <row r="4455" spans="1:5" x14ac:dyDescent="0.15">
      <c r="A4455" s="6">
        <f t="shared" si="89"/>
        <v>44550</v>
      </c>
      <c r="D4455" s="1" t="s">
        <v>2064</v>
      </c>
    </row>
    <row r="4456" spans="1:5" x14ac:dyDescent="0.15">
      <c r="A4456" s="6">
        <f t="shared" si="89"/>
        <v>44560</v>
      </c>
      <c r="D4456" s="1" t="s">
        <v>2065</v>
      </c>
    </row>
    <row r="4457" spans="1:5" x14ac:dyDescent="0.15">
      <c r="A4457" s="6">
        <f t="shared" si="89"/>
        <v>44570</v>
      </c>
      <c r="D4457" s="1" t="s">
        <v>2066</v>
      </c>
    </row>
    <row r="4458" spans="1:5" x14ac:dyDescent="0.15">
      <c r="A4458" s="6">
        <f t="shared" si="89"/>
        <v>44580</v>
      </c>
      <c r="D4458" s="1" t="s">
        <v>2067</v>
      </c>
    </row>
    <row r="4459" spans="1:5" x14ac:dyDescent="0.15">
      <c r="A4459" s="6">
        <f t="shared" si="89"/>
        <v>44590</v>
      </c>
      <c r="D4459" s="1" t="s">
        <v>2068</v>
      </c>
    </row>
    <row r="4460" spans="1:5" x14ac:dyDescent="0.15">
      <c r="A4460" s="6">
        <f t="shared" si="89"/>
        <v>44600</v>
      </c>
      <c r="D4460" s="1" t="s">
        <v>2069</v>
      </c>
    </row>
    <row r="4461" spans="1:5" x14ac:dyDescent="0.15">
      <c r="A4461" s="6">
        <f t="shared" si="89"/>
        <v>44610</v>
      </c>
      <c r="D4461" s="1" t="s">
        <v>2070</v>
      </c>
    </row>
    <row r="4462" spans="1:5" x14ac:dyDescent="0.15">
      <c r="A4462" s="6">
        <f t="shared" si="89"/>
        <v>44620</v>
      </c>
    </row>
    <row r="4463" spans="1:5" x14ac:dyDescent="0.15">
      <c r="A4463" s="6">
        <f t="shared" si="89"/>
        <v>44630</v>
      </c>
      <c r="B4463" s="7" t="s">
        <v>1610</v>
      </c>
      <c r="C4463" s="102" t="s">
        <v>2062</v>
      </c>
    </row>
    <row r="4464" spans="1:5" x14ac:dyDescent="0.15">
      <c r="A4464" s="6">
        <f t="shared" si="89"/>
        <v>44640</v>
      </c>
      <c r="D4464" s="1" t="s">
        <v>2063</v>
      </c>
    </row>
    <row r="4465" spans="1:4" x14ac:dyDescent="0.15">
      <c r="A4465" s="6">
        <f t="shared" si="89"/>
        <v>44650</v>
      </c>
      <c r="D4465" s="1" t="s">
        <v>2071</v>
      </c>
    </row>
    <row r="4466" spans="1:4" x14ac:dyDescent="0.15">
      <c r="A4466" s="6">
        <f t="shared" si="89"/>
        <v>44660</v>
      </c>
      <c r="D4466" s="1" t="s">
        <v>2065</v>
      </c>
    </row>
    <row r="4467" spans="1:4" x14ac:dyDescent="0.15">
      <c r="A4467" s="6">
        <f t="shared" si="89"/>
        <v>44670</v>
      </c>
      <c r="D4467" s="1" t="s">
        <v>2072</v>
      </c>
    </row>
    <row r="4468" spans="1:4" x14ac:dyDescent="0.15">
      <c r="A4468" s="6">
        <f t="shared" si="89"/>
        <v>44680</v>
      </c>
      <c r="D4468" s="1" t="s">
        <v>2067</v>
      </c>
    </row>
    <row r="4469" spans="1:4" x14ac:dyDescent="0.15">
      <c r="A4469" s="6">
        <f t="shared" si="89"/>
        <v>44690</v>
      </c>
      <c r="D4469" s="1" t="s">
        <v>2068</v>
      </c>
    </row>
    <row r="4470" spans="1:4" x14ac:dyDescent="0.15">
      <c r="A4470" s="6">
        <f t="shared" si="89"/>
        <v>44700</v>
      </c>
      <c r="D4470" s="1" t="s">
        <v>2073</v>
      </c>
    </row>
    <row r="4471" spans="1:4" x14ac:dyDescent="0.15">
      <c r="A4471" s="6">
        <f t="shared" ref="A4471:A4532" si="90">ROW()*10</f>
        <v>44710</v>
      </c>
      <c r="D4471" s="1" t="s">
        <v>2070</v>
      </c>
    </row>
    <row r="4472" spans="1:4" x14ac:dyDescent="0.15">
      <c r="A4472" s="6">
        <f t="shared" si="90"/>
        <v>44720</v>
      </c>
    </row>
    <row r="4473" spans="1:4" x14ac:dyDescent="0.15">
      <c r="A4473" s="6">
        <f t="shared" si="90"/>
        <v>44730</v>
      </c>
      <c r="B4473" s="1" t="s">
        <v>1288</v>
      </c>
      <c r="C4473" s="102" t="s">
        <v>2074</v>
      </c>
    </row>
    <row r="4474" spans="1:4" x14ac:dyDescent="0.15">
      <c r="A4474" s="6">
        <f t="shared" si="90"/>
        <v>44740</v>
      </c>
      <c r="D4474" s="1" t="s">
        <v>2075</v>
      </c>
    </row>
    <row r="4475" spans="1:4" x14ac:dyDescent="0.15">
      <c r="A4475" s="6">
        <f t="shared" si="90"/>
        <v>44750</v>
      </c>
      <c r="D4475" s="1" t="s">
        <v>2076</v>
      </c>
    </row>
    <row r="4476" spans="1:4" x14ac:dyDescent="0.15">
      <c r="A4476" s="6">
        <f t="shared" si="90"/>
        <v>44760</v>
      </c>
      <c r="D4476" s="1" t="s">
        <v>2077</v>
      </c>
    </row>
    <row r="4477" spans="1:4" x14ac:dyDescent="0.15">
      <c r="A4477" s="6">
        <f t="shared" si="90"/>
        <v>44770</v>
      </c>
      <c r="D4477" s="1" t="s">
        <v>2078</v>
      </c>
    </row>
    <row r="4478" spans="1:4" x14ac:dyDescent="0.15">
      <c r="A4478" s="6">
        <f t="shared" si="90"/>
        <v>44780</v>
      </c>
      <c r="D4478" s="1" t="s">
        <v>2079</v>
      </c>
    </row>
    <row r="4479" spans="1:4" x14ac:dyDescent="0.15">
      <c r="A4479" s="6">
        <f t="shared" si="90"/>
        <v>44790</v>
      </c>
      <c r="D4479" s="1" t="s">
        <v>2080</v>
      </c>
    </row>
    <row r="4480" spans="1:4" x14ac:dyDescent="0.15">
      <c r="A4480" s="6">
        <f t="shared" si="90"/>
        <v>44800</v>
      </c>
      <c r="D4480" s="1" t="s">
        <v>2081</v>
      </c>
    </row>
    <row r="4481" spans="1:4" x14ac:dyDescent="0.15">
      <c r="A4481" s="6">
        <f t="shared" si="90"/>
        <v>44810</v>
      </c>
      <c r="D4481" s="1" t="s">
        <v>2082</v>
      </c>
    </row>
    <row r="4482" spans="1:4" x14ac:dyDescent="0.15">
      <c r="A4482" s="6">
        <f t="shared" si="90"/>
        <v>44820</v>
      </c>
    </row>
    <row r="4483" spans="1:4" x14ac:dyDescent="0.15">
      <c r="A4483" s="6">
        <f t="shared" si="90"/>
        <v>44830</v>
      </c>
      <c r="B4483" s="7" t="s">
        <v>1335</v>
      </c>
      <c r="D4483" s="101" t="s">
        <v>2083</v>
      </c>
    </row>
    <row r="4484" spans="1:4" x14ac:dyDescent="0.15">
      <c r="A4484" s="6">
        <f t="shared" si="90"/>
        <v>44840</v>
      </c>
    </row>
    <row r="4485" spans="1:4" x14ac:dyDescent="0.15">
      <c r="A4485" s="6">
        <f t="shared" si="90"/>
        <v>44850</v>
      </c>
      <c r="B4485" s="7" t="s">
        <v>1591</v>
      </c>
      <c r="C4485" s="3" t="s">
        <v>2084</v>
      </c>
    </row>
    <row r="4486" spans="1:4" x14ac:dyDescent="0.15">
      <c r="A4486" s="6">
        <f t="shared" si="90"/>
        <v>44860</v>
      </c>
      <c r="D4486" s="1" t="s">
        <v>2085</v>
      </c>
    </row>
    <row r="4487" spans="1:4" x14ac:dyDescent="0.15">
      <c r="A4487" s="6">
        <f t="shared" si="90"/>
        <v>44870</v>
      </c>
    </row>
    <row r="4488" spans="1:4" x14ac:dyDescent="0.15">
      <c r="A4488" s="6">
        <f t="shared" si="90"/>
        <v>44880</v>
      </c>
      <c r="B4488" s="7" t="s">
        <v>1335</v>
      </c>
      <c r="D4488" s="101" t="s">
        <v>2086</v>
      </c>
    </row>
    <row r="4489" spans="1:4" x14ac:dyDescent="0.15">
      <c r="A4489" s="6">
        <f t="shared" si="90"/>
        <v>44890</v>
      </c>
    </row>
    <row r="4490" spans="1:4" x14ac:dyDescent="0.15">
      <c r="A4490" s="6">
        <f t="shared" si="90"/>
        <v>44900</v>
      </c>
      <c r="B4490" s="7" t="s">
        <v>1591</v>
      </c>
      <c r="C4490" s="102" t="s">
        <v>2044</v>
      </c>
    </row>
    <row r="4491" spans="1:4" x14ac:dyDescent="0.15">
      <c r="A4491" s="6">
        <f t="shared" si="90"/>
        <v>44910</v>
      </c>
      <c r="D4491" s="1" t="s">
        <v>2045</v>
      </c>
    </row>
    <row r="4492" spans="1:4" x14ac:dyDescent="0.15">
      <c r="A4492" s="6">
        <f t="shared" si="90"/>
        <v>44920</v>
      </c>
      <c r="D4492" s="1" t="s">
        <v>2047</v>
      </c>
    </row>
    <row r="4493" spans="1:4" x14ac:dyDescent="0.15">
      <c r="A4493" s="6">
        <f t="shared" si="90"/>
        <v>44930</v>
      </c>
      <c r="D4493" s="1" t="s">
        <v>2048</v>
      </c>
    </row>
    <row r="4494" spans="1:4" x14ac:dyDescent="0.15">
      <c r="A4494" s="6">
        <f t="shared" si="90"/>
        <v>44940</v>
      </c>
      <c r="D4494" s="1" t="s">
        <v>2087</v>
      </c>
    </row>
    <row r="4495" spans="1:4" x14ac:dyDescent="0.15">
      <c r="A4495" s="6">
        <f t="shared" si="90"/>
        <v>44950</v>
      </c>
      <c r="D4495" s="104" t="s">
        <v>2088</v>
      </c>
    </row>
    <row r="4496" spans="1:4" x14ac:dyDescent="0.15">
      <c r="A4496" s="6">
        <f t="shared" si="90"/>
        <v>44960</v>
      </c>
    </row>
    <row r="4497" spans="1:4" x14ac:dyDescent="0.15">
      <c r="A4497" s="6">
        <f t="shared" si="90"/>
        <v>44970</v>
      </c>
      <c r="D4497" s="1" t="s">
        <v>2089</v>
      </c>
    </row>
    <row r="4498" spans="1:4" x14ac:dyDescent="0.15">
      <c r="A4498" s="6">
        <f t="shared" si="90"/>
        <v>44980</v>
      </c>
    </row>
    <row r="4499" spans="1:4" x14ac:dyDescent="0.15">
      <c r="A4499" s="6">
        <f t="shared" si="90"/>
        <v>44990</v>
      </c>
      <c r="D4499" s="1" t="s">
        <v>2090</v>
      </c>
    </row>
    <row r="4500" spans="1:4" x14ac:dyDescent="0.15">
      <c r="A4500" s="6">
        <f t="shared" si="90"/>
        <v>45000</v>
      </c>
    </row>
    <row r="4501" spans="1:4" x14ac:dyDescent="0.15">
      <c r="A4501" s="6">
        <f t="shared" si="90"/>
        <v>45010</v>
      </c>
      <c r="D4501" s="1" t="s">
        <v>2091</v>
      </c>
    </row>
    <row r="4502" spans="1:4" x14ac:dyDescent="0.15">
      <c r="A4502" s="6">
        <f t="shared" si="90"/>
        <v>45020</v>
      </c>
    </row>
    <row r="4503" spans="1:4" x14ac:dyDescent="0.15">
      <c r="A4503" s="6">
        <f t="shared" si="90"/>
        <v>45030</v>
      </c>
      <c r="D4503" s="1" t="s">
        <v>2092</v>
      </c>
    </row>
    <row r="4504" spans="1:4" x14ac:dyDescent="0.15">
      <c r="A4504" s="6">
        <f t="shared" si="90"/>
        <v>45040</v>
      </c>
      <c r="D4504" s="99" t="s">
        <v>2093</v>
      </c>
    </row>
    <row r="4505" spans="1:4" x14ac:dyDescent="0.15">
      <c r="A4505" s="6">
        <f t="shared" si="90"/>
        <v>45050</v>
      </c>
      <c r="D4505" s="99" t="s">
        <v>2094</v>
      </c>
    </row>
    <row r="4506" spans="1:4" x14ac:dyDescent="0.15">
      <c r="A4506" s="6">
        <f t="shared" si="90"/>
        <v>45060</v>
      </c>
      <c r="D4506" s="1" t="s">
        <v>2095</v>
      </c>
    </row>
    <row r="4507" spans="1:4" x14ac:dyDescent="0.15">
      <c r="A4507" s="6">
        <f t="shared" si="90"/>
        <v>45070</v>
      </c>
      <c r="D4507" s="1" t="s">
        <v>2096</v>
      </c>
    </row>
    <row r="4508" spans="1:4" x14ac:dyDescent="0.15">
      <c r="A4508" s="6">
        <f t="shared" si="90"/>
        <v>45080</v>
      </c>
      <c r="D4508" s="1" t="s">
        <v>2097</v>
      </c>
    </row>
    <row r="4509" spans="1:4" x14ac:dyDescent="0.15">
      <c r="A4509" s="6">
        <f t="shared" si="90"/>
        <v>45090</v>
      </c>
      <c r="D4509" s="1" t="s">
        <v>2098</v>
      </c>
    </row>
    <row r="4510" spans="1:4" x14ac:dyDescent="0.15">
      <c r="A4510" s="6">
        <f t="shared" si="90"/>
        <v>45100</v>
      </c>
    </row>
    <row r="4511" spans="1:4" x14ac:dyDescent="0.15">
      <c r="A4511" s="6">
        <f t="shared" si="90"/>
        <v>45110</v>
      </c>
      <c r="D4511" s="99" t="s">
        <v>2099</v>
      </c>
    </row>
    <row r="4512" spans="1:4" x14ac:dyDescent="0.15">
      <c r="A4512" s="6">
        <f t="shared" si="90"/>
        <v>45120</v>
      </c>
      <c r="D4512" s="99" t="s">
        <v>2100</v>
      </c>
    </row>
    <row r="4513" spans="1:4" x14ac:dyDescent="0.15">
      <c r="A4513" s="6">
        <f t="shared" si="90"/>
        <v>45130</v>
      </c>
      <c r="D4513" s="99" t="s">
        <v>2101</v>
      </c>
    </row>
    <row r="4514" spans="1:4" x14ac:dyDescent="0.15">
      <c r="A4514" s="6">
        <f t="shared" si="90"/>
        <v>45140</v>
      </c>
      <c r="D4514" s="99" t="s">
        <v>2102</v>
      </c>
    </row>
    <row r="4515" spans="1:4" x14ac:dyDescent="0.15">
      <c r="A4515" s="6">
        <f t="shared" si="90"/>
        <v>45150</v>
      </c>
      <c r="D4515" s="99" t="s">
        <v>2103</v>
      </c>
    </row>
    <row r="4516" spans="1:4" x14ac:dyDescent="0.15">
      <c r="A4516" s="6">
        <f t="shared" si="90"/>
        <v>45160</v>
      </c>
      <c r="D4516" s="99" t="s">
        <v>2104</v>
      </c>
    </row>
    <row r="4517" spans="1:4" x14ac:dyDescent="0.15">
      <c r="A4517" s="6">
        <f t="shared" si="90"/>
        <v>45170</v>
      </c>
      <c r="D4517" s="99" t="s">
        <v>2105</v>
      </c>
    </row>
    <row r="4518" spans="1:4" x14ac:dyDescent="0.15">
      <c r="A4518" s="6">
        <f t="shared" si="90"/>
        <v>45180</v>
      </c>
      <c r="D4518" s="99" t="s">
        <v>2106</v>
      </c>
    </row>
    <row r="4519" spans="1:4" x14ac:dyDescent="0.15">
      <c r="A4519" s="6">
        <f t="shared" si="90"/>
        <v>45190</v>
      </c>
      <c r="D4519" s="99" t="s">
        <v>2107</v>
      </c>
    </row>
    <row r="4520" spans="1:4" x14ac:dyDescent="0.15">
      <c r="A4520" s="6">
        <f t="shared" si="90"/>
        <v>45200</v>
      </c>
      <c r="D4520" s="99" t="s">
        <v>2103</v>
      </c>
    </row>
    <row r="4521" spans="1:4" x14ac:dyDescent="0.15">
      <c r="A4521" s="6">
        <f t="shared" si="90"/>
        <v>45210</v>
      </c>
      <c r="D4521" s="99" t="s">
        <v>2108</v>
      </c>
    </row>
    <row r="4522" spans="1:4" x14ac:dyDescent="0.15">
      <c r="A4522" s="6">
        <f t="shared" si="90"/>
        <v>45220</v>
      </c>
    </row>
    <row r="4523" spans="1:4" x14ac:dyDescent="0.15">
      <c r="A4523" s="6">
        <f t="shared" si="90"/>
        <v>45230</v>
      </c>
      <c r="D4523" s="1" t="s">
        <v>2054</v>
      </c>
    </row>
    <row r="4524" spans="1:4" x14ac:dyDescent="0.15">
      <c r="A4524" s="6">
        <f t="shared" si="90"/>
        <v>45240</v>
      </c>
      <c r="D4524" s="1" t="s">
        <v>2055</v>
      </c>
    </row>
    <row r="4525" spans="1:4" x14ac:dyDescent="0.15">
      <c r="A4525" s="6">
        <f t="shared" si="90"/>
        <v>45250</v>
      </c>
      <c r="D4525" s="1" t="s">
        <v>2056</v>
      </c>
    </row>
    <row r="4526" spans="1:4" x14ac:dyDescent="0.15">
      <c r="A4526" s="6">
        <f t="shared" si="90"/>
        <v>45260</v>
      </c>
      <c r="D4526" s="1" t="s">
        <v>2057</v>
      </c>
    </row>
    <row r="4527" spans="1:4" x14ac:dyDescent="0.15">
      <c r="A4527" s="6">
        <f t="shared" si="90"/>
        <v>45270</v>
      </c>
    </row>
    <row r="4528" spans="1:4" x14ac:dyDescent="0.15">
      <c r="A4528" s="6">
        <f t="shared" si="90"/>
        <v>45280</v>
      </c>
      <c r="B4528" s="7" t="s">
        <v>1335</v>
      </c>
      <c r="D4528" s="101" t="s">
        <v>2109</v>
      </c>
    </row>
    <row r="4529" spans="1:4" x14ac:dyDescent="0.15">
      <c r="A4529" s="6">
        <f t="shared" si="90"/>
        <v>45290</v>
      </c>
    </row>
    <row r="4530" spans="1:4" x14ac:dyDescent="0.15">
      <c r="A4530" s="6">
        <f t="shared" si="90"/>
        <v>45300</v>
      </c>
      <c r="B4530" s="7" t="s">
        <v>1591</v>
      </c>
      <c r="C4530" s="3" t="s">
        <v>2110</v>
      </c>
    </row>
    <row r="4531" spans="1:4" x14ac:dyDescent="0.15">
      <c r="A4531" s="6">
        <f t="shared" si="90"/>
        <v>45310</v>
      </c>
      <c r="D4531" s="1" t="s">
        <v>2111</v>
      </c>
    </row>
    <row r="4532" spans="1:4" x14ac:dyDescent="0.15">
      <c r="A4532" s="6">
        <f t="shared" si="90"/>
        <v>45320</v>
      </c>
    </row>
    <row r="4533" spans="1:4" x14ac:dyDescent="0.15">
      <c r="A4533" s="6">
        <f t="shared" ref="A4533:A4592" si="91">ROW()*10</f>
        <v>45330</v>
      </c>
      <c r="B4533" s="7" t="s">
        <v>88</v>
      </c>
      <c r="D4533" s="101" t="s">
        <v>2086</v>
      </c>
    </row>
    <row r="4534" spans="1:4" x14ac:dyDescent="0.15">
      <c r="A4534" s="6">
        <f t="shared" si="91"/>
        <v>45340</v>
      </c>
    </row>
    <row r="4535" spans="1:4" x14ac:dyDescent="0.15">
      <c r="A4535" s="6">
        <f t="shared" si="91"/>
        <v>45350</v>
      </c>
      <c r="B4535" s="7" t="s">
        <v>1963</v>
      </c>
      <c r="C4535" s="102" t="s">
        <v>2044</v>
      </c>
    </row>
    <row r="4536" spans="1:4" x14ac:dyDescent="0.15">
      <c r="A4536" s="6">
        <f t="shared" si="91"/>
        <v>45360</v>
      </c>
      <c r="D4536" s="1" t="s">
        <v>2112</v>
      </c>
    </row>
    <row r="4537" spans="1:4" x14ac:dyDescent="0.15">
      <c r="A4537" s="6">
        <f t="shared" si="91"/>
        <v>45370</v>
      </c>
      <c r="D4537" s="1" t="s">
        <v>2047</v>
      </c>
    </row>
    <row r="4538" spans="1:4" x14ac:dyDescent="0.15">
      <c r="A4538" s="6">
        <f t="shared" si="91"/>
        <v>45380</v>
      </c>
      <c r="D4538" s="1" t="s">
        <v>2048</v>
      </c>
    </row>
    <row r="4539" spans="1:4" x14ac:dyDescent="0.15">
      <c r="A4539" s="6">
        <f t="shared" si="91"/>
        <v>45390</v>
      </c>
      <c r="D4539" s="1" t="s">
        <v>2113</v>
      </c>
    </row>
    <row r="4540" spans="1:4" x14ac:dyDescent="0.15">
      <c r="A4540" s="6">
        <f t="shared" si="91"/>
        <v>45400</v>
      </c>
      <c r="D4540" s="104" t="s">
        <v>2114</v>
      </c>
    </row>
    <row r="4541" spans="1:4" x14ac:dyDescent="0.15">
      <c r="A4541" s="6">
        <f t="shared" si="91"/>
        <v>45410</v>
      </c>
    </row>
    <row r="4542" spans="1:4" x14ac:dyDescent="0.15">
      <c r="A4542" s="6">
        <f t="shared" si="91"/>
        <v>45420</v>
      </c>
      <c r="D4542" s="1" t="s">
        <v>2115</v>
      </c>
    </row>
    <row r="4543" spans="1:4" x14ac:dyDescent="0.15">
      <c r="A4543" s="6">
        <f t="shared" si="91"/>
        <v>45430</v>
      </c>
    </row>
    <row r="4544" spans="1:4" x14ac:dyDescent="0.15">
      <c r="A4544" s="6">
        <f t="shared" si="91"/>
        <v>45440</v>
      </c>
      <c r="D4544" s="1" t="s">
        <v>2116</v>
      </c>
    </row>
    <row r="4545" spans="1:4" x14ac:dyDescent="0.15">
      <c r="A4545" s="6">
        <f t="shared" si="91"/>
        <v>45450</v>
      </c>
    </row>
    <row r="4546" spans="1:4" x14ac:dyDescent="0.15">
      <c r="A4546" s="6">
        <f t="shared" si="91"/>
        <v>45460</v>
      </c>
      <c r="D4546" s="1" t="s">
        <v>2091</v>
      </c>
    </row>
    <row r="4547" spans="1:4" x14ac:dyDescent="0.15">
      <c r="A4547" s="6">
        <f t="shared" si="91"/>
        <v>45470</v>
      </c>
    </row>
    <row r="4548" spans="1:4" x14ac:dyDescent="0.15">
      <c r="A4548" s="6">
        <f t="shared" si="91"/>
        <v>45480</v>
      </c>
      <c r="D4548" s="1" t="s">
        <v>2092</v>
      </c>
    </row>
    <row r="4549" spans="1:4" x14ac:dyDescent="0.15">
      <c r="A4549" s="6">
        <f t="shared" si="91"/>
        <v>45490</v>
      </c>
      <c r="D4549" s="1" t="s">
        <v>2117</v>
      </c>
    </row>
    <row r="4550" spans="1:4" x14ac:dyDescent="0.15">
      <c r="A4550" s="6">
        <f t="shared" si="91"/>
        <v>45500</v>
      </c>
      <c r="D4550" s="1" t="s">
        <v>2118</v>
      </c>
    </row>
    <row r="4551" spans="1:4" x14ac:dyDescent="0.15">
      <c r="A4551" s="6">
        <f t="shared" si="91"/>
        <v>45510</v>
      </c>
      <c r="D4551" s="1" t="s">
        <v>2095</v>
      </c>
    </row>
    <row r="4552" spans="1:4" x14ac:dyDescent="0.15">
      <c r="A4552" s="6">
        <f t="shared" si="91"/>
        <v>45520</v>
      </c>
      <c r="D4552" s="1" t="s">
        <v>2119</v>
      </c>
    </row>
    <row r="4553" spans="1:4" x14ac:dyDescent="0.15">
      <c r="A4553" s="6">
        <f t="shared" si="91"/>
        <v>45530</v>
      </c>
      <c r="D4553" s="1" t="s">
        <v>2120</v>
      </c>
    </row>
    <row r="4554" spans="1:4" x14ac:dyDescent="0.15">
      <c r="A4554" s="6">
        <f t="shared" si="91"/>
        <v>45540</v>
      </c>
      <c r="D4554" s="1" t="s">
        <v>2121</v>
      </c>
    </row>
    <row r="4555" spans="1:4" x14ac:dyDescent="0.15">
      <c r="A4555" s="6">
        <f t="shared" si="91"/>
        <v>45550</v>
      </c>
    </row>
    <row r="4556" spans="1:4" x14ac:dyDescent="0.15">
      <c r="A4556" s="6">
        <f t="shared" si="91"/>
        <v>45560</v>
      </c>
      <c r="D4556" s="1" t="s">
        <v>2054</v>
      </c>
    </row>
    <row r="4557" spans="1:4" x14ac:dyDescent="0.15">
      <c r="A4557" s="6">
        <f t="shared" si="91"/>
        <v>45570</v>
      </c>
      <c r="D4557" s="1" t="s">
        <v>2055</v>
      </c>
    </row>
    <row r="4558" spans="1:4" x14ac:dyDescent="0.15">
      <c r="A4558" s="6">
        <f t="shared" si="91"/>
        <v>45580</v>
      </c>
      <c r="D4558" s="1" t="s">
        <v>2056</v>
      </c>
    </row>
    <row r="4559" spans="1:4" x14ac:dyDescent="0.15">
      <c r="A4559" s="6">
        <f t="shared" si="91"/>
        <v>45590</v>
      </c>
      <c r="D4559" s="1" t="s">
        <v>2057</v>
      </c>
    </row>
    <row r="4560" spans="1:4" x14ac:dyDescent="0.15">
      <c r="A4560" s="6">
        <f t="shared" si="91"/>
        <v>45600</v>
      </c>
    </row>
    <row r="4561" spans="1:4" x14ac:dyDescent="0.15">
      <c r="A4561" s="6">
        <f t="shared" si="91"/>
        <v>45610</v>
      </c>
      <c r="B4561" s="7" t="s">
        <v>88</v>
      </c>
      <c r="D4561" s="101" t="s">
        <v>2122</v>
      </c>
    </row>
    <row r="4562" spans="1:4" x14ac:dyDescent="0.15">
      <c r="A4562" s="6">
        <f t="shared" si="91"/>
        <v>45620</v>
      </c>
    </row>
    <row r="4563" spans="1:4" x14ac:dyDescent="0.15">
      <c r="A4563" s="6">
        <f t="shared" si="91"/>
        <v>45630</v>
      </c>
      <c r="B4563" s="1" t="s">
        <v>1982</v>
      </c>
      <c r="C4563" s="3" t="s">
        <v>2123</v>
      </c>
    </row>
    <row r="4564" spans="1:4" x14ac:dyDescent="0.15">
      <c r="A4564" s="6">
        <f t="shared" si="91"/>
        <v>45640</v>
      </c>
      <c r="D4564" s="1" t="s">
        <v>2124</v>
      </c>
    </row>
    <row r="4565" spans="1:4" x14ac:dyDescent="0.15">
      <c r="A4565" s="6">
        <f t="shared" si="91"/>
        <v>45650</v>
      </c>
      <c r="D4565" s="1" t="s">
        <v>2125</v>
      </c>
    </row>
    <row r="4566" spans="1:4" x14ac:dyDescent="0.15">
      <c r="A4566" s="6">
        <f t="shared" si="91"/>
        <v>45660</v>
      </c>
      <c r="D4566" s="9" t="s">
        <v>2126</v>
      </c>
    </row>
    <row r="4567" spans="1:4" x14ac:dyDescent="0.15">
      <c r="A4567" s="6">
        <f t="shared" si="91"/>
        <v>45670</v>
      </c>
      <c r="D4567" s="1" t="s">
        <v>2127</v>
      </c>
    </row>
    <row r="4568" spans="1:4" x14ac:dyDescent="0.15">
      <c r="A4568" s="6">
        <f t="shared" si="91"/>
        <v>45680</v>
      </c>
      <c r="D4568" s="9" t="s">
        <v>2128</v>
      </c>
    </row>
    <row r="4569" spans="1:4" x14ac:dyDescent="0.15">
      <c r="A4569" s="6">
        <f t="shared" si="91"/>
        <v>45690</v>
      </c>
    </row>
    <row r="4570" spans="1:4" x14ac:dyDescent="0.15">
      <c r="A4570" s="6">
        <f t="shared" si="91"/>
        <v>45700</v>
      </c>
      <c r="D4570" s="1" t="s">
        <v>2129</v>
      </c>
    </row>
    <row r="4571" spans="1:4" x14ac:dyDescent="0.15">
      <c r="A4571" s="6">
        <f t="shared" si="91"/>
        <v>45710</v>
      </c>
      <c r="D4571" s="1" t="s">
        <v>2130</v>
      </c>
    </row>
    <row r="4572" spans="1:4" x14ac:dyDescent="0.15">
      <c r="A4572" s="6">
        <f t="shared" si="91"/>
        <v>45720</v>
      </c>
      <c r="D4572" s="1" t="s">
        <v>2131</v>
      </c>
    </row>
    <row r="4573" spans="1:4" x14ac:dyDescent="0.15">
      <c r="A4573" s="6">
        <f t="shared" si="91"/>
        <v>45730</v>
      </c>
      <c r="D4573" s="1" t="s">
        <v>2132</v>
      </c>
    </row>
    <row r="4574" spans="1:4" x14ac:dyDescent="0.15">
      <c r="A4574" s="6">
        <f t="shared" si="91"/>
        <v>45740</v>
      </c>
      <c r="D4574" s="1" t="s">
        <v>2133</v>
      </c>
    </row>
    <row r="4575" spans="1:4" x14ac:dyDescent="0.15">
      <c r="A4575" s="6">
        <f t="shared" si="91"/>
        <v>45750</v>
      </c>
      <c r="D4575" s="1" t="s">
        <v>2134</v>
      </c>
    </row>
    <row r="4576" spans="1:4" x14ac:dyDescent="0.15">
      <c r="A4576" s="6">
        <f t="shared" si="91"/>
        <v>45760</v>
      </c>
      <c r="D4576" s="1" t="s">
        <v>2135</v>
      </c>
    </row>
    <row r="4577" spans="1:4" x14ac:dyDescent="0.15">
      <c r="A4577" s="6">
        <f t="shared" si="91"/>
        <v>45770</v>
      </c>
      <c r="D4577" s="1" t="s">
        <v>2136</v>
      </c>
    </row>
    <row r="4578" spans="1:4" x14ac:dyDescent="0.15">
      <c r="A4578" s="6">
        <f t="shared" si="91"/>
        <v>45780</v>
      </c>
      <c r="D4578" s="1" t="s">
        <v>2137</v>
      </c>
    </row>
    <row r="4579" spans="1:4" x14ac:dyDescent="0.15">
      <c r="A4579" s="6">
        <f t="shared" si="91"/>
        <v>45790</v>
      </c>
      <c r="D4579" s="1" t="s">
        <v>2138</v>
      </c>
    </row>
    <row r="4580" spans="1:4" x14ac:dyDescent="0.15">
      <c r="A4580" s="6">
        <f t="shared" si="91"/>
        <v>45800</v>
      </c>
      <c r="D4580" s="1" t="s">
        <v>2139</v>
      </c>
    </row>
    <row r="4581" spans="1:4" x14ac:dyDescent="0.15">
      <c r="A4581" s="6">
        <f t="shared" si="91"/>
        <v>45810</v>
      </c>
      <c r="D4581" s="1" t="s">
        <v>2140</v>
      </c>
    </row>
    <row r="4582" spans="1:4" x14ac:dyDescent="0.15">
      <c r="A4582" s="6">
        <f t="shared" si="91"/>
        <v>45820</v>
      </c>
      <c r="D4582" s="1" t="s">
        <v>2141</v>
      </c>
    </row>
    <row r="4583" spans="1:4" x14ac:dyDescent="0.15">
      <c r="A4583" s="6">
        <f t="shared" si="91"/>
        <v>45830</v>
      </c>
      <c r="D4583" s="1" t="s">
        <v>2142</v>
      </c>
    </row>
    <row r="4584" spans="1:4" x14ac:dyDescent="0.15">
      <c r="A4584" s="6">
        <f t="shared" si="91"/>
        <v>45840</v>
      </c>
      <c r="D4584" s="1" t="s">
        <v>2143</v>
      </c>
    </row>
    <row r="4585" spans="1:4" x14ac:dyDescent="0.15">
      <c r="A4585" s="6">
        <f t="shared" si="91"/>
        <v>45850</v>
      </c>
      <c r="D4585" s="1" t="s">
        <v>2144</v>
      </c>
    </row>
    <row r="4586" spans="1:4" x14ac:dyDescent="0.15">
      <c r="A4586" s="6">
        <f t="shared" si="91"/>
        <v>45860</v>
      </c>
      <c r="D4586" s="1" t="s">
        <v>2145</v>
      </c>
    </row>
    <row r="4587" spans="1:4" x14ac:dyDescent="0.15">
      <c r="A4587" s="6">
        <f t="shared" si="91"/>
        <v>45870</v>
      </c>
      <c r="D4587" s="1" t="s">
        <v>2146</v>
      </c>
    </row>
    <row r="4588" spans="1:4" x14ac:dyDescent="0.15">
      <c r="A4588" s="6">
        <f t="shared" si="91"/>
        <v>45880</v>
      </c>
      <c r="D4588" s="1" t="s">
        <v>2147</v>
      </c>
    </row>
    <row r="4589" spans="1:4" x14ac:dyDescent="0.15">
      <c r="A4589" s="6">
        <f t="shared" si="91"/>
        <v>45890</v>
      </c>
      <c r="D4589" s="1" t="s">
        <v>2148</v>
      </c>
    </row>
    <row r="4590" spans="1:4" x14ac:dyDescent="0.15">
      <c r="A4590" s="6">
        <f t="shared" si="91"/>
        <v>45900</v>
      </c>
      <c r="D4590" s="1" t="s">
        <v>2149</v>
      </c>
    </row>
    <row r="4591" spans="1:4" x14ac:dyDescent="0.15">
      <c r="A4591" s="6">
        <f t="shared" si="91"/>
        <v>45910</v>
      </c>
      <c r="D4591" s="1" t="s">
        <v>2150</v>
      </c>
    </row>
    <row r="4592" spans="1:4" x14ac:dyDescent="0.15">
      <c r="A4592" s="6">
        <f t="shared" si="91"/>
        <v>45920</v>
      </c>
      <c r="D4592" s="1" t="s">
        <v>2151</v>
      </c>
    </row>
    <row r="4593" spans="1:4" x14ac:dyDescent="0.15">
      <c r="A4593" s="6">
        <f t="shared" ref="A4593:A4656" si="92">ROW()*10</f>
        <v>45930</v>
      </c>
      <c r="D4593" s="1" t="s">
        <v>2152</v>
      </c>
    </row>
    <row r="4594" spans="1:4" x14ac:dyDescent="0.15">
      <c r="A4594" s="6">
        <f t="shared" si="92"/>
        <v>45940</v>
      </c>
      <c r="D4594" s="1" t="s">
        <v>2153</v>
      </c>
    </row>
    <row r="4595" spans="1:4" x14ac:dyDescent="0.15">
      <c r="A4595" s="6">
        <f t="shared" si="92"/>
        <v>45950</v>
      </c>
      <c r="D4595" s="1" t="s">
        <v>2154</v>
      </c>
    </row>
    <row r="4596" spans="1:4" x14ac:dyDescent="0.15">
      <c r="A4596" s="6">
        <f t="shared" si="92"/>
        <v>45960</v>
      </c>
      <c r="D4596" s="1" t="s">
        <v>2155</v>
      </c>
    </row>
    <row r="4597" spans="1:4" x14ac:dyDescent="0.15">
      <c r="A4597" s="6">
        <f t="shared" si="92"/>
        <v>45970</v>
      </c>
    </row>
    <row r="4598" spans="1:4" x14ac:dyDescent="0.15">
      <c r="A4598" s="6">
        <f t="shared" si="92"/>
        <v>45980</v>
      </c>
      <c r="D4598" s="1" t="s">
        <v>2156</v>
      </c>
    </row>
    <row r="4599" spans="1:4" x14ac:dyDescent="0.15">
      <c r="A4599" s="6">
        <f t="shared" si="92"/>
        <v>45990</v>
      </c>
      <c r="D4599" s="1" t="s">
        <v>2157</v>
      </c>
    </row>
    <row r="4600" spans="1:4" x14ac:dyDescent="0.15">
      <c r="A4600" s="6">
        <f t="shared" si="92"/>
        <v>46000</v>
      </c>
    </row>
    <row r="4601" spans="1:4" x14ac:dyDescent="0.15">
      <c r="A4601" s="6">
        <f t="shared" si="92"/>
        <v>46010</v>
      </c>
      <c r="D4601" s="1" t="s">
        <v>2158</v>
      </c>
    </row>
    <row r="4602" spans="1:4" x14ac:dyDescent="0.15">
      <c r="A4602" s="6">
        <f t="shared" si="92"/>
        <v>46020</v>
      </c>
      <c r="D4602" s="1" t="s">
        <v>2159</v>
      </c>
    </row>
    <row r="4603" spans="1:4" x14ac:dyDescent="0.15">
      <c r="A4603" s="6">
        <f t="shared" si="92"/>
        <v>46030</v>
      </c>
      <c r="D4603" s="1" t="s">
        <v>2160</v>
      </c>
    </row>
    <row r="4604" spans="1:4" x14ac:dyDescent="0.15">
      <c r="A4604" s="6">
        <f t="shared" si="92"/>
        <v>46040</v>
      </c>
      <c r="D4604" s="1" t="s">
        <v>2161</v>
      </c>
    </row>
    <row r="4605" spans="1:4" x14ac:dyDescent="0.15">
      <c r="A4605" s="6">
        <f t="shared" si="92"/>
        <v>46050</v>
      </c>
      <c r="D4605" s="1" t="s">
        <v>2162</v>
      </c>
    </row>
    <row r="4606" spans="1:4" x14ac:dyDescent="0.15">
      <c r="A4606" s="6">
        <f t="shared" si="92"/>
        <v>46060</v>
      </c>
      <c r="D4606" s="1" t="s">
        <v>2163</v>
      </c>
    </row>
    <row r="4607" spans="1:4" x14ac:dyDescent="0.15">
      <c r="A4607" s="6">
        <f t="shared" si="92"/>
        <v>46070</v>
      </c>
      <c r="D4607" s="1" t="s">
        <v>2164</v>
      </c>
    </row>
    <row r="4608" spans="1:4" x14ac:dyDescent="0.15">
      <c r="A4608" s="6">
        <f t="shared" si="92"/>
        <v>46080</v>
      </c>
      <c r="D4608" s="1" t="s">
        <v>2165</v>
      </c>
    </row>
    <row r="4609" spans="1:4" x14ac:dyDescent="0.15">
      <c r="A4609" s="6">
        <f t="shared" si="92"/>
        <v>46090</v>
      </c>
    </row>
    <row r="4610" spans="1:4" x14ac:dyDescent="0.15">
      <c r="A4610" s="6">
        <f t="shared" si="92"/>
        <v>46100</v>
      </c>
      <c r="D4610" s="1" t="s">
        <v>2166</v>
      </c>
    </row>
    <row r="4611" spans="1:4" x14ac:dyDescent="0.15">
      <c r="A4611" s="6">
        <f t="shared" si="92"/>
        <v>46110</v>
      </c>
      <c r="D4611" s="1" t="s">
        <v>2167</v>
      </c>
    </row>
    <row r="4612" spans="1:4" x14ac:dyDescent="0.15">
      <c r="A4612" s="6">
        <f t="shared" si="92"/>
        <v>46120</v>
      </c>
    </row>
    <row r="4613" spans="1:4" x14ac:dyDescent="0.15">
      <c r="A4613" s="6">
        <f t="shared" si="92"/>
        <v>46130</v>
      </c>
      <c r="D4613" s="1" t="s">
        <v>2168</v>
      </c>
    </row>
    <row r="4614" spans="1:4" x14ac:dyDescent="0.15">
      <c r="A4614" s="6">
        <f t="shared" si="92"/>
        <v>46140</v>
      </c>
      <c r="D4614" s="1" t="s">
        <v>2169</v>
      </c>
    </row>
    <row r="4615" spans="1:4" x14ac:dyDescent="0.15">
      <c r="A4615" s="6">
        <f t="shared" si="92"/>
        <v>46150</v>
      </c>
      <c r="D4615" s="1" t="s">
        <v>2170</v>
      </c>
    </row>
    <row r="4616" spans="1:4" x14ac:dyDescent="0.15">
      <c r="A4616" s="6">
        <f t="shared" si="92"/>
        <v>46160</v>
      </c>
      <c r="D4616" s="1" t="s">
        <v>2171</v>
      </c>
    </row>
    <row r="4617" spans="1:4" x14ac:dyDescent="0.15">
      <c r="A4617" s="6">
        <f t="shared" si="92"/>
        <v>46170</v>
      </c>
      <c r="D4617" s="1" t="s">
        <v>2172</v>
      </c>
    </row>
    <row r="4618" spans="1:4" x14ac:dyDescent="0.15">
      <c r="A4618" s="6">
        <f t="shared" si="92"/>
        <v>46180</v>
      </c>
    </row>
    <row r="4619" spans="1:4" x14ac:dyDescent="0.15">
      <c r="A4619" s="6">
        <f t="shared" si="92"/>
        <v>46190</v>
      </c>
      <c r="D4619" s="1" t="s">
        <v>2173</v>
      </c>
    </row>
    <row r="4620" spans="1:4" x14ac:dyDescent="0.15">
      <c r="A4620" s="6">
        <f t="shared" si="92"/>
        <v>46200</v>
      </c>
      <c r="D4620" s="1" t="s">
        <v>2174</v>
      </c>
    </row>
    <row r="4621" spans="1:4" x14ac:dyDescent="0.15">
      <c r="A4621" s="6">
        <f t="shared" si="92"/>
        <v>46210</v>
      </c>
      <c r="D4621" s="1" t="s">
        <v>2175</v>
      </c>
    </row>
    <row r="4622" spans="1:4" x14ac:dyDescent="0.15">
      <c r="A4622" s="6">
        <f t="shared" si="92"/>
        <v>46220</v>
      </c>
      <c r="D4622" s="1" t="s">
        <v>2176</v>
      </c>
    </row>
    <row r="4623" spans="1:4" x14ac:dyDescent="0.15">
      <c r="A4623" s="6">
        <f t="shared" si="92"/>
        <v>46230</v>
      </c>
      <c r="D4623" s="1" t="s">
        <v>2177</v>
      </c>
    </row>
    <row r="4624" spans="1:4" x14ac:dyDescent="0.15">
      <c r="A4624" s="6">
        <f t="shared" si="92"/>
        <v>46240</v>
      </c>
      <c r="D4624" s="1" t="s">
        <v>2178</v>
      </c>
    </row>
    <row r="4625" spans="1:4" x14ac:dyDescent="0.15">
      <c r="A4625" s="6">
        <f t="shared" si="92"/>
        <v>46250</v>
      </c>
      <c r="D4625" s="1" t="s">
        <v>2179</v>
      </c>
    </row>
    <row r="4626" spans="1:4" x14ac:dyDescent="0.15">
      <c r="A4626" s="6">
        <f t="shared" si="92"/>
        <v>46260</v>
      </c>
      <c r="D4626" s="1" t="s">
        <v>2180</v>
      </c>
    </row>
    <row r="4627" spans="1:4" x14ac:dyDescent="0.15">
      <c r="A4627" s="6">
        <f t="shared" si="92"/>
        <v>46270</v>
      </c>
      <c r="D4627" s="1" t="s">
        <v>2181</v>
      </c>
    </row>
    <row r="4628" spans="1:4" x14ac:dyDescent="0.15">
      <c r="A4628" s="6">
        <f t="shared" si="92"/>
        <v>46280</v>
      </c>
      <c r="D4628" s="1" t="s">
        <v>2182</v>
      </c>
    </row>
    <row r="4629" spans="1:4" x14ac:dyDescent="0.15">
      <c r="A4629" s="6">
        <f t="shared" si="92"/>
        <v>46290</v>
      </c>
      <c r="D4629" s="1" t="s">
        <v>2183</v>
      </c>
    </row>
    <row r="4630" spans="1:4" x14ac:dyDescent="0.15">
      <c r="A4630" s="6">
        <f t="shared" si="92"/>
        <v>46300</v>
      </c>
      <c r="D4630" s="1" t="s">
        <v>2184</v>
      </c>
    </row>
    <row r="4631" spans="1:4" x14ac:dyDescent="0.15">
      <c r="A4631" s="6">
        <f t="shared" si="92"/>
        <v>46310</v>
      </c>
      <c r="D4631" s="1" t="s">
        <v>2185</v>
      </c>
    </row>
    <row r="4632" spans="1:4" x14ac:dyDescent="0.15">
      <c r="A4632" s="6">
        <f t="shared" si="92"/>
        <v>46320</v>
      </c>
      <c r="D4632" s="1" t="s">
        <v>2186</v>
      </c>
    </row>
    <row r="4633" spans="1:4" x14ac:dyDescent="0.15">
      <c r="A4633" s="6">
        <f t="shared" si="92"/>
        <v>46330</v>
      </c>
      <c r="D4633" s="1" t="s">
        <v>2187</v>
      </c>
    </row>
    <row r="4634" spans="1:4" x14ac:dyDescent="0.15">
      <c r="A4634" s="6">
        <f t="shared" si="92"/>
        <v>46340</v>
      </c>
      <c r="D4634" s="1" t="s">
        <v>2188</v>
      </c>
    </row>
    <row r="4635" spans="1:4" x14ac:dyDescent="0.15">
      <c r="A4635" s="6">
        <f t="shared" si="92"/>
        <v>46350</v>
      </c>
      <c r="D4635" s="1" t="s">
        <v>2189</v>
      </c>
    </row>
    <row r="4636" spans="1:4" x14ac:dyDescent="0.15">
      <c r="A4636" s="6">
        <f t="shared" si="92"/>
        <v>46360</v>
      </c>
      <c r="D4636" s="1" t="s">
        <v>2190</v>
      </c>
    </row>
    <row r="4637" spans="1:4" x14ac:dyDescent="0.15">
      <c r="A4637" s="6">
        <f t="shared" si="92"/>
        <v>46370</v>
      </c>
      <c r="D4637" s="1" t="s">
        <v>2191</v>
      </c>
    </row>
    <row r="4638" spans="1:4" x14ac:dyDescent="0.15">
      <c r="A4638" s="6">
        <f t="shared" si="92"/>
        <v>46380</v>
      </c>
      <c r="D4638" s="1" t="s">
        <v>2192</v>
      </c>
    </row>
    <row r="4639" spans="1:4" x14ac:dyDescent="0.15">
      <c r="A4639" s="6">
        <f t="shared" si="92"/>
        <v>46390</v>
      </c>
      <c r="D4639" s="1" t="s">
        <v>2193</v>
      </c>
    </row>
    <row r="4640" spans="1:4" x14ac:dyDescent="0.15">
      <c r="A4640" s="6">
        <f t="shared" si="92"/>
        <v>46400</v>
      </c>
      <c r="D4640" s="1" t="s">
        <v>2194</v>
      </c>
    </row>
    <row r="4641" spans="1:4" x14ac:dyDescent="0.15">
      <c r="A4641" s="6">
        <f t="shared" si="92"/>
        <v>46410</v>
      </c>
      <c r="D4641" s="1" t="s">
        <v>2195</v>
      </c>
    </row>
    <row r="4642" spans="1:4" x14ac:dyDescent="0.15">
      <c r="A4642" s="6">
        <f t="shared" si="92"/>
        <v>46420</v>
      </c>
      <c r="D4642" s="1" t="s">
        <v>2196</v>
      </c>
    </row>
    <row r="4643" spans="1:4" x14ac:dyDescent="0.15">
      <c r="A4643" s="6">
        <f t="shared" si="92"/>
        <v>46430</v>
      </c>
      <c r="D4643" s="1" t="s">
        <v>2197</v>
      </c>
    </row>
    <row r="4644" spans="1:4" x14ac:dyDescent="0.15">
      <c r="A4644" s="6">
        <f t="shared" si="92"/>
        <v>46440</v>
      </c>
      <c r="D4644" s="1" t="s">
        <v>2198</v>
      </c>
    </row>
    <row r="4645" spans="1:4" x14ac:dyDescent="0.15">
      <c r="A4645" s="6">
        <f t="shared" si="92"/>
        <v>46450</v>
      </c>
      <c r="D4645" s="1" t="s">
        <v>2199</v>
      </c>
    </row>
    <row r="4646" spans="1:4" x14ac:dyDescent="0.15">
      <c r="A4646" s="6">
        <f t="shared" si="92"/>
        <v>46460</v>
      </c>
      <c r="D4646" s="1" t="s">
        <v>2200</v>
      </c>
    </row>
    <row r="4647" spans="1:4" x14ac:dyDescent="0.15">
      <c r="A4647" s="6">
        <f t="shared" si="92"/>
        <v>46470</v>
      </c>
      <c r="D4647" s="1" t="s">
        <v>2201</v>
      </c>
    </row>
    <row r="4648" spans="1:4" x14ac:dyDescent="0.15">
      <c r="A4648" s="6">
        <f t="shared" si="92"/>
        <v>46480</v>
      </c>
      <c r="D4648" s="1" t="s">
        <v>2202</v>
      </c>
    </row>
    <row r="4649" spans="1:4" x14ac:dyDescent="0.15">
      <c r="A4649" s="6">
        <f t="shared" si="92"/>
        <v>46490</v>
      </c>
      <c r="D4649" s="1" t="s">
        <v>2203</v>
      </c>
    </row>
    <row r="4650" spans="1:4" x14ac:dyDescent="0.15">
      <c r="A4650" s="6">
        <f t="shared" si="92"/>
        <v>46500</v>
      </c>
      <c r="D4650" s="1" t="s">
        <v>2204</v>
      </c>
    </row>
    <row r="4651" spans="1:4" x14ac:dyDescent="0.15">
      <c r="A4651" s="6">
        <f t="shared" si="92"/>
        <v>46510</v>
      </c>
      <c r="D4651" s="1" t="s">
        <v>2205</v>
      </c>
    </row>
    <row r="4652" spans="1:4" x14ac:dyDescent="0.15">
      <c r="A4652" s="6">
        <f t="shared" si="92"/>
        <v>46520</v>
      </c>
      <c r="D4652" s="1" t="s">
        <v>2206</v>
      </c>
    </row>
    <row r="4653" spans="1:4" x14ac:dyDescent="0.15">
      <c r="A4653" s="6">
        <f t="shared" si="92"/>
        <v>46530</v>
      </c>
      <c r="D4653" s="1" t="s">
        <v>2207</v>
      </c>
    </row>
    <row r="4654" spans="1:4" x14ac:dyDescent="0.15">
      <c r="A4654" s="6">
        <f t="shared" si="92"/>
        <v>46540</v>
      </c>
      <c r="D4654" s="1" t="s">
        <v>2208</v>
      </c>
    </row>
    <row r="4655" spans="1:4" x14ac:dyDescent="0.15">
      <c r="A4655" s="6">
        <f t="shared" si="92"/>
        <v>46550</v>
      </c>
      <c r="D4655" s="1" t="s">
        <v>2209</v>
      </c>
    </row>
    <row r="4656" spans="1:4" x14ac:dyDescent="0.15">
      <c r="A4656" s="6">
        <f t="shared" si="92"/>
        <v>46560</v>
      </c>
      <c r="D4656" s="1" t="s">
        <v>2210</v>
      </c>
    </row>
    <row r="4657" spans="1:4" x14ac:dyDescent="0.15">
      <c r="A4657" s="6">
        <f t="shared" ref="A4657:A4720" si="93">ROW()*10</f>
        <v>46570</v>
      </c>
      <c r="D4657" s="1" t="s">
        <v>2211</v>
      </c>
    </row>
    <row r="4658" spans="1:4" x14ac:dyDescent="0.15">
      <c r="A4658" s="6">
        <f t="shared" si="93"/>
        <v>46580</v>
      </c>
      <c r="D4658" s="1" t="s">
        <v>2212</v>
      </c>
    </row>
    <row r="4659" spans="1:4" x14ac:dyDescent="0.15">
      <c r="A4659" s="6">
        <f t="shared" si="93"/>
        <v>46590</v>
      </c>
      <c r="D4659" s="1" t="s">
        <v>2213</v>
      </c>
    </row>
    <row r="4660" spans="1:4" x14ac:dyDescent="0.15">
      <c r="A4660" s="6">
        <f t="shared" si="93"/>
        <v>46600</v>
      </c>
      <c r="D4660" s="1" t="s">
        <v>2214</v>
      </c>
    </row>
    <row r="4661" spans="1:4" x14ac:dyDescent="0.15">
      <c r="A4661" s="6">
        <f t="shared" si="93"/>
        <v>46610</v>
      </c>
    </row>
    <row r="4662" spans="1:4" x14ac:dyDescent="0.15">
      <c r="A4662" s="6">
        <f t="shared" si="93"/>
        <v>46620</v>
      </c>
      <c r="D4662" s="1" t="s">
        <v>2215</v>
      </c>
    </row>
    <row r="4663" spans="1:4" x14ac:dyDescent="0.15">
      <c r="A4663" s="6">
        <f t="shared" si="93"/>
        <v>46630</v>
      </c>
      <c r="D4663" s="1" t="s">
        <v>2216</v>
      </c>
    </row>
    <row r="4664" spans="1:4" x14ac:dyDescent="0.15">
      <c r="A4664" s="6">
        <f t="shared" si="93"/>
        <v>46640</v>
      </c>
    </row>
    <row r="4665" spans="1:4" x14ac:dyDescent="0.15">
      <c r="A4665" s="6">
        <f t="shared" si="93"/>
        <v>46650</v>
      </c>
      <c r="B4665" s="1" t="s">
        <v>1288</v>
      </c>
      <c r="C4665" s="3" t="s">
        <v>2217</v>
      </c>
    </row>
    <row r="4666" spans="1:4" x14ac:dyDescent="0.15">
      <c r="A4666" s="6">
        <f t="shared" si="93"/>
        <v>46660</v>
      </c>
    </row>
    <row r="4667" spans="1:4" x14ac:dyDescent="0.15">
      <c r="A4667" s="6">
        <f t="shared" si="93"/>
        <v>46670</v>
      </c>
      <c r="B4667" s="7" t="s">
        <v>1335</v>
      </c>
      <c r="D4667" s="101" t="s">
        <v>2218</v>
      </c>
    </row>
    <row r="4668" spans="1:4" x14ac:dyDescent="0.15">
      <c r="A4668" s="6">
        <f t="shared" si="93"/>
        <v>46680</v>
      </c>
    </row>
    <row r="4669" spans="1:4" x14ac:dyDescent="0.15">
      <c r="A4669" s="6">
        <f t="shared" si="93"/>
        <v>46690</v>
      </c>
      <c r="B4669" s="7" t="s">
        <v>1591</v>
      </c>
      <c r="C4669" s="3" t="s">
        <v>2219</v>
      </c>
    </row>
    <row r="4670" spans="1:4" x14ac:dyDescent="0.15">
      <c r="A4670" s="6">
        <f t="shared" si="93"/>
        <v>46700</v>
      </c>
      <c r="D4670" s="1" t="s">
        <v>2220</v>
      </c>
    </row>
    <row r="4671" spans="1:4" x14ac:dyDescent="0.15">
      <c r="A4671" s="6">
        <f t="shared" si="93"/>
        <v>46710</v>
      </c>
      <c r="D4671" s="1" t="s">
        <v>2221</v>
      </c>
    </row>
    <row r="4672" spans="1:4" x14ac:dyDescent="0.15">
      <c r="A4672" s="6">
        <f t="shared" si="93"/>
        <v>46720</v>
      </c>
      <c r="D4672" s="1" t="s">
        <v>2222</v>
      </c>
    </row>
    <row r="4673" spans="1:4" x14ac:dyDescent="0.15">
      <c r="A4673" s="6">
        <f t="shared" si="93"/>
        <v>46730</v>
      </c>
      <c r="D4673" s="1" t="s">
        <v>2223</v>
      </c>
    </row>
    <row r="4674" spans="1:4" x14ac:dyDescent="0.15">
      <c r="A4674" s="6">
        <f t="shared" si="93"/>
        <v>46740</v>
      </c>
    </row>
    <row r="4675" spans="1:4" x14ac:dyDescent="0.15">
      <c r="A4675" s="6">
        <f t="shared" si="93"/>
        <v>46750</v>
      </c>
      <c r="B4675" s="7" t="s">
        <v>1335</v>
      </c>
      <c r="D4675" s="101" t="s">
        <v>2086</v>
      </c>
    </row>
    <row r="4676" spans="1:4" x14ac:dyDescent="0.15">
      <c r="A4676" s="6">
        <f t="shared" si="93"/>
        <v>46760</v>
      </c>
    </row>
    <row r="4677" spans="1:4" x14ac:dyDescent="0.15">
      <c r="A4677" s="6">
        <f t="shared" si="93"/>
        <v>46770</v>
      </c>
      <c r="B4677" s="7" t="s">
        <v>1591</v>
      </c>
      <c r="C4677" s="102" t="s">
        <v>2044</v>
      </c>
    </row>
    <row r="4678" spans="1:4" x14ac:dyDescent="0.15">
      <c r="A4678" s="6">
        <f t="shared" si="93"/>
        <v>46780</v>
      </c>
      <c r="D4678" s="1" t="s">
        <v>2045</v>
      </c>
    </row>
    <row r="4679" spans="1:4" x14ac:dyDescent="0.15">
      <c r="A4679" s="6">
        <f t="shared" si="93"/>
        <v>46790</v>
      </c>
      <c r="D4679" s="1" t="s">
        <v>2047</v>
      </c>
    </row>
    <row r="4680" spans="1:4" x14ac:dyDescent="0.15">
      <c r="A4680" s="6">
        <f t="shared" si="93"/>
        <v>46800</v>
      </c>
      <c r="D4680" s="1" t="s">
        <v>2048</v>
      </c>
    </row>
    <row r="4681" spans="1:4" x14ac:dyDescent="0.15">
      <c r="A4681" s="6">
        <f t="shared" si="93"/>
        <v>46810</v>
      </c>
      <c r="D4681" s="1" t="s">
        <v>2087</v>
      </c>
    </row>
    <row r="4682" spans="1:4" x14ac:dyDescent="0.15">
      <c r="A4682" s="6">
        <f t="shared" si="93"/>
        <v>46820</v>
      </c>
      <c r="D4682" s="104" t="s">
        <v>2224</v>
      </c>
    </row>
    <row r="4683" spans="1:4" x14ac:dyDescent="0.15">
      <c r="A4683" s="6">
        <f t="shared" si="93"/>
        <v>46830</v>
      </c>
    </row>
    <row r="4684" spans="1:4" x14ac:dyDescent="0.15">
      <c r="A4684" s="6">
        <f t="shared" si="93"/>
        <v>46840</v>
      </c>
      <c r="D4684" s="1" t="s">
        <v>2115</v>
      </c>
    </row>
    <row r="4685" spans="1:4" x14ac:dyDescent="0.15">
      <c r="A4685" s="6">
        <f t="shared" si="93"/>
        <v>46850</v>
      </c>
    </row>
    <row r="4686" spans="1:4" x14ac:dyDescent="0.15">
      <c r="A4686" s="6">
        <f t="shared" si="93"/>
        <v>46860</v>
      </c>
      <c r="D4686" s="1" t="s">
        <v>2090</v>
      </c>
    </row>
    <row r="4687" spans="1:4" x14ac:dyDescent="0.15">
      <c r="A4687" s="6">
        <f t="shared" si="93"/>
        <v>46870</v>
      </c>
    </row>
    <row r="4688" spans="1:4" x14ac:dyDescent="0.15">
      <c r="A4688" s="6">
        <f t="shared" si="93"/>
        <v>46880</v>
      </c>
      <c r="D4688" s="1" t="s">
        <v>2091</v>
      </c>
    </row>
    <row r="4689" spans="1:5" x14ac:dyDescent="0.15">
      <c r="A4689" s="6">
        <f t="shared" si="93"/>
        <v>46890</v>
      </c>
    </row>
    <row r="4690" spans="1:5" x14ac:dyDescent="0.15">
      <c r="A4690" s="6">
        <f t="shared" si="93"/>
        <v>46900</v>
      </c>
      <c r="D4690" s="1" t="s">
        <v>2092</v>
      </c>
    </row>
    <row r="4691" spans="1:5" x14ac:dyDescent="0.15">
      <c r="A4691" s="6">
        <f t="shared" si="93"/>
        <v>46910</v>
      </c>
      <c r="D4691" s="1" t="s">
        <v>2225</v>
      </c>
    </row>
    <row r="4692" spans="1:5" x14ac:dyDescent="0.15">
      <c r="A4692" s="6">
        <f t="shared" si="93"/>
        <v>46920</v>
      </c>
      <c r="D4692" s="1" t="s">
        <v>2226</v>
      </c>
    </row>
    <row r="4693" spans="1:5" x14ac:dyDescent="0.15">
      <c r="A4693" s="6">
        <f t="shared" si="93"/>
        <v>46930</v>
      </c>
      <c r="D4693" s="1" t="s">
        <v>2095</v>
      </c>
    </row>
    <row r="4694" spans="1:5" x14ac:dyDescent="0.15">
      <c r="A4694" s="6">
        <f t="shared" si="93"/>
        <v>46940</v>
      </c>
      <c r="D4694" s="1" t="s">
        <v>2227</v>
      </c>
    </row>
    <row r="4695" spans="1:5" x14ac:dyDescent="0.15">
      <c r="A4695" s="6">
        <f t="shared" si="93"/>
        <v>46950</v>
      </c>
      <c r="D4695" s="1" t="s">
        <v>2228</v>
      </c>
    </row>
    <row r="4696" spans="1:5" x14ac:dyDescent="0.15">
      <c r="A4696" s="6">
        <f t="shared" si="93"/>
        <v>46960</v>
      </c>
      <c r="D4696" s="99" t="s">
        <v>2229</v>
      </c>
    </row>
    <row r="4697" spans="1:5" x14ac:dyDescent="0.15">
      <c r="A4697" s="6">
        <f t="shared" si="93"/>
        <v>46970</v>
      </c>
    </row>
    <row r="4698" spans="1:5" x14ac:dyDescent="0.15">
      <c r="A4698" s="6">
        <f t="shared" si="93"/>
        <v>46980</v>
      </c>
      <c r="D4698" s="1" t="s">
        <v>2054</v>
      </c>
    </row>
    <row r="4699" spans="1:5" x14ac:dyDescent="0.15">
      <c r="A4699" s="6">
        <f t="shared" si="93"/>
        <v>46990</v>
      </c>
      <c r="D4699" s="1" t="s">
        <v>2055</v>
      </c>
    </row>
    <row r="4700" spans="1:5" x14ac:dyDescent="0.15">
      <c r="A4700" s="6">
        <f t="shared" si="93"/>
        <v>47000</v>
      </c>
      <c r="D4700" s="1" t="s">
        <v>2056</v>
      </c>
    </row>
    <row r="4701" spans="1:5" x14ac:dyDescent="0.15">
      <c r="A4701" s="6">
        <f t="shared" si="93"/>
        <v>47010</v>
      </c>
      <c r="D4701" s="1" t="s">
        <v>2057</v>
      </c>
    </row>
    <row r="4702" spans="1:5" x14ac:dyDescent="0.15">
      <c r="A4702" s="6">
        <f t="shared" si="93"/>
        <v>47020</v>
      </c>
    </row>
    <row r="4703" spans="1:5" x14ac:dyDescent="0.15">
      <c r="A4703" s="6">
        <f t="shared" si="93"/>
        <v>47030</v>
      </c>
      <c r="E4703" s="99" t="s">
        <v>2230</v>
      </c>
    </row>
    <row r="4704" spans="1:5" x14ac:dyDescent="0.15">
      <c r="A4704" s="6">
        <f t="shared" si="93"/>
        <v>47040</v>
      </c>
    </row>
    <row r="4705" spans="1:4" x14ac:dyDescent="0.15">
      <c r="A4705" s="6">
        <f t="shared" si="93"/>
        <v>47050</v>
      </c>
      <c r="B4705" s="7" t="s">
        <v>1335</v>
      </c>
      <c r="D4705" s="101" t="s">
        <v>2231</v>
      </c>
    </row>
    <row r="4706" spans="1:4" x14ac:dyDescent="0.15">
      <c r="A4706" s="6">
        <f t="shared" si="93"/>
        <v>47060</v>
      </c>
    </row>
    <row r="4707" spans="1:4" x14ac:dyDescent="0.15">
      <c r="A4707" s="6">
        <f t="shared" si="93"/>
        <v>47070</v>
      </c>
      <c r="B4707" s="7" t="s">
        <v>1591</v>
      </c>
      <c r="C4707" s="102" t="s">
        <v>2232</v>
      </c>
    </row>
    <row r="4708" spans="1:4" x14ac:dyDescent="0.15">
      <c r="A4708" s="6">
        <f t="shared" si="93"/>
        <v>47080</v>
      </c>
      <c r="D4708" s="1" t="s">
        <v>2233</v>
      </c>
    </row>
    <row r="4709" spans="1:4" x14ac:dyDescent="0.15">
      <c r="A4709" s="6">
        <f t="shared" si="93"/>
        <v>47090</v>
      </c>
      <c r="D4709" s="1" t="s">
        <v>2234</v>
      </c>
    </row>
    <row r="4710" spans="1:4" x14ac:dyDescent="0.15">
      <c r="A4710" s="6">
        <f t="shared" si="93"/>
        <v>47100</v>
      </c>
    </row>
    <row r="4711" spans="1:4" x14ac:dyDescent="0.15">
      <c r="A4711" s="6">
        <f t="shared" si="93"/>
        <v>47110</v>
      </c>
      <c r="B4711" s="7" t="s">
        <v>1335</v>
      </c>
      <c r="D4711" s="101" t="s">
        <v>2235</v>
      </c>
    </row>
    <row r="4712" spans="1:4" x14ac:dyDescent="0.15">
      <c r="A4712" s="6">
        <f t="shared" si="93"/>
        <v>47120</v>
      </c>
    </row>
    <row r="4713" spans="1:4" x14ac:dyDescent="0.15">
      <c r="A4713" s="6">
        <f t="shared" si="93"/>
        <v>47130</v>
      </c>
      <c r="B4713" s="7" t="s">
        <v>1591</v>
      </c>
      <c r="C4713" s="3" t="s">
        <v>2236</v>
      </c>
    </row>
    <row r="4714" spans="1:4" x14ac:dyDescent="0.15">
      <c r="A4714" s="6">
        <f t="shared" si="93"/>
        <v>47140</v>
      </c>
      <c r="B4714" s="7" t="s">
        <v>1591</v>
      </c>
      <c r="C4714" s="102" t="s">
        <v>2232</v>
      </c>
    </row>
    <row r="4715" spans="1:4" x14ac:dyDescent="0.15">
      <c r="A4715" s="6">
        <f t="shared" si="93"/>
        <v>47150</v>
      </c>
    </row>
    <row r="4716" spans="1:4" x14ac:dyDescent="0.15">
      <c r="A4716" s="6">
        <f t="shared" si="93"/>
        <v>47160</v>
      </c>
      <c r="B4716" s="7" t="s">
        <v>1335</v>
      </c>
      <c r="D4716" s="101" t="s">
        <v>2237</v>
      </c>
    </row>
    <row r="4717" spans="1:4" x14ac:dyDescent="0.15">
      <c r="A4717" s="6">
        <f t="shared" si="93"/>
        <v>47170</v>
      </c>
    </row>
    <row r="4718" spans="1:4" x14ac:dyDescent="0.15">
      <c r="A4718" s="6">
        <f t="shared" si="93"/>
        <v>47180</v>
      </c>
      <c r="B4718" s="7" t="s">
        <v>1591</v>
      </c>
      <c r="C4718" s="3" t="s">
        <v>2238</v>
      </c>
    </row>
    <row r="4719" spans="1:4" x14ac:dyDescent="0.15">
      <c r="A4719" s="6">
        <f t="shared" si="93"/>
        <v>47190</v>
      </c>
      <c r="D4719" s="1" t="s">
        <v>2239</v>
      </c>
    </row>
    <row r="4720" spans="1:4" x14ac:dyDescent="0.15">
      <c r="A4720" s="6">
        <f t="shared" si="93"/>
        <v>47200</v>
      </c>
      <c r="D4720" s="1" t="s">
        <v>2240</v>
      </c>
    </row>
    <row r="4721" spans="1:4" x14ac:dyDescent="0.15">
      <c r="A4721" s="6">
        <f t="shared" ref="A4721:A4784" si="94">ROW()*10</f>
        <v>47210</v>
      </c>
      <c r="D4721" s="1" t="s">
        <v>2241</v>
      </c>
    </row>
    <row r="4722" spans="1:4" x14ac:dyDescent="0.15">
      <c r="A4722" s="6">
        <f t="shared" si="94"/>
        <v>47220</v>
      </c>
      <c r="D4722" s="1" t="s">
        <v>2242</v>
      </c>
    </row>
    <row r="4723" spans="1:4" x14ac:dyDescent="0.15">
      <c r="A4723" s="6">
        <f t="shared" si="94"/>
        <v>47230</v>
      </c>
    </row>
    <row r="4724" spans="1:4" x14ac:dyDescent="0.15">
      <c r="A4724" s="6">
        <f t="shared" si="94"/>
        <v>47240</v>
      </c>
      <c r="B4724" s="7" t="s">
        <v>1335</v>
      </c>
      <c r="D4724" s="101" t="s">
        <v>2086</v>
      </c>
    </row>
    <row r="4725" spans="1:4" x14ac:dyDescent="0.15">
      <c r="A4725" s="6">
        <f t="shared" si="94"/>
        <v>47250</v>
      </c>
    </row>
    <row r="4726" spans="1:4" x14ac:dyDescent="0.15">
      <c r="A4726" s="6">
        <f t="shared" si="94"/>
        <v>47260</v>
      </c>
      <c r="B4726" s="7" t="s">
        <v>1591</v>
      </c>
      <c r="C4726" s="102" t="s">
        <v>2044</v>
      </c>
    </row>
    <row r="4727" spans="1:4" x14ac:dyDescent="0.15">
      <c r="A4727" s="6">
        <f t="shared" si="94"/>
        <v>47270</v>
      </c>
      <c r="D4727" s="1" t="s">
        <v>2045</v>
      </c>
    </row>
    <row r="4728" spans="1:4" x14ac:dyDescent="0.15">
      <c r="A4728" s="6">
        <f t="shared" si="94"/>
        <v>47280</v>
      </c>
      <c r="D4728" s="1" t="s">
        <v>2047</v>
      </c>
    </row>
    <row r="4729" spans="1:4" x14ac:dyDescent="0.15">
      <c r="A4729" s="6">
        <f t="shared" si="94"/>
        <v>47290</v>
      </c>
      <c r="D4729" s="1" t="s">
        <v>2048</v>
      </c>
    </row>
    <row r="4730" spans="1:4" x14ac:dyDescent="0.15">
      <c r="A4730" s="6">
        <f t="shared" si="94"/>
        <v>47300</v>
      </c>
      <c r="D4730" s="1" t="s">
        <v>2113</v>
      </c>
    </row>
    <row r="4731" spans="1:4" x14ac:dyDescent="0.15">
      <c r="A4731" s="6">
        <f t="shared" si="94"/>
        <v>47310</v>
      </c>
      <c r="D4731" s="104" t="s">
        <v>2243</v>
      </c>
    </row>
    <row r="4732" spans="1:4" x14ac:dyDescent="0.15">
      <c r="A4732" s="6">
        <f t="shared" si="94"/>
        <v>47320</v>
      </c>
    </row>
    <row r="4733" spans="1:4" x14ac:dyDescent="0.15">
      <c r="A4733" s="6">
        <f t="shared" si="94"/>
        <v>47330</v>
      </c>
      <c r="D4733" s="1" t="s">
        <v>2244</v>
      </c>
    </row>
    <row r="4734" spans="1:4" x14ac:dyDescent="0.15">
      <c r="A4734" s="6">
        <f t="shared" si="94"/>
        <v>47340</v>
      </c>
    </row>
    <row r="4735" spans="1:4" x14ac:dyDescent="0.15">
      <c r="A4735" s="6">
        <f t="shared" si="94"/>
        <v>47350</v>
      </c>
      <c r="D4735" s="1" t="s">
        <v>2116</v>
      </c>
    </row>
    <row r="4736" spans="1:4" x14ac:dyDescent="0.15">
      <c r="A4736" s="6">
        <f t="shared" si="94"/>
        <v>47360</v>
      </c>
    </row>
    <row r="4737" spans="1:4" x14ac:dyDescent="0.15">
      <c r="A4737" s="6">
        <f t="shared" si="94"/>
        <v>47370</v>
      </c>
      <c r="D4737" s="1" t="s">
        <v>2091</v>
      </c>
    </row>
    <row r="4738" spans="1:4" x14ac:dyDescent="0.15">
      <c r="A4738" s="6">
        <f t="shared" si="94"/>
        <v>47380</v>
      </c>
    </row>
    <row r="4739" spans="1:4" x14ac:dyDescent="0.15">
      <c r="A4739" s="6">
        <f t="shared" si="94"/>
        <v>47390</v>
      </c>
      <c r="D4739" s="1" t="s">
        <v>2092</v>
      </c>
    </row>
    <row r="4740" spans="1:4" x14ac:dyDescent="0.15">
      <c r="A4740" s="6">
        <f t="shared" si="94"/>
        <v>47400</v>
      </c>
      <c r="D4740" s="1" t="s">
        <v>2117</v>
      </c>
    </row>
    <row r="4741" spans="1:4" x14ac:dyDescent="0.15">
      <c r="A4741" s="6">
        <f t="shared" si="94"/>
        <v>47410</v>
      </c>
      <c r="D4741" s="1" t="s">
        <v>2118</v>
      </c>
    </row>
    <row r="4742" spans="1:4" x14ac:dyDescent="0.15">
      <c r="A4742" s="6">
        <f t="shared" si="94"/>
        <v>47420</v>
      </c>
      <c r="D4742" s="1" t="s">
        <v>2095</v>
      </c>
    </row>
    <row r="4743" spans="1:4" x14ac:dyDescent="0.15">
      <c r="A4743" s="6">
        <f t="shared" si="94"/>
        <v>47430</v>
      </c>
      <c r="D4743" s="1" t="s">
        <v>2119</v>
      </c>
    </row>
    <row r="4744" spans="1:4" x14ac:dyDescent="0.15">
      <c r="A4744" s="6">
        <f t="shared" si="94"/>
        <v>47440</v>
      </c>
      <c r="D4744" s="1" t="s">
        <v>2120</v>
      </c>
    </row>
    <row r="4745" spans="1:4" x14ac:dyDescent="0.15">
      <c r="A4745" s="6">
        <f t="shared" si="94"/>
        <v>47450</v>
      </c>
      <c r="D4745" s="99" t="s">
        <v>2121</v>
      </c>
    </row>
    <row r="4746" spans="1:4" x14ac:dyDescent="0.15">
      <c r="A4746" s="6">
        <f t="shared" si="94"/>
        <v>47460</v>
      </c>
    </row>
    <row r="4747" spans="1:4" x14ac:dyDescent="0.15">
      <c r="A4747" s="6">
        <f t="shared" si="94"/>
        <v>47470</v>
      </c>
      <c r="D4747" s="1" t="s">
        <v>2054</v>
      </c>
    </row>
    <row r="4748" spans="1:4" x14ac:dyDescent="0.15">
      <c r="A4748" s="6">
        <f t="shared" si="94"/>
        <v>47480</v>
      </c>
      <c r="D4748" s="1" t="s">
        <v>2055</v>
      </c>
    </row>
    <row r="4749" spans="1:4" x14ac:dyDescent="0.15">
      <c r="A4749" s="6">
        <f t="shared" si="94"/>
        <v>47490</v>
      </c>
      <c r="D4749" s="1" t="s">
        <v>2056</v>
      </c>
    </row>
    <row r="4750" spans="1:4" x14ac:dyDescent="0.15">
      <c r="A4750" s="6">
        <f t="shared" si="94"/>
        <v>47500</v>
      </c>
      <c r="D4750" s="1" t="s">
        <v>2057</v>
      </c>
    </row>
    <row r="4751" spans="1:4" x14ac:dyDescent="0.15">
      <c r="A4751" s="6">
        <f t="shared" si="94"/>
        <v>47510</v>
      </c>
    </row>
    <row r="4752" spans="1:4" x14ac:dyDescent="0.15">
      <c r="A4752" s="6">
        <f t="shared" si="94"/>
        <v>47520</v>
      </c>
      <c r="B4752" s="7" t="s">
        <v>88</v>
      </c>
      <c r="D4752" s="101" t="s">
        <v>2245</v>
      </c>
    </row>
    <row r="4753" spans="1:4" x14ac:dyDescent="0.15">
      <c r="A4753" s="6">
        <f t="shared" si="94"/>
        <v>47530</v>
      </c>
    </row>
    <row r="4754" spans="1:4" x14ac:dyDescent="0.15">
      <c r="A4754" s="6">
        <f t="shared" si="94"/>
        <v>47540</v>
      </c>
      <c r="B4754" s="7" t="s">
        <v>1963</v>
      </c>
      <c r="C4754" s="102" t="s">
        <v>2232</v>
      </c>
    </row>
    <row r="4755" spans="1:4" x14ac:dyDescent="0.15">
      <c r="A4755" s="6">
        <f t="shared" si="94"/>
        <v>47550</v>
      </c>
    </row>
    <row r="4756" spans="1:4" x14ac:dyDescent="0.15">
      <c r="A4756" s="6">
        <f t="shared" si="94"/>
        <v>47560</v>
      </c>
      <c r="B4756" s="7" t="s">
        <v>88</v>
      </c>
      <c r="D4756" s="101" t="s">
        <v>2246</v>
      </c>
    </row>
    <row r="4757" spans="1:4" x14ac:dyDescent="0.15">
      <c r="A4757" s="6">
        <f t="shared" si="94"/>
        <v>47570</v>
      </c>
    </row>
    <row r="4758" spans="1:4" x14ac:dyDescent="0.15">
      <c r="A4758" s="6">
        <f t="shared" si="94"/>
        <v>47580</v>
      </c>
      <c r="B4758" s="1" t="s">
        <v>1982</v>
      </c>
      <c r="C4758" s="3" t="s">
        <v>2247</v>
      </c>
    </row>
    <row r="4759" spans="1:4" x14ac:dyDescent="0.15">
      <c r="A4759" s="6">
        <f t="shared" si="94"/>
        <v>47590</v>
      </c>
      <c r="D4759" s="1" t="s">
        <v>2112</v>
      </c>
    </row>
    <row r="4760" spans="1:4" x14ac:dyDescent="0.15">
      <c r="A4760" s="6">
        <f t="shared" si="94"/>
        <v>47600</v>
      </c>
      <c r="D4760" s="1" t="s">
        <v>2047</v>
      </c>
    </row>
    <row r="4761" spans="1:4" x14ac:dyDescent="0.15">
      <c r="A4761" s="6">
        <f t="shared" si="94"/>
        <v>47610</v>
      </c>
      <c r="D4761" s="1" t="s">
        <v>2048</v>
      </c>
    </row>
    <row r="4762" spans="1:4" x14ac:dyDescent="0.15">
      <c r="A4762" s="6">
        <f t="shared" si="94"/>
        <v>47620</v>
      </c>
      <c r="D4762" s="1" t="s">
        <v>2113</v>
      </c>
    </row>
    <row r="4763" spans="1:4" x14ac:dyDescent="0.15">
      <c r="A4763" s="6">
        <f t="shared" si="94"/>
        <v>47630</v>
      </c>
      <c r="D4763" s="104" t="s">
        <v>2248</v>
      </c>
    </row>
    <row r="4764" spans="1:4" x14ac:dyDescent="0.15">
      <c r="A4764" s="6">
        <f t="shared" si="94"/>
        <v>47640</v>
      </c>
    </row>
    <row r="4765" spans="1:4" x14ac:dyDescent="0.15">
      <c r="A4765" s="6">
        <f t="shared" si="94"/>
        <v>47650</v>
      </c>
      <c r="D4765" s="1" t="s">
        <v>2244</v>
      </c>
    </row>
    <row r="4766" spans="1:4" x14ac:dyDescent="0.15">
      <c r="A4766" s="6">
        <f t="shared" si="94"/>
        <v>47660</v>
      </c>
    </row>
    <row r="4767" spans="1:4" x14ac:dyDescent="0.15">
      <c r="A4767" s="6">
        <f t="shared" si="94"/>
        <v>47670</v>
      </c>
      <c r="D4767" s="1" t="s">
        <v>2116</v>
      </c>
    </row>
    <row r="4768" spans="1:4" x14ac:dyDescent="0.15">
      <c r="A4768" s="6">
        <f t="shared" si="94"/>
        <v>47680</v>
      </c>
    </row>
    <row r="4769" spans="1:4" x14ac:dyDescent="0.15">
      <c r="A4769" s="6">
        <f t="shared" si="94"/>
        <v>47690</v>
      </c>
      <c r="D4769" s="1" t="s">
        <v>2091</v>
      </c>
    </row>
    <row r="4770" spans="1:4" x14ac:dyDescent="0.15">
      <c r="A4770" s="6">
        <f t="shared" si="94"/>
        <v>47700</v>
      </c>
    </row>
    <row r="4771" spans="1:4" x14ac:dyDescent="0.15">
      <c r="A4771" s="6">
        <f t="shared" si="94"/>
        <v>47710</v>
      </c>
      <c r="D4771" s="1" t="s">
        <v>2092</v>
      </c>
    </row>
    <row r="4772" spans="1:4" x14ac:dyDescent="0.15">
      <c r="A4772" s="6">
        <f t="shared" si="94"/>
        <v>47720</v>
      </c>
      <c r="D4772" s="1" t="s">
        <v>2117</v>
      </c>
    </row>
    <row r="4773" spans="1:4" x14ac:dyDescent="0.15">
      <c r="A4773" s="6">
        <f t="shared" si="94"/>
        <v>47730</v>
      </c>
      <c r="D4773" s="1" t="s">
        <v>2118</v>
      </c>
    </row>
    <row r="4774" spans="1:4" x14ac:dyDescent="0.15">
      <c r="A4774" s="6">
        <f t="shared" si="94"/>
        <v>47740</v>
      </c>
      <c r="D4774" s="1" t="s">
        <v>2095</v>
      </c>
    </row>
    <row r="4775" spans="1:4" x14ac:dyDescent="0.15">
      <c r="A4775" s="6">
        <f t="shared" si="94"/>
        <v>47750</v>
      </c>
      <c r="D4775" s="1" t="s">
        <v>2119</v>
      </c>
    </row>
    <row r="4776" spans="1:4" x14ac:dyDescent="0.15">
      <c r="A4776" s="6">
        <f t="shared" si="94"/>
        <v>47760</v>
      </c>
      <c r="D4776" s="1" t="s">
        <v>2120</v>
      </c>
    </row>
    <row r="4777" spans="1:4" x14ac:dyDescent="0.15">
      <c r="A4777" s="6">
        <f t="shared" si="94"/>
        <v>47770</v>
      </c>
      <c r="D4777" s="99" t="s">
        <v>2121</v>
      </c>
    </row>
    <row r="4778" spans="1:4" x14ac:dyDescent="0.15">
      <c r="A4778" s="6">
        <f t="shared" si="94"/>
        <v>47780</v>
      </c>
    </row>
    <row r="4779" spans="1:4" x14ac:dyDescent="0.15">
      <c r="A4779" s="6">
        <f t="shared" si="94"/>
        <v>47790</v>
      </c>
      <c r="D4779" s="1" t="s">
        <v>2054</v>
      </c>
    </row>
    <row r="4780" spans="1:4" x14ac:dyDescent="0.15">
      <c r="A4780" s="6">
        <f t="shared" si="94"/>
        <v>47800</v>
      </c>
      <c r="D4780" s="1" t="s">
        <v>2055</v>
      </c>
    </row>
    <row r="4781" spans="1:4" x14ac:dyDescent="0.15">
      <c r="A4781" s="6">
        <f t="shared" si="94"/>
        <v>47810</v>
      </c>
      <c r="D4781" s="1" t="s">
        <v>2056</v>
      </c>
    </row>
    <row r="4782" spans="1:4" x14ac:dyDescent="0.15">
      <c r="A4782" s="6">
        <f t="shared" si="94"/>
        <v>47820</v>
      </c>
      <c r="D4782" s="1" t="s">
        <v>2057</v>
      </c>
    </row>
    <row r="4783" spans="1:4" x14ac:dyDescent="0.15">
      <c r="A4783" s="6">
        <f t="shared" si="94"/>
        <v>47830</v>
      </c>
    </row>
    <row r="4784" spans="1:4" x14ac:dyDescent="0.15">
      <c r="A4784" s="6">
        <f t="shared" si="94"/>
        <v>47840</v>
      </c>
      <c r="B4784" s="1" t="s">
        <v>1982</v>
      </c>
      <c r="C4784" s="3" t="s">
        <v>2249</v>
      </c>
    </row>
    <row r="4785" spans="1:4" x14ac:dyDescent="0.15">
      <c r="A4785" s="6">
        <f t="shared" ref="A4785:A4820" si="95">ROW()*10</f>
        <v>47850</v>
      </c>
    </row>
    <row r="4786" spans="1:4" x14ac:dyDescent="0.15">
      <c r="A4786" s="6">
        <f t="shared" si="95"/>
        <v>47860</v>
      </c>
      <c r="B4786" s="7" t="s">
        <v>88</v>
      </c>
      <c r="D4786" s="101" t="s">
        <v>2250</v>
      </c>
    </row>
    <row r="4787" spans="1:4" x14ac:dyDescent="0.15">
      <c r="A4787" s="6">
        <f t="shared" si="95"/>
        <v>47870</v>
      </c>
    </row>
    <row r="4788" spans="1:4" x14ac:dyDescent="0.15">
      <c r="A4788" s="6">
        <f t="shared" si="95"/>
        <v>47880</v>
      </c>
      <c r="B4788" s="7" t="s">
        <v>1963</v>
      </c>
      <c r="C4788" s="3" t="s">
        <v>2251</v>
      </c>
    </row>
    <row r="4789" spans="1:4" x14ac:dyDescent="0.15">
      <c r="A4789" s="6">
        <f t="shared" si="95"/>
        <v>47890</v>
      </c>
      <c r="D4789" s="1" t="s">
        <v>2252</v>
      </c>
    </row>
    <row r="4790" spans="1:4" x14ac:dyDescent="0.15">
      <c r="A4790" s="6">
        <f t="shared" si="95"/>
        <v>47900</v>
      </c>
      <c r="D4790" s="1" t="s">
        <v>2253</v>
      </c>
    </row>
    <row r="4791" spans="1:4" x14ac:dyDescent="0.15">
      <c r="A4791" s="6">
        <f t="shared" si="95"/>
        <v>47910</v>
      </c>
      <c r="D4791" s="1" t="s">
        <v>2254</v>
      </c>
    </row>
    <row r="4792" spans="1:4" x14ac:dyDescent="0.15">
      <c r="A4792" s="6">
        <f t="shared" si="95"/>
        <v>47920</v>
      </c>
      <c r="D4792" s="1" t="s">
        <v>2255</v>
      </c>
    </row>
    <row r="4793" spans="1:4" x14ac:dyDescent="0.15">
      <c r="A4793" s="6">
        <f t="shared" si="95"/>
        <v>47930</v>
      </c>
    </row>
    <row r="4794" spans="1:4" x14ac:dyDescent="0.15">
      <c r="A4794" s="6">
        <f t="shared" si="95"/>
        <v>47940</v>
      </c>
      <c r="B4794" s="7" t="s">
        <v>88</v>
      </c>
      <c r="D4794" s="101" t="s">
        <v>2256</v>
      </c>
    </row>
    <row r="4795" spans="1:4" x14ac:dyDescent="0.15">
      <c r="A4795" s="6">
        <f t="shared" si="95"/>
        <v>47950</v>
      </c>
    </row>
    <row r="4796" spans="1:4" x14ac:dyDescent="0.15">
      <c r="A4796" s="6">
        <f t="shared" si="95"/>
        <v>47960</v>
      </c>
      <c r="B4796" s="1" t="s">
        <v>1982</v>
      </c>
      <c r="C4796" s="3" t="s">
        <v>2257</v>
      </c>
    </row>
    <row r="4797" spans="1:4" x14ac:dyDescent="0.15">
      <c r="A4797" s="6">
        <f t="shared" si="95"/>
        <v>47970</v>
      </c>
    </row>
    <row r="4798" spans="1:4" x14ac:dyDescent="0.15">
      <c r="A4798" s="6">
        <f t="shared" si="95"/>
        <v>47980</v>
      </c>
      <c r="B4798" s="7" t="s">
        <v>88</v>
      </c>
      <c r="D4798" s="101" t="s">
        <v>2258</v>
      </c>
    </row>
    <row r="4799" spans="1:4" x14ac:dyDescent="0.15">
      <c r="A4799" s="6">
        <f t="shared" si="95"/>
        <v>47990</v>
      </c>
    </row>
    <row r="4800" spans="1:4" x14ac:dyDescent="0.15">
      <c r="A4800" s="6">
        <f t="shared" si="95"/>
        <v>48000</v>
      </c>
      <c r="B4800" s="7" t="s">
        <v>1963</v>
      </c>
      <c r="C4800" s="3" t="str">
        <f>"ssh " &amp; $AH$20 &amp; "@" &amp;$AH$9</f>
        <v>ssh admin@10.110.88.57</v>
      </c>
    </row>
    <row r="4801" spans="1:4" x14ac:dyDescent="0.15">
      <c r="A4801" s="6">
        <f t="shared" si="95"/>
        <v>48010</v>
      </c>
      <c r="B4801" s="7" t="s">
        <v>1963</v>
      </c>
      <c r="C4801" s="3" t="s">
        <v>2259</v>
      </c>
      <c r="D4801" s="1" t="s">
        <v>2260</v>
      </c>
    </row>
    <row r="4802" spans="1:4" x14ac:dyDescent="0.15">
      <c r="A4802" s="6">
        <f t="shared" si="95"/>
        <v>48020</v>
      </c>
    </row>
    <row r="4803" spans="1:4" x14ac:dyDescent="0.15">
      <c r="A4803" s="6">
        <f t="shared" si="95"/>
        <v>48030</v>
      </c>
      <c r="B4803" s="7" t="s">
        <v>1978</v>
      </c>
      <c r="C4803" s="3" t="str">
        <f>"ssh " &amp; $AH$20 &amp; "@" &amp;$AH$10</f>
        <v>ssh admin@10.110.88.58</v>
      </c>
    </row>
    <row r="4804" spans="1:4" x14ac:dyDescent="0.15">
      <c r="A4804" s="6">
        <f t="shared" si="95"/>
        <v>48040</v>
      </c>
      <c r="B4804" s="7" t="s">
        <v>1978</v>
      </c>
      <c r="C4804" s="3" t="s">
        <v>2259</v>
      </c>
      <c r="D4804" s="1" t="s">
        <v>2261</v>
      </c>
    </row>
    <row r="4805" spans="1:4" x14ac:dyDescent="0.15">
      <c r="A4805" s="6">
        <f t="shared" si="95"/>
        <v>48050</v>
      </c>
    </row>
    <row r="4806" spans="1:4" x14ac:dyDescent="0.15">
      <c r="A4806" s="6">
        <f t="shared" si="95"/>
        <v>48060</v>
      </c>
      <c r="B4806" s="7" t="s">
        <v>88</v>
      </c>
      <c r="D4806" s="101" t="s">
        <v>2262</v>
      </c>
    </row>
    <row r="4807" spans="1:4" x14ac:dyDescent="0.15">
      <c r="A4807" s="6">
        <f t="shared" si="95"/>
        <v>48070</v>
      </c>
    </row>
    <row r="4808" spans="1:4" x14ac:dyDescent="0.15">
      <c r="A4808" s="6">
        <f t="shared" si="95"/>
        <v>48080</v>
      </c>
      <c r="B4808" s="7" t="s">
        <v>1963</v>
      </c>
      <c r="C4808" s="3" t="s">
        <v>2036</v>
      </c>
    </row>
    <row r="4809" spans="1:4" x14ac:dyDescent="0.15">
      <c r="A4809" s="6">
        <f t="shared" si="95"/>
        <v>48090</v>
      </c>
      <c r="D4809" s="1" t="s">
        <v>2263</v>
      </c>
    </row>
    <row r="4810" spans="1:4" x14ac:dyDescent="0.15">
      <c r="A4810" s="6">
        <f t="shared" si="95"/>
        <v>48100</v>
      </c>
      <c r="D4810" s="1" t="s">
        <v>2264</v>
      </c>
    </row>
    <row r="4811" spans="1:4" x14ac:dyDescent="0.15">
      <c r="A4811" s="6">
        <f t="shared" si="95"/>
        <v>48110</v>
      </c>
    </row>
    <row r="4812" spans="1:4" x14ac:dyDescent="0.15">
      <c r="A4812" s="6">
        <f t="shared" si="95"/>
        <v>48120</v>
      </c>
      <c r="B4812" s="7" t="s">
        <v>88</v>
      </c>
      <c r="D4812" s="101" t="s">
        <v>2086</v>
      </c>
    </row>
    <row r="4813" spans="1:4" x14ac:dyDescent="0.15">
      <c r="A4813" s="6">
        <f t="shared" si="95"/>
        <v>48130</v>
      </c>
    </row>
    <row r="4814" spans="1:4" x14ac:dyDescent="0.15">
      <c r="A4814" s="6">
        <f t="shared" si="95"/>
        <v>48140</v>
      </c>
      <c r="B4814" s="7" t="s">
        <v>1963</v>
      </c>
      <c r="C4814" s="3" t="s">
        <v>2044</v>
      </c>
    </row>
    <row r="4815" spans="1:4" x14ac:dyDescent="0.15">
      <c r="A4815" s="6">
        <f t="shared" si="95"/>
        <v>48150</v>
      </c>
      <c r="D4815" s="1" t="s">
        <v>2112</v>
      </c>
    </row>
    <row r="4816" spans="1:4" x14ac:dyDescent="0.15">
      <c r="A4816" s="6">
        <f t="shared" si="95"/>
        <v>48160</v>
      </c>
      <c r="D4816" s="1" t="s">
        <v>2047</v>
      </c>
    </row>
    <row r="4817" spans="1:4" x14ac:dyDescent="0.15">
      <c r="A4817" s="6">
        <f t="shared" si="95"/>
        <v>48170</v>
      </c>
      <c r="D4817" s="1" t="s">
        <v>2048</v>
      </c>
    </row>
    <row r="4818" spans="1:4" x14ac:dyDescent="0.15">
      <c r="A4818" s="6">
        <f t="shared" si="95"/>
        <v>48180</v>
      </c>
      <c r="D4818" s="1" t="s">
        <v>2265</v>
      </c>
    </row>
    <row r="4819" spans="1:4" x14ac:dyDescent="0.15">
      <c r="A4819" s="6">
        <f t="shared" si="95"/>
        <v>48190</v>
      </c>
      <c r="D4819" s="104" t="s">
        <v>2266</v>
      </c>
    </row>
    <row r="4820" spans="1:4" x14ac:dyDescent="0.15">
      <c r="A4820" s="6">
        <f t="shared" si="95"/>
        <v>48200</v>
      </c>
    </row>
    <row r="4821" spans="1:4" x14ac:dyDescent="0.15">
      <c r="A4821" s="6">
        <f t="shared" ref="A4821:A4882" si="96">ROW()*10</f>
        <v>48210</v>
      </c>
      <c r="D4821" s="1" t="s">
        <v>2244</v>
      </c>
    </row>
    <row r="4822" spans="1:4" x14ac:dyDescent="0.15">
      <c r="A4822" s="6">
        <f t="shared" si="96"/>
        <v>48220</v>
      </c>
    </row>
    <row r="4823" spans="1:4" x14ac:dyDescent="0.15">
      <c r="A4823" s="6">
        <f t="shared" si="96"/>
        <v>48230</v>
      </c>
      <c r="D4823" s="1" t="s">
        <v>2116</v>
      </c>
    </row>
    <row r="4824" spans="1:4" x14ac:dyDescent="0.15">
      <c r="A4824" s="6">
        <f t="shared" si="96"/>
        <v>48240</v>
      </c>
    </row>
    <row r="4825" spans="1:4" x14ac:dyDescent="0.15">
      <c r="A4825" s="6">
        <f t="shared" si="96"/>
        <v>48250</v>
      </c>
      <c r="D4825" s="1" t="s">
        <v>2091</v>
      </c>
    </row>
    <row r="4826" spans="1:4" x14ac:dyDescent="0.15">
      <c r="A4826" s="6">
        <f t="shared" si="96"/>
        <v>48260</v>
      </c>
    </row>
    <row r="4827" spans="1:4" x14ac:dyDescent="0.15">
      <c r="A4827" s="6">
        <f t="shared" si="96"/>
        <v>48270</v>
      </c>
      <c r="D4827" s="1" t="s">
        <v>2092</v>
      </c>
    </row>
    <row r="4828" spans="1:4" x14ac:dyDescent="0.15">
      <c r="A4828" s="6">
        <f t="shared" si="96"/>
        <v>48280</v>
      </c>
      <c r="D4828" s="1" t="s">
        <v>2117</v>
      </c>
    </row>
    <row r="4829" spans="1:4" x14ac:dyDescent="0.15">
      <c r="A4829" s="6">
        <f t="shared" si="96"/>
        <v>48290</v>
      </c>
      <c r="D4829" s="1" t="s">
        <v>2118</v>
      </c>
    </row>
    <row r="4830" spans="1:4" x14ac:dyDescent="0.15">
      <c r="A4830" s="6">
        <f t="shared" si="96"/>
        <v>48300</v>
      </c>
      <c r="D4830" s="1" t="s">
        <v>2095</v>
      </c>
    </row>
    <row r="4831" spans="1:4" x14ac:dyDescent="0.15">
      <c r="A4831" s="6">
        <f t="shared" si="96"/>
        <v>48310</v>
      </c>
      <c r="D4831" s="1" t="s">
        <v>2119</v>
      </c>
    </row>
    <row r="4832" spans="1:4" x14ac:dyDescent="0.15">
      <c r="A4832" s="6">
        <f t="shared" si="96"/>
        <v>48320</v>
      </c>
      <c r="D4832" s="1" t="s">
        <v>2120</v>
      </c>
    </row>
    <row r="4833" spans="1:23" x14ac:dyDescent="0.15">
      <c r="A4833" s="6">
        <f t="shared" si="96"/>
        <v>48330</v>
      </c>
      <c r="D4833" s="99" t="s">
        <v>2121</v>
      </c>
      <c r="E4833" s="117"/>
      <c r="F4833" s="117"/>
      <c r="G4833" s="117"/>
      <c r="H4833" s="117"/>
      <c r="I4833" s="117"/>
      <c r="J4833" s="117"/>
      <c r="K4833" s="117"/>
      <c r="L4833" s="117"/>
      <c r="M4833" s="117"/>
      <c r="N4833" s="117"/>
      <c r="O4833" s="117"/>
      <c r="P4833" s="117"/>
      <c r="Q4833" s="117"/>
      <c r="R4833" s="117"/>
      <c r="S4833" s="117"/>
      <c r="T4833" s="117"/>
      <c r="U4833" s="117"/>
      <c r="V4833" s="117"/>
      <c r="W4833" s="117"/>
    </row>
    <row r="4834" spans="1:23" x14ac:dyDescent="0.15">
      <c r="A4834" s="6">
        <f t="shared" si="96"/>
        <v>48340</v>
      </c>
    </row>
    <row r="4835" spans="1:23" x14ac:dyDescent="0.15">
      <c r="A4835" s="6">
        <f t="shared" si="96"/>
        <v>48350</v>
      </c>
      <c r="D4835" s="1" t="s">
        <v>2054</v>
      </c>
    </row>
    <row r="4836" spans="1:23" x14ac:dyDescent="0.15">
      <c r="A4836" s="6">
        <f t="shared" si="96"/>
        <v>48360</v>
      </c>
      <c r="D4836" s="1" t="s">
        <v>2055</v>
      </c>
    </row>
    <row r="4837" spans="1:23" x14ac:dyDescent="0.15">
      <c r="A4837" s="6">
        <f t="shared" si="96"/>
        <v>48370</v>
      </c>
      <c r="D4837" s="1" t="s">
        <v>2056</v>
      </c>
    </row>
    <row r="4838" spans="1:23" x14ac:dyDescent="0.15">
      <c r="A4838" s="6">
        <f t="shared" si="96"/>
        <v>48380</v>
      </c>
      <c r="D4838" s="1" t="s">
        <v>2057</v>
      </c>
    </row>
    <row r="4839" spans="1:23" x14ac:dyDescent="0.15">
      <c r="A4839" s="6">
        <f t="shared" si="96"/>
        <v>48390</v>
      </c>
    </row>
    <row r="4840" spans="1:23" x14ac:dyDescent="0.15">
      <c r="A4840" s="6">
        <f t="shared" si="96"/>
        <v>48400</v>
      </c>
      <c r="B4840" s="7" t="s">
        <v>88</v>
      </c>
      <c r="D4840" s="1" t="s">
        <v>2267</v>
      </c>
    </row>
    <row r="4841" spans="1:23" x14ac:dyDescent="0.15">
      <c r="A4841" s="6">
        <f t="shared" si="96"/>
        <v>48410</v>
      </c>
    </row>
    <row r="4842" spans="1:23" x14ac:dyDescent="0.15">
      <c r="A4842" s="6">
        <f t="shared" si="96"/>
        <v>48420</v>
      </c>
      <c r="B4842" s="7" t="s">
        <v>88</v>
      </c>
      <c r="D4842" s="101" t="s">
        <v>589</v>
      </c>
    </row>
    <row r="4843" spans="1:23" x14ac:dyDescent="0.15">
      <c r="A4843" s="6">
        <f t="shared" si="96"/>
        <v>48430</v>
      </c>
    </row>
    <row r="4844" spans="1:23" x14ac:dyDescent="0.15">
      <c r="A4844" s="6">
        <f t="shared" si="96"/>
        <v>48440</v>
      </c>
      <c r="B4844" s="1" t="s">
        <v>1982</v>
      </c>
      <c r="C4844" s="3" t="str">
        <f>$C$72</f>
        <v># V834394-01.iso (Oracle Linux 7.3)</v>
      </c>
      <c r="D4844" s="101"/>
    </row>
    <row r="4845" spans="1:23" x14ac:dyDescent="0.15">
      <c r="A4845" s="6">
        <f t="shared" si="96"/>
        <v>48450</v>
      </c>
    </row>
    <row r="4846" spans="1:23" x14ac:dyDescent="0.15">
      <c r="A4846" s="6">
        <f t="shared" si="96"/>
        <v>48460</v>
      </c>
      <c r="B4846" s="7" t="s">
        <v>88</v>
      </c>
      <c r="D4846" s="101" t="s">
        <v>2268</v>
      </c>
    </row>
    <row r="4847" spans="1:23" x14ac:dyDescent="0.15">
      <c r="A4847" s="6">
        <f t="shared" si="96"/>
        <v>48470</v>
      </c>
    </row>
    <row r="4848" spans="1:23" x14ac:dyDescent="0.15">
      <c r="A4848" s="6">
        <f t="shared" si="96"/>
        <v>48480</v>
      </c>
      <c r="B4848" s="1" t="s">
        <v>1982</v>
      </c>
      <c r="C4848" s="3" t="s">
        <v>591</v>
      </c>
    </row>
    <row r="4849" spans="1:4" x14ac:dyDescent="0.15">
      <c r="A4849" s="6">
        <f t="shared" si="96"/>
        <v>48490</v>
      </c>
      <c r="D4849" s="1" t="s">
        <v>592</v>
      </c>
    </row>
    <row r="4850" spans="1:4" x14ac:dyDescent="0.15">
      <c r="A4850" s="6">
        <f t="shared" si="96"/>
        <v>48500</v>
      </c>
    </row>
    <row r="4851" spans="1:4" x14ac:dyDescent="0.15">
      <c r="A4851" s="6">
        <f t="shared" si="96"/>
        <v>48510</v>
      </c>
      <c r="B4851" s="7" t="s">
        <v>88</v>
      </c>
      <c r="D4851" s="101" t="s">
        <v>644</v>
      </c>
    </row>
    <row r="4852" spans="1:4" x14ac:dyDescent="0.15">
      <c r="A4852" s="6">
        <f t="shared" si="96"/>
        <v>48520</v>
      </c>
    </row>
    <row r="4853" spans="1:4" x14ac:dyDescent="0.15">
      <c r="A4853" s="6">
        <f t="shared" si="96"/>
        <v>48530</v>
      </c>
      <c r="B4853" s="7" t="s">
        <v>2269</v>
      </c>
      <c r="C4853" s="108" t="s">
        <v>2270</v>
      </c>
    </row>
    <row r="4854" spans="1:4" x14ac:dyDescent="0.15">
      <c r="A4854" s="6">
        <f t="shared" si="96"/>
        <v>48540</v>
      </c>
      <c r="B4854" s="7" t="s">
        <v>2269</v>
      </c>
      <c r="C4854" s="108" t="s">
        <v>2271</v>
      </c>
    </row>
    <row r="4855" spans="1:4" x14ac:dyDescent="0.15">
      <c r="A4855" s="6">
        <f t="shared" si="96"/>
        <v>48550</v>
      </c>
      <c r="B4855" s="7" t="s">
        <v>2269</v>
      </c>
      <c r="C4855" s="108" t="s">
        <v>2272</v>
      </c>
    </row>
    <row r="4856" spans="1:4" x14ac:dyDescent="0.15">
      <c r="A4856" s="6">
        <f t="shared" si="96"/>
        <v>48560</v>
      </c>
      <c r="B4856" s="7" t="s">
        <v>2269</v>
      </c>
      <c r="C4856" s="108" t="s">
        <v>2273</v>
      </c>
    </row>
    <row r="4857" spans="1:4" x14ac:dyDescent="0.15">
      <c r="A4857" s="6">
        <f t="shared" si="96"/>
        <v>48570</v>
      </c>
      <c r="B4857" s="7" t="s">
        <v>2269</v>
      </c>
      <c r="C4857" s="108" t="s">
        <v>2274</v>
      </c>
    </row>
    <row r="4858" spans="1:4" x14ac:dyDescent="0.15">
      <c r="A4858" s="6">
        <f t="shared" si="96"/>
        <v>48580</v>
      </c>
      <c r="B4858" s="7" t="s">
        <v>2269</v>
      </c>
      <c r="C4858" s="108" t="s">
        <v>2275</v>
      </c>
    </row>
    <row r="4859" spans="1:4" x14ac:dyDescent="0.15">
      <c r="A4859" s="6">
        <f t="shared" si="96"/>
        <v>48590</v>
      </c>
      <c r="B4859" s="7" t="s">
        <v>2269</v>
      </c>
      <c r="C4859" s="108" t="s">
        <v>2276</v>
      </c>
    </row>
    <row r="4860" spans="1:4" x14ac:dyDescent="0.15">
      <c r="A4860" s="6">
        <f t="shared" si="96"/>
        <v>48600</v>
      </c>
      <c r="B4860" s="7" t="s">
        <v>2269</v>
      </c>
      <c r="C4860" s="108" t="s">
        <v>2277</v>
      </c>
    </row>
    <row r="4861" spans="1:4" x14ac:dyDescent="0.15">
      <c r="A4861" s="6">
        <f t="shared" si="96"/>
        <v>48610</v>
      </c>
      <c r="B4861" s="7" t="s">
        <v>2269</v>
      </c>
      <c r="C4861" s="108" t="s">
        <v>2278</v>
      </c>
    </row>
    <row r="4862" spans="1:4" x14ac:dyDescent="0.15">
      <c r="A4862" s="6">
        <f t="shared" si="96"/>
        <v>48620</v>
      </c>
      <c r="B4862" s="7" t="s">
        <v>2269</v>
      </c>
      <c r="C4862" s="108" t="s">
        <v>2279</v>
      </c>
    </row>
    <row r="4863" spans="1:4" x14ac:dyDescent="0.15">
      <c r="A4863" s="6">
        <f t="shared" si="96"/>
        <v>48630</v>
      </c>
      <c r="B4863" s="7" t="s">
        <v>2269</v>
      </c>
      <c r="C4863" s="108" t="s">
        <v>2280</v>
      </c>
    </row>
    <row r="4864" spans="1:4" x14ac:dyDescent="0.15">
      <c r="A4864" s="6">
        <f t="shared" si="96"/>
        <v>48640</v>
      </c>
      <c r="B4864" s="7" t="s">
        <v>2269</v>
      </c>
      <c r="C4864" s="108" t="s">
        <v>2281</v>
      </c>
    </row>
    <row r="4865" spans="1:4" x14ac:dyDescent="0.15">
      <c r="A4865" s="6">
        <f t="shared" si="96"/>
        <v>48650</v>
      </c>
      <c r="B4865" s="7" t="s">
        <v>2269</v>
      </c>
      <c r="C4865" s="108" t="s">
        <v>2282</v>
      </c>
    </row>
    <row r="4866" spans="1:4" x14ac:dyDescent="0.15">
      <c r="A4866" s="6">
        <f t="shared" si="96"/>
        <v>48660</v>
      </c>
      <c r="B4866" s="7" t="s">
        <v>2269</v>
      </c>
      <c r="C4866" s="108" t="s">
        <v>2283</v>
      </c>
    </row>
    <row r="4867" spans="1:4" x14ac:dyDescent="0.15">
      <c r="A4867" s="6">
        <f t="shared" si="96"/>
        <v>48670</v>
      </c>
      <c r="B4867" s="7" t="s">
        <v>2269</v>
      </c>
      <c r="C4867" s="108" t="s">
        <v>2284</v>
      </c>
    </row>
    <row r="4868" spans="1:4" x14ac:dyDescent="0.15">
      <c r="A4868" s="6">
        <f t="shared" si="96"/>
        <v>48680</v>
      </c>
      <c r="B4868" s="7" t="s">
        <v>2269</v>
      </c>
      <c r="C4868" s="108" t="s">
        <v>2285</v>
      </c>
    </row>
    <row r="4869" spans="1:4" x14ac:dyDescent="0.15">
      <c r="A4869" s="6">
        <f t="shared" si="96"/>
        <v>48690</v>
      </c>
      <c r="B4869" s="7" t="s">
        <v>2269</v>
      </c>
      <c r="C4869" s="108" t="s">
        <v>2286</v>
      </c>
    </row>
    <row r="4870" spans="1:4" x14ac:dyDescent="0.15">
      <c r="A4870" s="6">
        <f t="shared" si="96"/>
        <v>48700</v>
      </c>
      <c r="B4870" s="7" t="s">
        <v>2269</v>
      </c>
      <c r="C4870" s="108" t="s">
        <v>2287</v>
      </c>
    </row>
    <row r="4871" spans="1:4" x14ac:dyDescent="0.15">
      <c r="A4871" s="6">
        <f t="shared" si="96"/>
        <v>48710</v>
      </c>
      <c r="B4871" s="7" t="s">
        <v>2269</v>
      </c>
      <c r="C4871" s="108" t="s">
        <v>2288</v>
      </c>
    </row>
    <row r="4872" spans="1:4" x14ac:dyDescent="0.15">
      <c r="A4872" s="6">
        <f t="shared" si="96"/>
        <v>48720</v>
      </c>
      <c r="B4872" s="7" t="s">
        <v>2269</v>
      </c>
      <c r="C4872" s="108" t="s">
        <v>2289</v>
      </c>
    </row>
    <row r="4873" spans="1:4" x14ac:dyDescent="0.15">
      <c r="A4873" s="6">
        <f t="shared" si="96"/>
        <v>48730</v>
      </c>
      <c r="B4873" s="7" t="s">
        <v>2269</v>
      </c>
      <c r="C4873" s="108" t="s">
        <v>2290</v>
      </c>
    </row>
    <row r="4874" spans="1:4" x14ac:dyDescent="0.15">
      <c r="A4874" s="6">
        <f t="shared" si="96"/>
        <v>48740</v>
      </c>
      <c r="B4874" s="7" t="s">
        <v>2269</v>
      </c>
      <c r="C4874" s="108" t="s">
        <v>2291</v>
      </c>
    </row>
    <row r="4875" spans="1:4" x14ac:dyDescent="0.15">
      <c r="A4875" s="6">
        <f t="shared" si="96"/>
        <v>48750</v>
      </c>
      <c r="B4875" s="7" t="s">
        <v>2269</v>
      </c>
      <c r="C4875" s="108" t="s">
        <v>2292</v>
      </c>
    </row>
    <row r="4876" spans="1:4" x14ac:dyDescent="0.15">
      <c r="A4876" s="6">
        <f t="shared" si="96"/>
        <v>48760</v>
      </c>
      <c r="B4876" s="7" t="s">
        <v>2269</v>
      </c>
      <c r="C4876" s="108" t="s">
        <v>2293</v>
      </c>
    </row>
    <row r="4877" spans="1:4" x14ac:dyDescent="0.15">
      <c r="A4877" s="6">
        <f t="shared" si="96"/>
        <v>48770</v>
      </c>
    </row>
    <row r="4878" spans="1:4" x14ac:dyDescent="0.15">
      <c r="A4878" s="6">
        <f t="shared" si="96"/>
        <v>48780</v>
      </c>
      <c r="B4878" s="7" t="s">
        <v>88</v>
      </c>
      <c r="D4878" s="101" t="s">
        <v>648</v>
      </c>
    </row>
    <row r="4879" spans="1:4" x14ac:dyDescent="0.15">
      <c r="A4879" s="6">
        <f t="shared" si="96"/>
        <v>48790</v>
      </c>
    </row>
    <row r="4880" spans="1:4" x14ac:dyDescent="0.15">
      <c r="A4880" s="6">
        <f t="shared" si="96"/>
        <v>48800</v>
      </c>
      <c r="B4880" s="1" t="s">
        <v>1982</v>
      </c>
      <c r="C4880" s="3" t="s">
        <v>2294</v>
      </c>
    </row>
    <row r="4881" spans="1:3" x14ac:dyDescent="0.15">
      <c r="A4881" s="6">
        <f t="shared" si="96"/>
        <v>48810</v>
      </c>
      <c r="B4881" s="1" t="s">
        <v>1982</v>
      </c>
      <c r="C4881" s="3" t="s">
        <v>2295</v>
      </c>
    </row>
    <row r="4882" spans="1:3" x14ac:dyDescent="0.15">
      <c r="A4882" s="6">
        <f t="shared" si="96"/>
        <v>48820</v>
      </c>
      <c r="B4882" s="1" t="s">
        <v>1982</v>
      </c>
      <c r="C4882" s="3" t="s">
        <v>2296</v>
      </c>
    </row>
    <row r="4883" spans="1:3" x14ac:dyDescent="0.15">
      <c r="A4883" s="6">
        <f t="shared" ref="A4883:A4944" si="97">ROW()*10</f>
        <v>48830</v>
      </c>
      <c r="B4883" s="1" t="s">
        <v>1982</v>
      </c>
      <c r="C4883" s="3" t="s">
        <v>2297</v>
      </c>
    </row>
    <row r="4884" spans="1:3" x14ac:dyDescent="0.15">
      <c r="A4884" s="6">
        <f t="shared" si="97"/>
        <v>48840</v>
      </c>
      <c r="B4884" s="1" t="s">
        <v>1982</v>
      </c>
      <c r="C4884" s="3" t="s">
        <v>2298</v>
      </c>
    </row>
    <row r="4885" spans="1:3" x14ac:dyDescent="0.15">
      <c r="A4885" s="6">
        <f t="shared" si="97"/>
        <v>48850</v>
      </c>
      <c r="B4885" s="1" t="s">
        <v>1982</v>
      </c>
      <c r="C4885" s="3" t="s">
        <v>2299</v>
      </c>
    </row>
    <row r="4886" spans="1:3" x14ac:dyDescent="0.15">
      <c r="A4886" s="6">
        <f t="shared" si="97"/>
        <v>48860</v>
      </c>
      <c r="B4886" s="1" t="s">
        <v>1982</v>
      </c>
      <c r="C4886" s="3" t="s">
        <v>2300</v>
      </c>
    </row>
    <row r="4887" spans="1:3" x14ac:dyDescent="0.15">
      <c r="A4887" s="6">
        <f t="shared" si="97"/>
        <v>48870</v>
      </c>
      <c r="B4887" s="1" t="s">
        <v>1982</v>
      </c>
      <c r="C4887" s="3" t="s">
        <v>2301</v>
      </c>
    </row>
    <row r="4888" spans="1:3" x14ac:dyDescent="0.15">
      <c r="A4888" s="6">
        <f t="shared" si="97"/>
        <v>48880</v>
      </c>
      <c r="B4888" s="1" t="s">
        <v>1982</v>
      </c>
      <c r="C4888" s="3" t="s">
        <v>2302</v>
      </c>
    </row>
    <row r="4889" spans="1:3" x14ac:dyDescent="0.15">
      <c r="A4889" s="6">
        <f t="shared" si="97"/>
        <v>48890</v>
      </c>
      <c r="B4889" s="1" t="s">
        <v>1982</v>
      </c>
      <c r="C4889" s="3" t="s">
        <v>2303</v>
      </c>
    </row>
    <row r="4890" spans="1:3" x14ac:dyDescent="0.15">
      <c r="A4890" s="6">
        <f t="shared" si="97"/>
        <v>48900</v>
      </c>
      <c r="B4890" s="1" t="s">
        <v>1982</v>
      </c>
      <c r="C4890" s="3" t="s">
        <v>2304</v>
      </c>
    </row>
    <row r="4891" spans="1:3" x14ac:dyDescent="0.15">
      <c r="A4891" s="6">
        <f t="shared" si="97"/>
        <v>48910</v>
      </c>
      <c r="B4891" s="1" t="s">
        <v>1982</v>
      </c>
      <c r="C4891" s="3" t="s">
        <v>2305</v>
      </c>
    </row>
    <row r="4892" spans="1:3" x14ac:dyDescent="0.15">
      <c r="A4892" s="6">
        <f t="shared" si="97"/>
        <v>48920</v>
      </c>
      <c r="B4892" s="1" t="s">
        <v>1982</v>
      </c>
      <c r="C4892" s="3" t="s">
        <v>2306</v>
      </c>
    </row>
    <row r="4893" spans="1:3" x14ac:dyDescent="0.15">
      <c r="A4893" s="6">
        <f t="shared" si="97"/>
        <v>48930</v>
      </c>
      <c r="B4893" s="1" t="s">
        <v>1982</v>
      </c>
      <c r="C4893" s="3" t="s">
        <v>2307</v>
      </c>
    </row>
    <row r="4894" spans="1:3" x14ac:dyDescent="0.15">
      <c r="A4894" s="6">
        <f t="shared" si="97"/>
        <v>48940</v>
      </c>
      <c r="B4894" s="1" t="s">
        <v>1982</v>
      </c>
      <c r="C4894" s="3" t="s">
        <v>2308</v>
      </c>
    </row>
    <row r="4895" spans="1:3" x14ac:dyDescent="0.15">
      <c r="A4895" s="6">
        <f t="shared" si="97"/>
        <v>48950</v>
      </c>
      <c r="B4895" s="1" t="s">
        <v>1982</v>
      </c>
      <c r="C4895" s="3" t="s">
        <v>2309</v>
      </c>
    </row>
    <row r="4896" spans="1:3" x14ac:dyDescent="0.15">
      <c r="A4896" s="6">
        <f t="shared" si="97"/>
        <v>48960</v>
      </c>
      <c r="B4896" s="1" t="s">
        <v>1982</v>
      </c>
      <c r="C4896" s="3" t="s">
        <v>2310</v>
      </c>
    </row>
    <row r="4897" spans="1:31" x14ac:dyDescent="0.15">
      <c r="A4897" s="6">
        <f t="shared" si="97"/>
        <v>48970</v>
      </c>
      <c r="B4897" s="1" t="s">
        <v>1982</v>
      </c>
      <c r="C4897" s="3" t="s">
        <v>2311</v>
      </c>
    </row>
    <row r="4898" spans="1:31" x14ac:dyDescent="0.15">
      <c r="A4898" s="6">
        <f t="shared" si="97"/>
        <v>48980</v>
      </c>
      <c r="B4898" s="1" t="s">
        <v>1982</v>
      </c>
      <c r="C4898" s="3" t="s">
        <v>2312</v>
      </c>
    </row>
    <row r="4899" spans="1:31" x14ac:dyDescent="0.15">
      <c r="A4899" s="6">
        <f t="shared" si="97"/>
        <v>48990</v>
      </c>
      <c r="B4899" s="1" t="s">
        <v>1982</v>
      </c>
      <c r="C4899" s="3" t="s">
        <v>2313</v>
      </c>
    </row>
    <row r="4900" spans="1:31" x14ac:dyDescent="0.15">
      <c r="A4900" s="6">
        <f t="shared" si="97"/>
        <v>49000</v>
      </c>
      <c r="B4900" s="1" t="s">
        <v>1982</v>
      </c>
      <c r="C4900" s="3" t="s">
        <v>2314</v>
      </c>
    </row>
    <row r="4901" spans="1:31" x14ac:dyDescent="0.15">
      <c r="A4901" s="6">
        <f t="shared" si="97"/>
        <v>49010</v>
      </c>
      <c r="B4901" s="1" t="s">
        <v>1982</v>
      </c>
      <c r="C4901" s="3" t="s">
        <v>2315</v>
      </c>
    </row>
    <row r="4902" spans="1:31" x14ac:dyDescent="0.15">
      <c r="A4902" s="6">
        <f t="shared" si="97"/>
        <v>49020</v>
      </c>
      <c r="B4902" s="1" t="s">
        <v>1982</v>
      </c>
      <c r="C4902" s="3" t="s">
        <v>2316</v>
      </c>
    </row>
    <row r="4903" spans="1:31" x14ac:dyDescent="0.15">
      <c r="A4903" s="6">
        <f t="shared" si="97"/>
        <v>49030</v>
      </c>
      <c r="B4903" s="1" t="s">
        <v>1982</v>
      </c>
      <c r="C4903" s="3" t="s">
        <v>2317</v>
      </c>
    </row>
    <row r="4904" spans="1:31" x14ac:dyDescent="0.15">
      <c r="A4904" s="6">
        <f t="shared" si="97"/>
        <v>49040</v>
      </c>
      <c r="D4904" s="109"/>
      <c r="E4904" s="109"/>
      <c r="F4904" s="109"/>
      <c r="G4904" s="109"/>
      <c r="H4904" s="109"/>
      <c r="I4904" s="109"/>
      <c r="J4904" s="109"/>
      <c r="K4904" s="109"/>
      <c r="L4904" s="109"/>
      <c r="M4904" s="109"/>
      <c r="N4904" s="109"/>
      <c r="O4904" s="109"/>
      <c r="P4904" s="109"/>
      <c r="Q4904" s="109"/>
      <c r="R4904" s="109"/>
      <c r="S4904" s="109"/>
      <c r="T4904" s="109"/>
      <c r="U4904" s="109"/>
      <c r="V4904" s="109"/>
      <c r="W4904" s="109"/>
      <c r="X4904" s="109"/>
      <c r="Y4904" s="109"/>
      <c r="Z4904" s="109"/>
      <c r="AA4904" s="109"/>
      <c r="AB4904" s="109"/>
      <c r="AC4904" s="109"/>
      <c r="AD4904" s="109"/>
      <c r="AE4904" s="109"/>
    </row>
    <row r="4905" spans="1:31" x14ac:dyDescent="0.15">
      <c r="A4905" s="6">
        <f t="shared" si="97"/>
        <v>49050</v>
      </c>
      <c r="B4905" s="1" t="s">
        <v>1982</v>
      </c>
      <c r="C4905" s="102" t="s">
        <v>2318</v>
      </c>
    </row>
    <row r="4906" spans="1:31" x14ac:dyDescent="0.15">
      <c r="A4906" s="6">
        <f t="shared" si="97"/>
        <v>49060</v>
      </c>
      <c r="D4906" s="1" t="s">
        <v>2319</v>
      </c>
    </row>
    <row r="4907" spans="1:31" x14ac:dyDescent="0.15">
      <c r="A4907" s="6">
        <f t="shared" si="97"/>
        <v>49070</v>
      </c>
      <c r="D4907" s="1" t="s">
        <v>2320</v>
      </c>
    </row>
    <row r="4908" spans="1:31" x14ac:dyDescent="0.15">
      <c r="A4908" s="6">
        <f t="shared" si="97"/>
        <v>49080</v>
      </c>
      <c r="D4908" s="1" t="s">
        <v>2321</v>
      </c>
    </row>
    <row r="4909" spans="1:31" x14ac:dyDescent="0.15">
      <c r="A4909" s="6">
        <f t="shared" si="97"/>
        <v>49090</v>
      </c>
      <c r="D4909" s="1" t="s">
        <v>2322</v>
      </c>
    </row>
    <row r="4910" spans="1:31" x14ac:dyDescent="0.15">
      <c r="A4910" s="6">
        <f t="shared" si="97"/>
        <v>49100</v>
      </c>
      <c r="D4910" s="1" t="s">
        <v>2323</v>
      </c>
    </row>
    <row r="4911" spans="1:31" x14ac:dyDescent="0.15">
      <c r="A4911" s="6">
        <f t="shared" si="97"/>
        <v>49110</v>
      </c>
      <c r="D4911" s="1" t="s">
        <v>2324</v>
      </c>
    </row>
    <row r="4912" spans="1:31" x14ac:dyDescent="0.15">
      <c r="A4912" s="6">
        <f t="shared" si="97"/>
        <v>49120</v>
      </c>
      <c r="D4912" s="1" t="s">
        <v>2325</v>
      </c>
    </row>
    <row r="4913" spans="1:4" x14ac:dyDescent="0.15">
      <c r="A4913" s="6">
        <f t="shared" si="97"/>
        <v>49130</v>
      </c>
      <c r="D4913" s="1" t="s">
        <v>2326</v>
      </c>
    </row>
    <row r="4914" spans="1:4" x14ac:dyDescent="0.15">
      <c r="A4914" s="6">
        <f t="shared" si="97"/>
        <v>49140</v>
      </c>
      <c r="D4914" s="1" t="s">
        <v>2327</v>
      </c>
    </row>
    <row r="4915" spans="1:4" x14ac:dyDescent="0.15">
      <c r="A4915" s="6">
        <f t="shared" si="97"/>
        <v>49150</v>
      </c>
      <c r="D4915" s="1" t="s">
        <v>2328</v>
      </c>
    </row>
    <row r="4916" spans="1:4" x14ac:dyDescent="0.15">
      <c r="A4916" s="6">
        <f t="shared" si="97"/>
        <v>49160</v>
      </c>
      <c r="D4916" s="1" t="s">
        <v>2329</v>
      </c>
    </row>
    <row r="4917" spans="1:4" x14ac:dyDescent="0.15">
      <c r="A4917" s="6">
        <f t="shared" si="97"/>
        <v>49170</v>
      </c>
      <c r="D4917" s="1" t="s">
        <v>2330</v>
      </c>
    </row>
    <row r="4918" spans="1:4" x14ac:dyDescent="0.15">
      <c r="A4918" s="6">
        <f t="shared" si="97"/>
        <v>49180</v>
      </c>
      <c r="D4918" s="1" t="s">
        <v>2331</v>
      </c>
    </row>
    <row r="4919" spans="1:4" x14ac:dyDescent="0.15">
      <c r="A4919" s="6">
        <f t="shared" si="97"/>
        <v>49190</v>
      </c>
      <c r="D4919" s="1" t="s">
        <v>2332</v>
      </c>
    </row>
    <row r="4920" spans="1:4" x14ac:dyDescent="0.15">
      <c r="A4920" s="6">
        <f t="shared" si="97"/>
        <v>49200</v>
      </c>
      <c r="D4920" s="1" t="s">
        <v>2333</v>
      </c>
    </row>
    <row r="4921" spans="1:4" x14ac:dyDescent="0.15">
      <c r="A4921" s="6">
        <f t="shared" si="97"/>
        <v>49210</v>
      </c>
      <c r="D4921" s="1" t="s">
        <v>2334</v>
      </c>
    </row>
    <row r="4922" spans="1:4" x14ac:dyDescent="0.15">
      <c r="A4922" s="6">
        <f t="shared" si="97"/>
        <v>49220</v>
      </c>
      <c r="D4922" s="1" t="s">
        <v>2335</v>
      </c>
    </row>
    <row r="4923" spans="1:4" x14ac:dyDescent="0.15">
      <c r="A4923" s="6">
        <f t="shared" si="97"/>
        <v>49230</v>
      </c>
      <c r="D4923" s="1" t="s">
        <v>2336</v>
      </c>
    </row>
    <row r="4924" spans="1:4" x14ac:dyDescent="0.15">
      <c r="A4924" s="6">
        <f t="shared" si="97"/>
        <v>49240</v>
      </c>
      <c r="D4924" s="1" t="s">
        <v>2337</v>
      </c>
    </row>
    <row r="4925" spans="1:4" x14ac:dyDescent="0.15">
      <c r="A4925" s="6">
        <f t="shared" si="97"/>
        <v>49250</v>
      </c>
      <c r="D4925" s="1" t="s">
        <v>2338</v>
      </c>
    </row>
    <row r="4926" spans="1:4" x14ac:dyDescent="0.15">
      <c r="A4926" s="6">
        <f t="shared" si="97"/>
        <v>49260</v>
      </c>
      <c r="D4926" s="1" t="s">
        <v>2339</v>
      </c>
    </row>
    <row r="4927" spans="1:4" x14ac:dyDescent="0.15">
      <c r="A4927" s="6">
        <f t="shared" si="97"/>
        <v>49270</v>
      </c>
      <c r="D4927" s="1" t="s">
        <v>2340</v>
      </c>
    </row>
    <row r="4928" spans="1:4" x14ac:dyDescent="0.15">
      <c r="A4928" s="6">
        <f t="shared" si="97"/>
        <v>49280</v>
      </c>
      <c r="D4928" s="1" t="s">
        <v>2341</v>
      </c>
    </row>
    <row r="4929" spans="1:4" x14ac:dyDescent="0.15">
      <c r="A4929" s="6">
        <f t="shared" si="97"/>
        <v>49290</v>
      </c>
      <c r="D4929" s="1" t="s">
        <v>2342</v>
      </c>
    </row>
    <row r="4930" spans="1:4" x14ac:dyDescent="0.15">
      <c r="A4930" s="6">
        <f t="shared" si="97"/>
        <v>49300</v>
      </c>
    </row>
    <row r="4931" spans="1:4" x14ac:dyDescent="0.15">
      <c r="A4931" s="6">
        <f t="shared" si="97"/>
        <v>49310</v>
      </c>
      <c r="B4931" s="1" t="s">
        <v>1982</v>
      </c>
      <c r="C4931" s="102" t="s">
        <v>2343</v>
      </c>
    </row>
    <row r="4932" spans="1:4" x14ac:dyDescent="0.15">
      <c r="A4932" s="6">
        <f t="shared" si="97"/>
        <v>49320</v>
      </c>
      <c r="D4932" s="1" t="s">
        <v>2344</v>
      </c>
    </row>
    <row r="4933" spans="1:4" x14ac:dyDescent="0.15">
      <c r="A4933" s="6">
        <f t="shared" si="97"/>
        <v>49330</v>
      </c>
      <c r="D4933" s="1" t="s">
        <v>2345</v>
      </c>
    </row>
    <row r="4934" spans="1:4" x14ac:dyDescent="0.15">
      <c r="A4934" s="6">
        <f t="shared" si="97"/>
        <v>49340</v>
      </c>
      <c r="D4934" s="1" t="s">
        <v>2346</v>
      </c>
    </row>
    <row r="4935" spans="1:4" x14ac:dyDescent="0.15">
      <c r="A4935" s="6">
        <f t="shared" si="97"/>
        <v>49350</v>
      </c>
      <c r="D4935" s="1" t="s">
        <v>2347</v>
      </c>
    </row>
    <row r="4936" spans="1:4" x14ac:dyDescent="0.15">
      <c r="A4936" s="6">
        <f t="shared" si="97"/>
        <v>49360</v>
      </c>
      <c r="D4936" s="1" t="s">
        <v>2348</v>
      </c>
    </row>
    <row r="4937" spans="1:4" x14ac:dyDescent="0.15">
      <c r="A4937" s="6">
        <f t="shared" si="97"/>
        <v>49370</v>
      </c>
      <c r="D4937" s="1" t="s">
        <v>2349</v>
      </c>
    </row>
    <row r="4938" spans="1:4" x14ac:dyDescent="0.15">
      <c r="A4938" s="6">
        <f t="shared" si="97"/>
        <v>49380</v>
      </c>
      <c r="D4938" s="1" t="s">
        <v>2350</v>
      </c>
    </row>
    <row r="4939" spans="1:4" x14ac:dyDescent="0.15">
      <c r="A4939" s="6">
        <f t="shared" si="97"/>
        <v>49390</v>
      </c>
      <c r="D4939" s="1" t="s">
        <v>2351</v>
      </c>
    </row>
    <row r="4940" spans="1:4" x14ac:dyDescent="0.15">
      <c r="A4940" s="6">
        <f t="shared" si="97"/>
        <v>49400</v>
      </c>
      <c r="D4940" s="1" t="s">
        <v>2352</v>
      </c>
    </row>
    <row r="4941" spans="1:4" x14ac:dyDescent="0.15">
      <c r="A4941" s="6">
        <f t="shared" si="97"/>
        <v>49410</v>
      </c>
      <c r="D4941" s="1" t="s">
        <v>2353</v>
      </c>
    </row>
    <row r="4942" spans="1:4" x14ac:dyDescent="0.15">
      <c r="A4942" s="6">
        <f t="shared" si="97"/>
        <v>49420</v>
      </c>
      <c r="D4942" s="1" t="s">
        <v>2354</v>
      </c>
    </row>
    <row r="4943" spans="1:4" x14ac:dyDescent="0.15">
      <c r="A4943" s="6">
        <f t="shared" si="97"/>
        <v>49430</v>
      </c>
      <c r="D4943" s="1" t="s">
        <v>2355</v>
      </c>
    </row>
    <row r="4944" spans="1:4" x14ac:dyDescent="0.15">
      <c r="A4944" s="6">
        <f t="shared" si="97"/>
        <v>49440</v>
      </c>
      <c r="D4944" s="1" t="s">
        <v>2356</v>
      </c>
    </row>
    <row r="4945" spans="1:4" x14ac:dyDescent="0.15">
      <c r="A4945" s="6">
        <f t="shared" ref="A4945:A5006" si="98">ROW()*10</f>
        <v>49450</v>
      </c>
      <c r="D4945" s="1" t="s">
        <v>2357</v>
      </c>
    </row>
    <row r="4946" spans="1:4" x14ac:dyDescent="0.15">
      <c r="A4946" s="6">
        <f t="shared" si="98"/>
        <v>49460</v>
      </c>
      <c r="D4946" s="1" t="s">
        <v>2358</v>
      </c>
    </row>
    <row r="4947" spans="1:4" x14ac:dyDescent="0.15">
      <c r="A4947" s="6">
        <f t="shared" si="98"/>
        <v>49470</v>
      </c>
      <c r="D4947" s="1" t="s">
        <v>2359</v>
      </c>
    </row>
    <row r="4948" spans="1:4" x14ac:dyDescent="0.15">
      <c r="A4948" s="6">
        <f t="shared" si="98"/>
        <v>49480</v>
      </c>
      <c r="D4948" s="1" t="s">
        <v>2360</v>
      </c>
    </row>
    <row r="4949" spans="1:4" x14ac:dyDescent="0.15">
      <c r="A4949" s="6">
        <f t="shared" si="98"/>
        <v>49490</v>
      </c>
      <c r="D4949" s="1" t="s">
        <v>2361</v>
      </c>
    </row>
    <row r="4950" spans="1:4" x14ac:dyDescent="0.15">
      <c r="A4950" s="6">
        <f t="shared" si="98"/>
        <v>49500</v>
      </c>
      <c r="D4950" s="1" t="s">
        <v>2362</v>
      </c>
    </row>
    <row r="4951" spans="1:4" x14ac:dyDescent="0.15">
      <c r="A4951" s="6">
        <f t="shared" si="98"/>
        <v>49510</v>
      </c>
      <c r="D4951" s="1" t="s">
        <v>2363</v>
      </c>
    </row>
    <row r="4952" spans="1:4" x14ac:dyDescent="0.15">
      <c r="A4952" s="6">
        <f t="shared" si="98"/>
        <v>49520</v>
      </c>
      <c r="D4952" s="1" t="s">
        <v>2364</v>
      </c>
    </row>
    <row r="4953" spans="1:4" x14ac:dyDescent="0.15">
      <c r="A4953" s="6">
        <f t="shared" si="98"/>
        <v>49530</v>
      </c>
      <c r="D4953" s="1" t="s">
        <v>2365</v>
      </c>
    </row>
    <row r="4954" spans="1:4" x14ac:dyDescent="0.15">
      <c r="A4954" s="6">
        <f t="shared" si="98"/>
        <v>49540</v>
      </c>
      <c r="D4954" s="1" t="s">
        <v>2366</v>
      </c>
    </row>
    <row r="4955" spans="1:4" x14ac:dyDescent="0.15">
      <c r="A4955" s="6">
        <f t="shared" si="98"/>
        <v>49550</v>
      </c>
      <c r="D4955" s="1" t="s">
        <v>2367</v>
      </c>
    </row>
    <row r="4956" spans="1:4" x14ac:dyDescent="0.15">
      <c r="A4956" s="6">
        <f t="shared" si="98"/>
        <v>49560</v>
      </c>
    </row>
    <row r="4957" spans="1:4" x14ac:dyDescent="0.15">
      <c r="A4957" s="6">
        <f t="shared" si="98"/>
        <v>49570</v>
      </c>
      <c r="B4957" s="7" t="s">
        <v>88</v>
      </c>
      <c r="D4957" s="101" t="s">
        <v>2368</v>
      </c>
    </row>
    <row r="4958" spans="1:4" x14ac:dyDescent="0.15">
      <c r="A4958" s="6">
        <f t="shared" si="98"/>
        <v>49580</v>
      </c>
    </row>
    <row r="4959" spans="1:4" x14ac:dyDescent="0.15">
      <c r="A4959" s="6">
        <f t="shared" si="98"/>
        <v>49590</v>
      </c>
      <c r="B4959" s="1" t="s">
        <v>1982</v>
      </c>
      <c r="C4959" s="3" t="s">
        <v>2369</v>
      </c>
    </row>
    <row r="4960" spans="1:4" x14ac:dyDescent="0.15">
      <c r="A4960" s="6">
        <f t="shared" si="98"/>
        <v>49600</v>
      </c>
      <c r="B4960" s="1" t="s">
        <v>1982</v>
      </c>
      <c r="C4960" s="3" t="s">
        <v>2370</v>
      </c>
    </row>
    <row r="4961" spans="1:4" x14ac:dyDescent="0.15">
      <c r="A4961" s="6">
        <f t="shared" si="98"/>
        <v>49610</v>
      </c>
      <c r="B4961" s="1" t="s">
        <v>1982</v>
      </c>
      <c r="C4961" s="3" t="s">
        <v>2371</v>
      </c>
    </row>
    <row r="4962" spans="1:4" x14ac:dyDescent="0.15">
      <c r="A4962" s="6">
        <f t="shared" si="98"/>
        <v>49620</v>
      </c>
    </row>
    <row r="4963" spans="1:4" x14ac:dyDescent="0.15">
      <c r="A4963" s="6">
        <f t="shared" si="98"/>
        <v>49630</v>
      </c>
      <c r="B4963" s="7" t="s">
        <v>88</v>
      </c>
      <c r="D4963" s="101" t="s">
        <v>2372</v>
      </c>
    </row>
    <row r="4964" spans="1:4" x14ac:dyDescent="0.15">
      <c r="A4964" s="6">
        <f t="shared" si="98"/>
        <v>49640</v>
      </c>
    </row>
    <row r="4965" spans="1:4" x14ac:dyDescent="0.15">
      <c r="A4965" s="6">
        <f t="shared" si="98"/>
        <v>49650</v>
      </c>
      <c r="B4965" s="1" t="s">
        <v>1982</v>
      </c>
      <c r="C4965" s="3" t="s">
        <v>669</v>
      </c>
    </row>
    <row r="4966" spans="1:4" x14ac:dyDescent="0.15">
      <c r="A4966" s="6">
        <f t="shared" si="98"/>
        <v>49660</v>
      </c>
    </row>
    <row r="4967" spans="1:4" x14ac:dyDescent="0.15">
      <c r="A4967" s="6">
        <f t="shared" si="98"/>
        <v>49670</v>
      </c>
      <c r="B4967" s="7" t="s">
        <v>88</v>
      </c>
      <c r="D4967" s="101" t="s">
        <v>999</v>
      </c>
    </row>
    <row r="4968" spans="1:4" x14ac:dyDescent="0.15">
      <c r="A4968" s="6">
        <f t="shared" si="98"/>
        <v>49680</v>
      </c>
    </row>
    <row r="4969" spans="1:4" x14ac:dyDescent="0.15">
      <c r="A4969" s="6">
        <f t="shared" si="98"/>
        <v>49690</v>
      </c>
      <c r="B4969" s="1" t="s">
        <v>1982</v>
      </c>
      <c r="C4969" s="3" t="s">
        <v>2373</v>
      </c>
    </row>
    <row r="4970" spans="1:4" x14ac:dyDescent="0.15">
      <c r="A4970" s="6">
        <f t="shared" si="98"/>
        <v>49700</v>
      </c>
    </row>
    <row r="4971" spans="1:4" x14ac:dyDescent="0.15">
      <c r="A4971" s="6">
        <f t="shared" si="98"/>
        <v>49710</v>
      </c>
      <c r="B4971" s="7" t="s">
        <v>88</v>
      </c>
      <c r="D4971" s="101" t="s">
        <v>1001</v>
      </c>
    </row>
    <row r="4972" spans="1:4" x14ac:dyDescent="0.15">
      <c r="A4972" s="6">
        <f t="shared" si="98"/>
        <v>49720</v>
      </c>
    </row>
    <row r="4973" spans="1:4" x14ac:dyDescent="0.15">
      <c r="A4973" s="6">
        <f t="shared" si="98"/>
        <v>49730</v>
      </c>
      <c r="B4973" s="1" t="s">
        <v>1982</v>
      </c>
      <c r="C4973" s="3" t="s">
        <v>2374</v>
      </c>
    </row>
    <row r="4974" spans="1:4" x14ac:dyDescent="0.15">
      <c r="A4974" s="6">
        <f t="shared" si="98"/>
        <v>49740</v>
      </c>
      <c r="B4974" s="1" t="s">
        <v>1982</v>
      </c>
      <c r="C4974" s="3" t="s">
        <v>2375</v>
      </c>
    </row>
    <row r="4975" spans="1:4" x14ac:dyDescent="0.15">
      <c r="A4975" s="6">
        <f t="shared" si="98"/>
        <v>49750</v>
      </c>
      <c r="B4975" s="1" t="s">
        <v>1982</v>
      </c>
      <c r="C4975" s="3" t="s">
        <v>2376</v>
      </c>
    </row>
    <row r="4976" spans="1:4" x14ac:dyDescent="0.15">
      <c r="A4976" s="6">
        <f t="shared" si="98"/>
        <v>49760</v>
      </c>
      <c r="B4976" s="1" t="s">
        <v>1982</v>
      </c>
      <c r="C4976" s="3" t="s">
        <v>2377</v>
      </c>
    </row>
    <row r="4977" spans="1:4" x14ac:dyDescent="0.15">
      <c r="A4977" s="6">
        <f t="shared" si="98"/>
        <v>49770</v>
      </c>
      <c r="B4977" s="1" t="s">
        <v>1982</v>
      </c>
      <c r="C4977" s="3" t="s">
        <v>2378</v>
      </c>
    </row>
    <row r="4978" spans="1:4" x14ac:dyDescent="0.15">
      <c r="A4978" s="6">
        <f t="shared" si="98"/>
        <v>49780</v>
      </c>
      <c r="B4978" s="1" t="s">
        <v>1982</v>
      </c>
      <c r="C4978" s="3" t="s">
        <v>2379</v>
      </c>
    </row>
    <row r="4979" spans="1:4" x14ac:dyDescent="0.15">
      <c r="A4979" s="6">
        <f t="shared" si="98"/>
        <v>49790</v>
      </c>
      <c r="B4979" s="1" t="s">
        <v>1982</v>
      </c>
      <c r="C4979" s="3" t="s">
        <v>2380</v>
      </c>
    </row>
    <row r="4980" spans="1:4" x14ac:dyDescent="0.15">
      <c r="A4980" s="6">
        <f t="shared" si="98"/>
        <v>49800</v>
      </c>
      <c r="B4980" s="1" t="s">
        <v>1982</v>
      </c>
      <c r="C4980" s="3" t="s">
        <v>2381</v>
      </c>
    </row>
    <row r="4981" spans="1:4" x14ac:dyDescent="0.15">
      <c r="A4981" s="6">
        <f t="shared" si="98"/>
        <v>49810</v>
      </c>
      <c r="B4981" s="1" t="s">
        <v>1982</v>
      </c>
      <c r="C4981" s="3" t="s">
        <v>2382</v>
      </c>
    </row>
    <row r="4982" spans="1:4" x14ac:dyDescent="0.15">
      <c r="A4982" s="6">
        <f t="shared" si="98"/>
        <v>49820</v>
      </c>
      <c r="B4982" s="1" t="s">
        <v>1982</v>
      </c>
      <c r="C4982" s="3" t="s">
        <v>2383</v>
      </c>
    </row>
    <row r="4983" spans="1:4" x14ac:dyDescent="0.15">
      <c r="A4983" s="6">
        <f t="shared" si="98"/>
        <v>49830</v>
      </c>
      <c r="B4983" s="1" t="s">
        <v>1982</v>
      </c>
      <c r="C4983" s="3" t="s">
        <v>1021</v>
      </c>
    </row>
    <row r="4984" spans="1:4" x14ac:dyDescent="0.15">
      <c r="A4984" s="6">
        <f t="shared" si="98"/>
        <v>49840</v>
      </c>
      <c r="B4984" s="1" t="s">
        <v>1982</v>
      </c>
      <c r="C4984" s="3" t="s">
        <v>1022</v>
      </c>
    </row>
    <row r="4985" spans="1:4" x14ac:dyDescent="0.15">
      <c r="A4985" s="6">
        <f t="shared" si="98"/>
        <v>49850</v>
      </c>
      <c r="B4985" s="1" t="s">
        <v>1982</v>
      </c>
      <c r="C4985" s="3" t="s">
        <v>1023</v>
      </c>
    </row>
    <row r="4986" spans="1:4" x14ac:dyDescent="0.15">
      <c r="A4986" s="6">
        <f t="shared" si="98"/>
        <v>49860</v>
      </c>
      <c r="B4986" s="1" t="s">
        <v>1982</v>
      </c>
      <c r="C4986" s="3" t="s">
        <v>1024</v>
      </c>
    </row>
    <row r="4987" spans="1:4" x14ac:dyDescent="0.15">
      <c r="A4987" s="6">
        <f t="shared" si="98"/>
        <v>49870</v>
      </c>
      <c r="B4987" s="1" t="s">
        <v>1982</v>
      </c>
      <c r="C4987" s="3" t="s">
        <v>1025</v>
      </c>
    </row>
    <row r="4988" spans="1:4" x14ac:dyDescent="0.15">
      <c r="A4988" s="6">
        <f t="shared" si="98"/>
        <v>49880</v>
      </c>
      <c r="B4988" s="1" t="s">
        <v>1982</v>
      </c>
      <c r="C4988" s="3" t="s">
        <v>1026</v>
      </c>
    </row>
    <row r="4989" spans="1:4" x14ac:dyDescent="0.15">
      <c r="A4989" s="6">
        <f t="shared" si="98"/>
        <v>49890</v>
      </c>
      <c r="B4989" s="1" t="s">
        <v>1982</v>
      </c>
      <c r="C4989" s="3" t="s">
        <v>1027</v>
      </c>
    </row>
    <row r="4990" spans="1:4" x14ac:dyDescent="0.15">
      <c r="A4990" s="6">
        <f t="shared" si="98"/>
        <v>49900</v>
      </c>
    </row>
    <row r="4991" spans="1:4" x14ac:dyDescent="0.15">
      <c r="A4991" s="6">
        <f t="shared" si="98"/>
        <v>49910</v>
      </c>
      <c r="B4991" s="7" t="s">
        <v>88</v>
      </c>
      <c r="D4991" s="101" t="s">
        <v>2384</v>
      </c>
    </row>
    <row r="4992" spans="1:4" x14ac:dyDescent="0.15">
      <c r="A4992" s="6">
        <f t="shared" si="98"/>
        <v>49920</v>
      </c>
    </row>
    <row r="4993" spans="1:3" x14ac:dyDescent="0.15">
      <c r="A4993" s="6">
        <f t="shared" si="98"/>
        <v>49930</v>
      </c>
      <c r="B4993" s="1" t="s">
        <v>1982</v>
      </c>
      <c r="C4993" s="3" t="s">
        <v>2385</v>
      </c>
    </row>
    <row r="4994" spans="1:3" x14ac:dyDescent="0.15">
      <c r="A4994" s="6">
        <f t="shared" si="98"/>
        <v>49940</v>
      </c>
      <c r="B4994" s="1" t="s">
        <v>1982</v>
      </c>
      <c r="C4994" s="3" t="s">
        <v>2386</v>
      </c>
    </row>
    <row r="4995" spans="1:3" x14ac:dyDescent="0.15">
      <c r="A4995" s="6">
        <f t="shared" si="98"/>
        <v>49950</v>
      </c>
      <c r="B4995" s="1" t="s">
        <v>1982</v>
      </c>
      <c r="C4995" s="3" t="s">
        <v>2387</v>
      </c>
    </row>
    <row r="4996" spans="1:3" x14ac:dyDescent="0.15">
      <c r="A4996" s="6">
        <f t="shared" si="98"/>
        <v>49960</v>
      </c>
      <c r="B4996" s="1" t="s">
        <v>1982</v>
      </c>
      <c r="C4996" s="3" t="s">
        <v>2388</v>
      </c>
    </row>
    <row r="4997" spans="1:3" x14ac:dyDescent="0.15">
      <c r="A4997" s="6">
        <f t="shared" si="98"/>
        <v>49970</v>
      </c>
      <c r="B4997" s="1" t="s">
        <v>1982</v>
      </c>
      <c r="C4997" s="3" t="s">
        <v>2389</v>
      </c>
    </row>
    <row r="4998" spans="1:3" x14ac:dyDescent="0.15">
      <c r="A4998" s="6">
        <f t="shared" si="98"/>
        <v>49980</v>
      </c>
      <c r="B4998" s="1" t="s">
        <v>1982</v>
      </c>
    </row>
    <row r="4999" spans="1:3" x14ac:dyDescent="0.15">
      <c r="A4999" s="6">
        <f t="shared" si="98"/>
        <v>49990</v>
      </c>
      <c r="B4999" s="1" t="s">
        <v>1982</v>
      </c>
      <c r="C4999" s="3" t="s">
        <v>2390</v>
      </c>
    </row>
    <row r="5000" spans="1:3" x14ac:dyDescent="0.15">
      <c r="A5000" s="6">
        <f t="shared" si="98"/>
        <v>50000</v>
      </c>
      <c r="B5000" s="1" t="s">
        <v>1982</v>
      </c>
      <c r="C5000" s="3" t="s">
        <v>2391</v>
      </c>
    </row>
    <row r="5001" spans="1:3" x14ac:dyDescent="0.15">
      <c r="A5001" s="6">
        <f t="shared" si="98"/>
        <v>50010</v>
      </c>
      <c r="B5001" s="1" t="s">
        <v>1982</v>
      </c>
      <c r="C5001" s="3" t="s">
        <v>2392</v>
      </c>
    </row>
    <row r="5002" spans="1:3" x14ac:dyDescent="0.15">
      <c r="A5002" s="6">
        <f t="shared" si="98"/>
        <v>50020</v>
      </c>
      <c r="B5002" s="1" t="s">
        <v>1982</v>
      </c>
      <c r="C5002" s="3" t="s">
        <v>2393</v>
      </c>
    </row>
    <row r="5003" spans="1:3" x14ac:dyDescent="0.15">
      <c r="A5003" s="6">
        <f t="shared" si="98"/>
        <v>50030</v>
      </c>
      <c r="B5003" s="1" t="s">
        <v>1982</v>
      </c>
    </row>
    <row r="5004" spans="1:3" x14ac:dyDescent="0.15">
      <c r="A5004" s="6">
        <f t="shared" si="98"/>
        <v>50040</v>
      </c>
      <c r="B5004" s="1" t="s">
        <v>1982</v>
      </c>
      <c r="C5004" s="3" t="s">
        <v>2394</v>
      </c>
    </row>
    <row r="5005" spans="1:3" x14ac:dyDescent="0.15">
      <c r="A5005" s="6">
        <f t="shared" si="98"/>
        <v>50050</v>
      </c>
      <c r="B5005" s="1" t="s">
        <v>1982</v>
      </c>
      <c r="C5005" s="3" t="s">
        <v>2395</v>
      </c>
    </row>
    <row r="5006" spans="1:3" x14ac:dyDescent="0.15">
      <c r="A5006" s="6">
        <f t="shared" si="98"/>
        <v>50060</v>
      </c>
      <c r="B5006" s="1" t="s">
        <v>1982</v>
      </c>
    </row>
    <row r="5007" spans="1:3" x14ac:dyDescent="0.15">
      <c r="A5007" s="6">
        <f t="shared" ref="A5007:A5070" si="99">ROW()*10</f>
        <v>50070</v>
      </c>
      <c r="B5007" s="1" t="s">
        <v>1982</v>
      </c>
      <c r="C5007" s="3" t="s">
        <v>2396</v>
      </c>
    </row>
    <row r="5008" spans="1:3" x14ac:dyDescent="0.15">
      <c r="A5008" s="6">
        <f t="shared" si="99"/>
        <v>50080</v>
      </c>
      <c r="B5008" s="1" t="s">
        <v>1982</v>
      </c>
      <c r="C5008" s="3" t="s">
        <v>2397</v>
      </c>
    </row>
    <row r="5009" spans="1:3" x14ac:dyDescent="0.15">
      <c r="A5009" s="6">
        <f t="shared" si="99"/>
        <v>50090</v>
      </c>
      <c r="B5009" s="1" t="s">
        <v>1982</v>
      </c>
      <c r="C5009" s="3" t="s">
        <v>2398</v>
      </c>
    </row>
    <row r="5010" spans="1:3" x14ac:dyDescent="0.15">
      <c r="A5010" s="6">
        <f t="shared" si="99"/>
        <v>50100</v>
      </c>
      <c r="B5010" s="1" t="s">
        <v>1982</v>
      </c>
      <c r="C5010" s="3" t="s">
        <v>2399</v>
      </c>
    </row>
    <row r="5011" spans="1:3" x14ac:dyDescent="0.15">
      <c r="A5011" s="6">
        <f t="shared" si="99"/>
        <v>50110</v>
      </c>
      <c r="B5011" s="1" t="s">
        <v>1982</v>
      </c>
      <c r="C5011" s="3" t="s">
        <v>2400</v>
      </c>
    </row>
    <row r="5012" spans="1:3" x14ac:dyDescent="0.15">
      <c r="A5012" s="6">
        <f t="shared" si="99"/>
        <v>50120</v>
      </c>
      <c r="B5012" s="1" t="s">
        <v>1982</v>
      </c>
      <c r="C5012" s="3" t="s">
        <v>2401</v>
      </c>
    </row>
    <row r="5013" spans="1:3" x14ac:dyDescent="0.15">
      <c r="A5013" s="6">
        <f t="shared" si="99"/>
        <v>50130</v>
      </c>
      <c r="B5013" s="1" t="s">
        <v>1982</v>
      </c>
      <c r="C5013" s="3" t="s">
        <v>2402</v>
      </c>
    </row>
    <row r="5014" spans="1:3" x14ac:dyDescent="0.15">
      <c r="A5014" s="6">
        <f t="shared" si="99"/>
        <v>50140</v>
      </c>
      <c r="B5014" s="1" t="s">
        <v>1982</v>
      </c>
      <c r="C5014" s="3" t="s">
        <v>2403</v>
      </c>
    </row>
    <row r="5015" spans="1:3" x14ac:dyDescent="0.15">
      <c r="A5015" s="6">
        <f t="shared" si="99"/>
        <v>50150</v>
      </c>
      <c r="B5015" s="1" t="s">
        <v>1982</v>
      </c>
      <c r="C5015" s="3" t="s">
        <v>2404</v>
      </c>
    </row>
    <row r="5016" spans="1:3" x14ac:dyDescent="0.15">
      <c r="A5016" s="6">
        <f t="shared" si="99"/>
        <v>50160</v>
      </c>
      <c r="B5016" s="1" t="s">
        <v>1982</v>
      </c>
      <c r="C5016" s="3" t="s">
        <v>2405</v>
      </c>
    </row>
    <row r="5017" spans="1:3" x14ac:dyDescent="0.15">
      <c r="A5017" s="6">
        <f t="shared" si="99"/>
        <v>50170</v>
      </c>
      <c r="B5017" s="1" t="s">
        <v>1982</v>
      </c>
      <c r="C5017" s="3" t="s">
        <v>2406</v>
      </c>
    </row>
    <row r="5018" spans="1:3" x14ac:dyDescent="0.15">
      <c r="A5018" s="6">
        <f t="shared" si="99"/>
        <v>50180</v>
      </c>
      <c r="B5018" s="1" t="s">
        <v>1982</v>
      </c>
      <c r="C5018" s="3" t="s">
        <v>2407</v>
      </c>
    </row>
    <row r="5019" spans="1:3" x14ac:dyDescent="0.15">
      <c r="A5019" s="6">
        <f t="shared" si="99"/>
        <v>50190</v>
      </c>
      <c r="B5019" s="1" t="s">
        <v>1982</v>
      </c>
      <c r="C5019" s="3" t="s">
        <v>2408</v>
      </c>
    </row>
    <row r="5020" spans="1:3" x14ac:dyDescent="0.15">
      <c r="A5020" s="6">
        <f t="shared" si="99"/>
        <v>50200</v>
      </c>
      <c r="B5020" s="1" t="s">
        <v>1982</v>
      </c>
      <c r="C5020" s="3" t="s">
        <v>2409</v>
      </c>
    </row>
    <row r="5021" spans="1:3" x14ac:dyDescent="0.15">
      <c r="A5021" s="6">
        <f t="shared" si="99"/>
        <v>50210</v>
      </c>
      <c r="B5021" s="1" t="s">
        <v>1982</v>
      </c>
      <c r="C5021" s="3" t="s">
        <v>2410</v>
      </c>
    </row>
    <row r="5022" spans="1:3" x14ac:dyDescent="0.15">
      <c r="A5022" s="6">
        <f t="shared" si="99"/>
        <v>50220</v>
      </c>
      <c r="B5022" s="1" t="s">
        <v>1982</v>
      </c>
      <c r="C5022" s="3" t="s">
        <v>2411</v>
      </c>
    </row>
    <row r="5023" spans="1:3" x14ac:dyDescent="0.15">
      <c r="A5023" s="6">
        <f t="shared" si="99"/>
        <v>50230</v>
      </c>
      <c r="B5023" s="1" t="s">
        <v>1982</v>
      </c>
      <c r="C5023" s="3" t="s">
        <v>2412</v>
      </c>
    </row>
    <row r="5024" spans="1:3" x14ac:dyDescent="0.15">
      <c r="A5024" s="6">
        <f t="shared" si="99"/>
        <v>50240</v>
      </c>
      <c r="B5024" s="1" t="s">
        <v>1982</v>
      </c>
      <c r="C5024" s="3" t="s">
        <v>2413</v>
      </c>
    </row>
    <row r="5025" spans="1:3" x14ac:dyDescent="0.15">
      <c r="A5025" s="6">
        <f t="shared" si="99"/>
        <v>50250</v>
      </c>
      <c r="B5025" s="1" t="s">
        <v>1982</v>
      </c>
      <c r="C5025" s="3" t="s">
        <v>2414</v>
      </c>
    </row>
    <row r="5026" spans="1:3" x14ac:dyDescent="0.15">
      <c r="A5026" s="6">
        <f t="shared" si="99"/>
        <v>50260</v>
      </c>
      <c r="B5026" s="1" t="s">
        <v>1982</v>
      </c>
      <c r="C5026" s="3" t="s">
        <v>2415</v>
      </c>
    </row>
    <row r="5027" spans="1:3" x14ac:dyDescent="0.15">
      <c r="A5027" s="6">
        <f t="shared" si="99"/>
        <v>50270</v>
      </c>
      <c r="B5027" s="1" t="s">
        <v>1982</v>
      </c>
      <c r="C5027" s="3" t="s">
        <v>2416</v>
      </c>
    </row>
    <row r="5028" spans="1:3" x14ac:dyDescent="0.15">
      <c r="A5028" s="6">
        <f t="shared" si="99"/>
        <v>50280</v>
      </c>
      <c r="B5028" s="1" t="s">
        <v>1982</v>
      </c>
      <c r="C5028" s="3" t="s">
        <v>2417</v>
      </c>
    </row>
    <row r="5029" spans="1:3" x14ac:dyDescent="0.15">
      <c r="A5029" s="6">
        <f t="shared" si="99"/>
        <v>50290</v>
      </c>
      <c r="B5029" s="1" t="s">
        <v>1982</v>
      </c>
      <c r="C5029" s="3" t="s">
        <v>2418</v>
      </c>
    </row>
    <row r="5030" spans="1:3" x14ac:dyDescent="0.15">
      <c r="A5030" s="6">
        <f t="shared" si="99"/>
        <v>50300</v>
      </c>
      <c r="B5030" s="1" t="s">
        <v>1982</v>
      </c>
      <c r="C5030" s="3" t="s">
        <v>2419</v>
      </c>
    </row>
    <row r="5031" spans="1:3" x14ac:dyDescent="0.15">
      <c r="A5031" s="6">
        <f t="shared" si="99"/>
        <v>50310</v>
      </c>
      <c r="B5031" s="1" t="s">
        <v>1982</v>
      </c>
      <c r="C5031" s="3" t="s">
        <v>2420</v>
      </c>
    </row>
    <row r="5032" spans="1:3" x14ac:dyDescent="0.15">
      <c r="A5032" s="6">
        <f t="shared" si="99"/>
        <v>50320</v>
      </c>
      <c r="B5032" s="1" t="s">
        <v>1982</v>
      </c>
      <c r="C5032" s="3" t="s">
        <v>2421</v>
      </c>
    </row>
    <row r="5033" spans="1:3" x14ac:dyDescent="0.15">
      <c r="A5033" s="6">
        <f t="shared" si="99"/>
        <v>50330</v>
      </c>
      <c r="B5033" s="1" t="s">
        <v>1982</v>
      </c>
      <c r="C5033" s="3" t="s">
        <v>2422</v>
      </c>
    </row>
    <row r="5034" spans="1:3" x14ac:dyDescent="0.15">
      <c r="A5034" s="6">
        <f t="shared" si="99"/>
        <v>50340</v>
      </c>
      <c r="B5034" s="1" t="s">
        <v>1982</v>
      </c>
      <c r="C5034" s="3" t="s">
        <v>2423</v>
      </c>
    </row>
    <row r="5035" spans="1:3" x14ac:dyDescent="0.15">
      <c r="A5035" s="6">
        <f t="shared" si="99"/>
        <v>50350</v>
      </c>
      <c r="B5035" s="1" t="s">
        <v>1982</v>
      </c>
      <c r="C5035" s="3" t="s">
        <v>2424</v>
      </c>
    </row>
    <row r="5036" spans="1:3" x14ac:dyDescent="0.15">
      <c r="A5036" s="6">
        <f t="shared" si="99"/>
        <v>50360</v>
      </c>
      <c r="B5036" s="1" t="s">
        <v>1982</v>
      </c>
      <c r="C5036" s="3" t="s">
        <v>2425</v>
      </c>
    </row>
    <row r="5037" spans="1:3" x14ac:dyDescent="0.15">
      <c r="A5037" s="6">
        <f t="shared" si="99"/>
        <v>50370</v>
      </c>
      <c r="B5037" s="1" t="s">
        <v>1982</v>
      </c>
      <c r="C5037" s="3" t="s">
        <v>2426</v>
      </c>
    </row>
    <row r="5038" spans="1:3" x14ac:dyDescent="0.15">
      <c r="A5038" s="6">
        <f t="shared" si="99"/>
        <v>50380</v>
      </c>
      <c r="B5038" s="1" t="s">
        <v>1982</v>
      </c>
      <c r="C5038" s="3" t="s">
        <v>2427</v>
      </c>
    </row>
    <row r="5039" spans="1:3" x14ac:dyDescent="0.15">
      <c r="A5039" s="6">
        <f t="shared" si="99"/>
        <v>50390</v>
      </c>
      <c r="B5039" s="1" t="s">
        <v>1982</v>
      </c>
      <c r="C5039" s="3" t="s">
        <v>2428</v>
      </c>
    </row>
    <row r="5040" spans="1:3" x14ac:dyDescent="0.15">
      <c r="A5040" s="6">
        <f t="shared" si="99"/>
        <v>50400</v>
      </c>
      <c r="B5040" s="1" t="s">
        <v>1982</v>
      </c>
      <c r="C5040" s="3" t="s">
        <v>2429</v>
      </c>
    </row>
    <row r="5041" spans="1:3" x14ac:dyDescent="0.15">
      <c r="A5041" s="6">
        <f t="shared" si="99"/>
        <v>50410</v>
      </c>
      <c r="B5041" s="1" t="s">
        <v>1982</v>
      </c>
      <c r="C5041" s="3" t="s">
        <v>1841</v>
      </c>
    </row>
    <row r="5042" spans="1:3" x14ac:dyDescent="0.15">
      <c r="A5042" s="6">
        <f t="shared" si="99"/>
        <v>50420</v>
      </c>
      <c r="B5042" s="1" t="s">
        <v>1982</v>
      </c>
      <c r="C5042" s="3" t="s">
        <v>2430</v>
      </c>
    </row>
    <row r="5043" spans="1:3" x14ac:dyDescent="0.15">
      <c r="A5043" s="6">
        <f t="shared" si="99"/>
        <v>50430</v>
      </c>
      <c r="B5043" s="1" t="s">
        <v>1982</v>
      </c>
      <c r="C5043" s="3" t="s">
        <v>1122</v>
      </c>
    </row>
    <row r="5044" spans="1:3" x14ac:dyDescent="0.15">
      <c r="A5044" s="6">
        <f t="shared" si="99"/>
        <v>50440</v>
      </c>
      <c r="B5044" s="1" t="s">
        <v>1982</v>
      </c>
      <c r="C5044" s="3" t="s">
        <v>2431</v>
      </c>
    </row>
    <row r="5045" spans="1:3" x14ac:dyDescent="0.15">
      <c r="A5045" s="6">
        <f t="shared" si="99"/>
        <v>50450</v>
      </c>
      <c r="B5045" s="1" t="s">
        <v>1982</v>
      </c>
      <c r="C5045" s="3" t="s">
        <v>2432</v>
      </c>
    </row>
    <row r="5046" spans="1:3" x14ac:dyDescent="0.15">
      <c r="A5046" s="6">
        <f t="shared" si="99"/>
        <v>50460</v>
      </c>
      <c r="B5046" s="1" t="s">
        <v>1982</v>
      </c>
      <c r="C5046" s="3" t="s">
        <v>2433</v>
      </c>
    </row>
    <row r="5047" spans="1:3" x14ac:dyDescent="0.15">
      <c r="A5047" s="6">
        <f t="shared" si="99"/>
        <v>50470</v>
      </c>
      <c r="B5047" s="1" t="s">
        <v>1982</v>
      </c>
      <c r="C5047" s="3" t="s">
        <v>2434</v>
      </c>
    </row>
    <row r="5048" spans="1:3" x14ac:dyDescent="0.15">
      <c r="A5048" s="6">
        <f t="shared" si="99"/>
        <v>50480</v>
      </c>
      <c r="B5048" s="1" t="s">
        <v>1982</v>
      </c>
      <c r="C5048" s="3" t="s">
        <v>2435</v>
      </c>
    </row>
    <row r="5049" spans="1:3" x14ac:dyDescent="0.15">
      <c r="A5049" s="6">
        <f t="shared" si="99"/>
        <v>50490</v>
      </c>
      <c r="B5049" s="1" t="s">
        <v>1982</v>
      </c>
      <c r="C5049" s="3" t="s">
        <v>2436</v>
      </c>
    </row>
    <row r="5050" spans="1:3" x14ac:dyDescent="0.15">
      <c r="A5050" s="6">
        <f t="shared" si="99"/>
        <v>50500</v>
      </c>
      <c r="B5050" s="1" t="s">
        <v>1982</v>
      </c>
      <c r="C5050" s="3" t="s">
        <v>2437</v>
      </c>
    </row>
    <row r="5051" spans="1:3" x14ac:dyDescent="0.15">
      <c r="A5051" s="6">
        <f t="shared" si="99"/>
        <v>50510</v>
      </c>
      <c r="B5051" s="1" t="s">
        <v>1982</v>
      </c>
      <c r="C5051" s="3" t="s">
        <v>1122</v>
      </c>
    </row>
    <row r="5052" spans="1:3" x14ac:dyDescent="0.15">
      <c r="A5052" s="6">
        <f t="shared" si="99"/>
        <v>50520</v>
      </c>
      <c r="B5052" s="1" t="s">
        <v>1982</v>
      </c>
      <c r="C5052" s="3" t="s">
        <v>1114</v>
      </c>
    </row>
    <row r="5053" spans="1:3" x14ac:dyDescent="0.15">
      <c r="A5053" s="6">
        <f t="shared" si="99"/>
        <v>50530</v>
      </c>
      <c r="B5053" s="1" t="s">
        <v>1982</v>
      </c>
    </row>
    <row r="5054" spans="1:3" x14ac:dyDescent="0.15">
      <c r="A5054" s="6">
        <f t="shared" si="99"/>
        <v>50540</v>
      </c>
      <c r="B5054" s="1" t="s">
        <v>1982</v>
      </c>
      <c r="C5054" s="3" t="s">
        <v>2438</v>
      </c>
    </row>
    <row r="5055" spans="1:3" x14ac:dyDescent="0.15">
      <c r="A5055" s="6">
        <f t="shared" si="99"/>
        <v>50550</v>
      </c>
      <c r="B5055" s="1" t="s">
        <v>1982</v>
      </c>
      <c r="C5055" s="3" t="s">
        <v>2439</v>
      </c>
    </row>
    <row r="5056" spans="1:3" x14ac:dyDescent="0.15">
      <c r="A5056" s="6">
        <f t="shared" si="99"/>
        <v>50560</v>
      </c>
      <c r="B5056" s="1" t="s">
        <v>1982</v>
      </c>
      <c r="C5056" s="3" t="s">
        <v>2440</v>
      </c>
    </row>
    <row r="5057" spans="1:3" x14ac:dyDescent="0.15">
      <c r="A5057" s="6">
        <f t="shared" si="99"/>
        <v>50570</v>
      </c>
      <c r="B5057" s="1" t="s">
        <v>1982</v>
      </c>
      <c r="C5057" s="3" t="s">
        <v>2441</v>
      </c>
    </row>
    <row r="5058" spans="1:3" x14ac:dyDescent="0.15">
      <c r="A5058" s="6">
        <f t="shared" si="99"/>
        <v>50580</v>
      </c>
      <c r="B5058" s="1" t="s">
        <v>1982</v>
      </c>
      <c r="C5058" s="3" t="s">
        <v>2442</v>
      </c>
    </row>
    <row r="5059" spans="1:3" x14ac:dyDescent="0.15">
      <c r="A5059" s="6">
        <f t="shared" si="99"/>
        <v>50590</v>
      </c>
      <c r="B5059" s="1" t="s">
        <v>1982</v>
      </c>
      <c r="C5059" s="3" t="s">
        <v>2430</v>
      </c>
    </row>
    <row r="5060" spans="1:3" x14ac:dyDescent="0.15">
      <c r="A5060" s="6">
        <f t="shared" si="99"/>
        <v>50600</v>
      </c>
      <c r="B5060" s="1" t="s">
        <v>1982</v>
      </c>
      <c r="C5060" s="3" t="s">
        <v>1122</v>
      </c>
    </row>
    <row r="5061" spans="1:3" x14ac:dyDescent="0.15">
      <c r="A5061" s="6">
        <f t="shared" si="99"/>
        <v>50610</v>
      </c>
      <c r="B5061" s="1" t="s">
        <v>1982</v>
      </c>
      <c r="C5061" s="3" t="s">
        <v>2443</v>
      </c>
    </row>
    <row r="5062" spans="1:3" x14ac:dyDescent="0.15">
      <c r="A5062" s="6">
        <f t="shared" si="99"/>
        <v>50620</v>
      </c>
      <c r="B5062" s="1" t="s">
        <v>1982</v>
      </c>
      <c r="C5062" s="3" t="s">
        <v>2444</v>
      </c>
    </row>
    <row r="5063" spans="1:3" x14ac:dyDescent="0.15">
      <c r="A5063" s="6">
        <f t="shared" si="99"/>
        <v>50630</v>
      </c>
      <c r="B5063" s="1" t="s">
        <v>1982</v>
      </c>
      <c r="C5063" s="3" t="s">
        <v>2445</v>
      </c>
    </row>
    <row r="5064" spans="1:3" x14ac:dyDescent="0.15">
      <c r="A5064" s="6">
        <f t="shared" si="99"/>
        <v>50640</v>
      </c>
      <c r="B5064" s="1" t="s">
        <v>1982</v>
      </c>
      <c r="C5064" s="3" t="s">
        <v>2446</v>
      </c>
    </row>
    <row r="5065" spans="1:3" x14ac:dyDescent="0.15">
      <c r="A5065" s="6">
        <f t="shared" si="99"/>
        <v>50650</v>
      </c>
      <c r="B5065" s="1" t="s">
        <v>1982</v>
      </c>
      <c r="C5065" s="3" t="s">
        <v>2447</v>
      </c>
    </row>
    <row r="5066" spans="1:3" x14ac:dyDescent="0.15">
      <c r="A5066" s="6">
        <f t="shared" si="99"/>
        <v>50660</v>
      </c>
      <c r="B5066" s="1" t="s">
        <v>1982</v>
      </c>
      <c r="C5066" s="3" t="s">
        <v>2448</v>
      </c>
    </row>
    <row r="5067" spans="1:3" x14ac:dyDescent="0.15">
      <c r="A5067" s="6">
        <f t="shared" si="99"/>
        <v>50670</v>
      </c>
      <c r="B5067" s="1" t="s">
        <v>1982</v>
      </c>
      <c r="C5067" s="3" t="s">
        <v>2449</v>
      </c>
    </row>
    <row r="5068" spans="1:3" x14ac:dyDescent="0.15">
      <c r="A5068" s="6">
        <f t="shared" si="99"/>
        <v>50680</v>
      </c>
      <c r="B5068" s="1" t="s">
        <v>1982</v>
      </c>
      <c r="C5068" s="3" t="s">
        <v>2450</v>
      </c>
    </row>
    <row r="5069" spans="1:3" x14ac:dyDescent="0.15">
      <c r="A5069" s="6">
        <f t="shared" si="99"/>
        <v>50690</v>
      </c>
      <c r="B5069" s="1" t="s">
        <v>1982</v>
      </c>
      <c r="C5069" s="3" t="s">
        <v>2451</v>
      </c>
    </row>
    <row r="5070" spans="1:3" x14ac:dyDescent="0.15">
      <c r="A5070" s="6">
        <f t="shared" si="99"/>
        <v>50700</v>
      </c>
      <c r="B5070" s="1" t="s">
        <v>1982</v>
      </c>
      <c r="C5070" s="3" t="s">
        <v>2452</v>
      </c>
    </row>
    <row r="5071" spans="1:3" x14ac:dyDescent="0.15">
      <c r="A5071" s="6">
        <f t="shared" ref="A5071:A5134" si="100">ROW()*10</f>
        <v>50710</v>
      </c>
      <c r="B5071" s="1" t="s">
        <v>1982</v>
      </c>
      <c r="C5071" s="3" t="s">
        <v>1122</v>
      </c>
    </row>
    <row r="5072" spans="1:3" x14ac:dyDescent="0.15">
      <c r="A5072" s="6">
        <f t="shared" si="100"/>
        <v>50720</v>
      </c>
      <c r="B5072" s="1" t="s">
        <v>1982</v>
      </c>
      <c r="C5072" s="3" t="s">
        <v>2453</v>
      </c>
    </row>
    <row r="5073" spans="1:3" x14ac:dyDescent="0.15">
      <c r="A5073" s="6">
        <f t="shared" si="100"/>
        <v>50730</v>
      </c>
      <c r="B5073" s="1" t="s">
        <v>1982</v>
      </c>
      <c r="C5073" s="3" t="s">
        <v>1114</v>
      </c>
    </row>
    <row r="5074" spans="1:3" x14ac:dyDescent="0.15">
      <c r="A5074" s="6">
        <f t="shared" si="100"/>
        <v>50740</v>
      </c>
      <c r="B5074" s="1" t="s">
        <v>1982</v>
      </c>
    </row>
    <row r="5075" spans="1:3" x14ac:dyDescent="0.15">
      <c r="A5075" s="6">
        <f t="shared" si="100"/>
        <v>50750</v>
      </c>
      <c r="B5075" s="1" t="s">
        <v>1982</v>
      </c>
      <c r="C5075" s="3" t="s">
        <v>2454</v>
      </c>
    </row>
    <row r="5076" spans="1:3" x14ac:dyDescent="0.15">
      <c r="A5076" s="6">
        <f t="shared" si="100"/>
        <v>50760</v>
      </c>
      <c r="B5076" s="1" t="s">
        <v>1982</v>
      </c>
      <c r="C5076" s="3" t="s">
        <v>442</v>
      </c>
    </row>
    <row r="5077" spans="1:3" x14ac:dyDescent="0.15">
      <c r="A5077" s="6">
        <f t="shared" si="100"/>
        <v>50770</v>
      </c>
      <c r="B5077" s="1" t="s">
        <v>1982</v>
      </c>
      <c r="C5077" s="3" t="s">
        <v>2455</v>
      </c>
    </row>
    <row r="5078" spans="1:3" x14ac:dyDescent="0.15">
      <c r="A5078" s="6">
        <f t="shared" si="100"/>
        <v>50780</v>
      </c>
      <c r="B5078" s="1" t="s">
        <v>1982</v>
      </c>
    </row>
    <row r="5079" spans="1:3" x14ac:dyDescent="0.15">
      <c r="A5079" s="6">
        <f t="shared" si="100"/>
        <v>50790</v>
      </c>
      <c r="B5079" s="1" t="s">
        <v>1982</v>
      </c>
      <c r="C5079" s="3" t="s">
        <v>2456</v>
      </c>
    </row>
    <row r="5080" spans="1:3" x14ac:dyDescent="0.15">
      <c r="A5080" s="6">
        <f t="shared" si="100"/>
        <v>50800</v>
      </c>
      <c r="B5080" s="1" t="s">
        <v>1982</v>
      </c>
      <c r="C5080" s="3" t="s">
        <v>2386</v>
      </c>
    </row>
    <row r="5081" spans="1:3" x14ac:dyDescent="0.15">
      <c r="A5081" s="6">
        <f t="shared" si="100"/>
        <v>50810</v>
      </c>
      <c r="B5081" s="1" t="s">
        <v>1982</v>
      </c>
      <c r="C5081" s="3" t="s">
        <v>2387</v>
      </c>
    </row>
    <row r="5082" spans="1:3" x14ac:dyDescent="0.15">
      <c r="A5082" s="6">
        <f t="shared" si="100"/>
        <v>50820</v>
      </c>
      <c r="B5082" s="1" t="s">
        <v>1982</v>
      </c>
      <c r="C5082" s="3" t="s">
        <v>2388</v>
      </c>
    </row>
    <row r="5083" spans="1:3" x14ac:dyDescent="0.15">
      <c r="A5083" s="6">
        <f t="shared" si="100"/>
        <v>50830</v>
      </c>
      <c r="B5083" s="1" t="s">
        <v>1982</v>
      </c>
      <c r="C5083" s="3" t="s">
        <v>2389</v>
      </c>
    </row>
    <row r="5084" spans="1:3" x14ac:dyDescent="0.15">
      <c r="A5084" s="6">
        <f t="shared" si="100"/>
        <v>50840</v>
      </c>
      <c r="B5084" s="1" t="s">
        <v>1982</v>
      </c>
    </row>
    <row r="5085" spans="1:3" x14ac:dyDescent="0.15">
      <c r="A5085" s="6">
        <f t="shared" si="100"/>
        <v>50850</v>
      </c>
      <c r="B5085" s="1" t="s">
        <v>1982</v>
      </c>
      <c r="C5085" s="3" t="s">
        <v>2390</v>
      </c>
    </row>
    <row r="5086" spans="1:3" x14ac:dyDescent="0.15">
      <c r="A5086" s="6">
        <f t="shared" si="100"/>
        <v>50860</v>
      </c>
      <c r="B5086" s="1" t="s">
        <v>1982</v>
      </c>
      <c r="C5086" s="3" t="s">
        <v>2391</v>
      </c>
    </row>
    <row r="5087" spans="1:3" x14ac:dyDescent="0.15">
      <c r="A5087" s="6">
        <f t="shared" si="100"/>
        <v>50870</v>
      </c>
      <c r="B5087" s="1" t="s">
        <v>1982</v>
      </c>
      <c r="C5087" s="3" t="s">
        <v>2392</v>
      </c>
    </row>
    <row r="5088" spans="1:3" x14ac:dyDescent="0.15">
      <c r="A5088" s="6">
        <f t="shared" si="100"/>
        <v>50880</v>
      </c>
      <c r="B5088" s="1" t="s">
        <v>1982</v>
      </c>
      <c r="C5088" s="3" t="s">
        <v>2393</v>
      </c>
    </row>
    <row r="5089" spans="1:3" x14ac:dyDescent="0.15">
      <c r="A5089" s="6">
        <f t="shared" si="100"/>
        <v>50890</v>
      </c>
      <c r="B5089" s="1" t="s">
        <v>1982</v>
      </c>
    </row>
    <row r="5090" spans="1:3" x14ac:dyDescent="0.15">
      <c r="A5090" s="6">
        <f t="shared" si="100"/>
        <v>50900</v>
      </c>
      <c r="B5090" s="1" t="s">
        <v>1982</v>
      </c>
      <c r="C5090" s="3" t="s">
        <v>2394</v>
      </c>
    </row>
    <row r="5091" spans="1:3" x14ac:dyDescent="0.15">
      <c r="A5091" s="6">
        <f t="shared" si="100"/>
        <v>50910</v>
      </c>
      <c r="B5091" s="1" t="s">
        <v>1982</v>
      </c>
      <c r="C5091" s="3" t="s">
        <v>2395</v>
      </c>
    </row>
    <row r="5092" spans="1:3" x14ac:dyDescent="0.15">
      <c r="A5092" s="6">
        <f t="shared" si="100"/>
        <v>50920</v>
      </c>
      <c r="B5092" s="1" t="s">
        <v>1982</v>
      </c>
    </row>
    <row r="5093" spans="1:3" x14ac:dyDescent="0.15">
      <c r="A5093" s="6">
        <f t="shared" si="100"/>
        <v>50930</v>
      </c>
      <c r="B5093" s="1" t="s">
        <v>1982</v>
      </c>
      <c r="C5093" s="3" t="s">
        <v>2396</v>
      </c>
    </row>
    <row r="5094" spans="1:3" x14ac:dyDescent="0.15">
      <c r="A5094" s="6">
        <f t="shared" si="100"/>
        <v>50940</v>
      </c>
      <c r="B5094" s="1" t="s">
        <v>1982</v>
      </c>
      <c r="C5094" s="3" t="s">
        <v>2397</v>
      </c>
    </row>
    <row r="5095" spans="1:3" x14ac:dyDescent="0.15">
      <c r="A5095" s="6">
        <f t="shared" si="100"/>
        <v>50950</v>
      </c>
      <c r="B5095" s="1" t="s">
        <v>1982</v>
      </c>
      <c r="C5095" s="3" t="s">
        <v>2457</v>
      </c>
    </row>
    <row r="5096" spans="1:3" x14ac:dyDescent="0.15">
      <c r="A5096" s="6">
        <f t="shared" si="100"/>
        <v>50960</v>
      </c>
      <c r="B5096" s="1" t="s">
        <v>1982</v>
      </c>
      <c r="C5096" s="3" t="s">
        <v>2399</v>
      </c>
    </row>
    <row r="5097" spans="1:3" x14ac:dyDescent="0.15">
      <c r="A5097" s="6">
        <f t="shared" si="100"/>
        <v>50970</v>
      </c>
      <c r="B5097" s="1" t="s">
        <v>1982</v>
      </c>
      <c r="C5097" s="3" t="s">
        <v>2458</v>
      </c>
    </row>
    <row r="5098" spans="1:3" x14ac:dyDescent="0.15">
      <c r="A5098" s="6">
        <f t="shared" si="100"/>
        <v>50980</v>
      </c>
      <c r="B5098" s="1" t="s">
        <v>1982</v>
      </c>
      <c r="C5098" s="3" t="s">
        <v>2459</v>
      </c>
    </row>
    <row r="5099" spans="1:3" x14ac:dyDescent="0.15">
      <c r="A5099" s="6">
        <f t="shared" si="100"/>
        <v>50990</v>
      </c>
      <c r="B5099" s="1" t="s">
        <v>1982</v>
      </c>
      <c r="C5099" s="3" t="s">
        <v>2402</v>
      </c>
    </row>
    <row r="5100" spans="1:3" x14ac:dyDescent="0.15">
      <c r="A5100" s="6">
        <f t="shared" si="100"/>
        <v>51000</v>
      </c>
      <c r="B5100" s="1" t="s">
        <v>1982</v>
      </c>
      <c r="C5100" s="3" t="s">
        <v>2403</v>
      </c>
    </row>
    <row r="5101" spans="1:3" x14ac:dyDescent="0.15">
      <c r="A5101" s="6">
        <f t="shared" si="100"/>
        <v>51010</v>
      </c>
      <c r="B5101" s="1" t="s">
        <v>1982</v>
      </c>
      <c r="C5101" s="3" t="s">
        <v>2404</v>
      </c>
    </row>
    <row r="5102" spans="1:3" x14ac:dyDescent="0.15">
      <c r="A5102" s="6">
        <f t="shared" si="100"/>
        <v>51020</v>
      </c>
      <c r="B5102" s="1" t="s">
        <v>1982</v>
      </c>
      <c r="C5102" s="3" t="s">
        <v>2405</v>
      </c>
    </row>
    <row r="5103" spans="1:3" x14ac:dyDescent="0.15">
      <c r="A5103" s="6">
        <f t="shared" si="100"/>
        <v>51030</v>
      </c>
      <c r="B5103" s="1" t="s">
        <v>1982</v>
      </c>
      <c r="C5103" s="3" t="s">
        <v>2406</v>
      </c>
    </row>
    <row r="5104" spans="1:3" x14ac:dyDescent="0.15">
      <c r="A5104" s="6">
        <f t="shared" si="100"/>
        <v>51040</v>
      </c>
      <c r="B5104" s="1" t="s">
        <v>1982</v>
      </c>
      <c r="C5104" s="3" t="s">
        <v>2407</v>
      </c>
    </row>
    <row r="5105" spans="1:3" x14ac:dyDescent="0.15">
      <c r="A5105" s="6">
        <f t="shared" si="100"/>
        <v>51050</v>
      </c>
      <c r="B5105" s="1" t="s">
        <v>1982</v>
      </c>
      <c r="C5105" s="3" t="s">
        <v>2408</v>
      </c>
    </row>
    <row r="5106" spans="1:3" x14ac:dyDescent="0.15">
      <c r="A5106" s="6">
        <f t="shared" si="100"/>
        <v>51060</v>
      </c>
      <c r="B5106" s="1" t="s">
        <v>1982</v>
      </c>
      <c r="C5106" s="3" t="s">
        <v>2409</v>
      </c>
    </row>
    <row r="5107" spans="1:3" x14ac:dyDescent="0.15">
      <c r="A5107" s="6">
        <f t="shared" si="100"/>
        <v>51070</v>
      </c>
      <c r="B5107" s="1" t="s">
        <v>1982</v>
      </c>
      <c r="C5107" s="3" t="s">
        <v>2460</v>
      </c>
    </row>
    <row r="5108" spans="1:3" x14ac:dyDescent="0.15">
      <c r="A5108" s="6">
        <f t="shared" si="100"/>
        <v>51080</v>
      </c>
      <c r="B5108" s="1" t="s">
        <v>1982</v>
      </c>
      <c r="C5108" s="3" t="s">
        <v>2461</v>
      </c>
    </row>
    <row r="5109" spans="1:3" x14ac:dyDescent="0.15">
      <c r="A5109" s="6">
        <f t="shared" si="100"/>
        <v>51090</v>
      </c>
      <c r="B5109" s="1" t="s">
        <v>1982</v>
      </c>
      <c r="C5109" s="3" t="s">
        <v>2462</v>
      </c>
    </row>
    <row r="5110" spans="1:3" x14ac:dyDescent="0.15">
      <c r="A5110" s="6">
        <f t="shared" si="100"/>
        <v>51100</v>
      </c>
      <c r="B5110" s="1" t="s">
        <v>1982</v>
      </c>
      <c r="C5110" s="3" t="s">
        <v>1841</v>
      </c>
    </row>
    <row r="5111" spans="1:3" x14ac:dyDescent="0.15">
      <c r="A5111" s="6">
        <f t="shared" si="100"/>
        <v>51110</v>
      </c>
      <c r="B5111" s="1" t="s">
        <v>1982</v>
      </c>
      <c r="C5111" s="3" t="s">
        <v>2430</v>
      </c>
    </row>
    <row r="5112" spans="1:3" x14ac:dyDescent="0.15">
      <c r="A5112" s="6">
        <f t="shared" si="100"/>
        <v>51120</v>
      </c>
      <c r="B5112" s="1" t="s">
        <v>1982</v>
      </c>
      <c r="C5112" s="3" t="s">
        <v>1122</v>
      </c>
    </row>
    <row r="5113" spans="1:3" x14ac:dyDescent="0.15">
      <c r="A5113" s="6">
        <f t="shared" si="100"/>
        <v>51130</v>
      </c>
      <c r="B5113" s="1" t="s">
        <v>1982</v>
      </c>
      <c r="C5113" s="3" t="s">
        <v>2431</v>
      </c>
    </row>
    <row r="5114" spans="1:3" x14ac:dyDescent="0.15">
      <c r="A5114" s="6">
        <f t="shared" si="100"/>
        <v>51140</v>
      </c>
      <c r="B5114" s="1" t="s">
        <v>1982</v>
      </c>
      <c r="C5114" s="3" t="s">
        <v>2432</v>
      </c>
    </row>
    <row r="5115" spans="1:3" x14ac:dyDescent="0.15">
      <c r="A5115" s="6">
        <f t="shared" si="100"/>
        <v>51150</v>
      </c>
      <c r="B5115" s="1" t="s">
        <v>1982</v>
      </c>
      <c r="C5115" s="3" t="s">
        <v>2463</v>
      </c>
    </row>
    <row r="5116" spans="1:3" x14ac:dyDescent="0.15">
      <c r="A5116" s="6">
        <f t="shared" si="100"/>
        <v>51160</v>
      </c>
      <c r="B5116" s="1" t="s">
        <v>1982</v>
      </c>
      <c r="C5116" s="3" t="s">
        <v>1122</v>
      </c>
    </row>
    <row r="5117" spans="1:3" x14ac:dyDescent="0.15">
      <c r="A5117" s="6">
        <f t="shared" si="100"/>
        <v>51170</v>
      </c>
      <c r="B5117" s="1" t="s">
        <v>1982</v>
      </c>
      <c r="C5117" s="3" t="s">
        <v>1114</v>
      </c>
    </row>
    <row r="5118" spans="1:3" x14ac:dyDescent="0.15">
      <c r="A5118" s="6">
        <f t="shared" si="100"/>
        <v>51180</v>
      </c>
      <c r="B5118" s="1" t="s">
        <v>1982</v>
      </c>
    </row>
    <row r="5119" spans="1:3" x14ac:dyDescent="0.15">
      <c r="A5119" s="6">
        <f t="shared" si="100"/>
        <v>51190</v>
      </c>
      <c r="B5119" s="1" t="s">
        <v>1982</v>
      </c>
      <c r="C5119" s="3" t="s">
        <v>2438</v>
      </c>
    </row>
    <row r="5120" spans="1:3" x14ac:dyDescent="0.15">
      <c r="A5120" s="6">
        <f t="shared" si="100"/>
        <v>51200</v>
      </c>
      <c r="B5120" s="1" t="s">
        <v>1982</v>
      </c>
      <c r="C5120" s="3" t="s">
        <v>2464</v>
      </c>
    </row>
    <row r="5121" spans="1:3" x14ac:dyDescent="0.15">
      <c r="A5121" s="6">
        <f t="shared" si="100"/>
        <v>51210</v>
      </c>
      <c r="B5121" s="1" t="s">
        <v>1982</v>
      </c>
      <c r="C5121" s="3" t="s">
        <v>2440</v>
      </c>
    </row>
    <row r="5122" spans="1:3" x14ac:dyDescent="0.15">
      <c r="A5122" s="6">
        <f t="shared" si="100"/>
        <v>51220</v>
      </c>
      <c r="B5122" s="1" t="s">
        <v>1982</v>
      </c>
      <c r="C5122" s="3" t="s">
        <v>2441</v>
      </c>
    </row>
    <row r="5123" spans="1:3" x14ac:dyDescent="0.15">
      <c r="A5123" s="6">
        <f t="shared" si="100"/>
        <v>51230</v>
      </c>
      <c r="B5123" s="1" t="s">
        <v>1982</v>
      </c>
      <c r="C5123" s="3" t="s">
        <v>2442</v>
      </c>
    </row>
    <row r="5124" spans="1:3" x14ac:dyDescent="0.15">
      <c r="A5124" s="6">
        <f t="shared" si="100"/>
        <v>51240</v>
      </c>
      <c r="B5124" s="1" t="s">
        <v>1982</v>
      </c>
      <c r="C5124" s="3" t="s">
        <v>2430</v>
      </c>
    </row>
    <row r="5125" spans="1:3" x14ac:dyDescent="0.15">
      <c r="A5125" s="6">
        <f t="shared" si="100"/>
        <v>51250</v>
      </c>
      <c r="B5125" s="1" t="s">
        <v>1982</v>
      </c>
      <c r="C5125" s="3" t="s">
        <v>1122</v>
      </c>
    </row>
    <row r="5126" spans="1:3" x14ac:dyDescent="0.15">
      <c r="A5126" s="6">
        <f t="shared" si="100"/>
        <v>51260</v>
      </c>
      <c r="B5126" s="1" t="s">
        <v>1982</v>
      </c>
      <c r="C5126" s="3" t="s">
        <v>2443</v>
      </c>
    </row>
    <row r="5127" spans="1:3" x14ac:dyDescent="0.15">
      <c r="A5127" s="6">
        <f t="shared" si="100"/>
        <v>51270</v>
      </c>
      <c r="B5127" s="1" t="s">
        <v>1982</v>
      </c>
      <c r="C5127" s="3" t="s">
        <v>2444</v>
      </c>
    </row>
    <row r="5128" spans="1:3" x14ac:dyDescent="0.15">
      <c r="A5128" s="6">
        <f t="shared" si="100"/>
        <v>51280</v>
      </c>
      <c r="B5128" s="1" t="s">
        <v>1982</v>
      </c>
      <c r="C5128" s="3" t="s">
        <v>2445</v>
      </c>
    </row>
    <row r="5129" spans="1:3" x14ac:dyDescent="0.15">
      <c r="A5129" s="6">
        <f t="shared" si="100"/>
        <v>51290</v>
      </c>
      <c r="B5129" s="1" t="s">
        <v>1982</v>
      </c>
      <c r="C5129" s="3" t="s">
        <v>2446</v>
      </c>
    </row>
    <row r="5130" spans="1:3" x14ac:dyDescent="0.15">
      <c r="A5130" s="6">
        <f t="shared" si="100"/>
        <v>51300</v>
      </c>
      <c r="B5130" s="1" t="s">
        <v>1982</v>
      </c>
      <c r="C5130" s="3" t="s">
        <v>2447</v>
      </c>
    </row>
    <row r="5131" spans="1:3" x14ac:dyDescent="0.15">
      <c r="A5131" s="6">
        <f t="shared" si="100"/>
        <v>51310</v>
      </c>
      <c r="B5131" s="1" t="s">
        <v>1982</v>
      </c>
      <c r="C5131" s="3" t="s">
        <v>2465</v>
      </c>
    </row>
    <row r="5132" spans="1:3" x14ac:dyDescent="0.15">
      <c r="A5132" s="6">
        <f t="shared" si="100"/>
        <v>51320</v>
      </c>
      <c r="B5132" s="1" t="s">
        <v>1982</v>
      </c>
      <c r="C5132" s="3" t="s">
        <v>1122</v>
      </c>
    </row>
    <row r="5133" spans="1:3" x14ac:dyDescent="0.15">
      <c r="A5133" s="6">
        <f t="shared" si="100"/>
        <v>51330</v>
      </c>
      <c r="B5133" s="1" t="s">
        <v>1982</v>
      </c>
      <c r="C5133" s="3" t="s">
        <v>2453</v>
      </c>
    </row>
    <row r="5134" spans="1:3" x14ac:dyDescent="0.15">
      <c r="A5134" s="6">
        <f t="shared" si="100"/>
        <v>51340</v>
      </c>
      <c r="B5134" s="1" t="s">
        <v>1982</v>
      </c>
      <c r="C5134" s="3" t="s">
        <v>1114</v>
      </c>
    </row>
    <row r="5135" spans="1:3" x14ac:dyDescent="0.15">
      <c r="A5135" s="6">
        <f t="shared" ref="A5135:A5198" si="101">ROW()*10</f>
        <v>51350</v>
      </c>
      <c r="B5135" s="1" t="s">
        <v>1982</v>
      </c>
    </row>
    <row r="5136" spans="1:3" x14ac:dyDescent="0.15">
      <c r="A5136" s="6">
        <f t="shared" si="101"/>
        <v>51360</v>
      </c>
      <c r="B5136" s="1" t="s">
        <v>1982</v>
      </c>
      <c r="C5136" s="3" t="s">
        <v>2454</v>
      </c>
    </row>
    <row r="5137" spans="1:3" x14ac:dyDescent="0.15">
      <c r="A5137" s="6">
        <f t="shared" si="101"/>
        <v>51370</v>
      </c>
      <c r="B5137" s="1" t="s">
        <v>1982</v>
      </c>
      <c r="C5137" s="3" t="s">
        <v>442</v>
      </c>
    </row>
    <row r="5138" spans="1:3" x14ac:dyDescent="0.15">
      <c r="A5138" s="6">
        <f t="shared" si="101"/>
        <v>51380</v>
      </c>
      <c r="B5138" s="1" t="s">
        <v>1982</v>
      </c>
      <c r="C5138" s="3" t="s">
        <v>2466</v>
      </c>
    </row>
    <row r="5139" spans="1:3" x14ac:dyDescent="0.15">
      <c r="A5139" s="6">
        <f t="shared" si="101"/>
        <v>51390</v>
      </c>
      <c r="B5139" s="1" t="s">
        <v>1982</v>
      </c>
    </row>
    <row r="5140" spans="1:3" x14ac:dyDescent="0.15">
      <c r="A5140" s="6">
        <f t="shared" si="101"/>
        <v>51400</v>
      </c>
      <c r="B5140" s="1" t="s">
        <v>1982</v>
      </c>
      <c r="C5140" s="3" t="s">
        <v>2467</v>
      </c>
    </row>
    <row r="5141" spans="1:3" x14ac:dyDescent="0.15">
      <c r="A5141" s="6">
        <f t="shared" si="101"/>
        <v>51410</v>
      </c>
      <c r="B5141" s="1" t="s">
        <v>1982</v>
      </c>
      <c r="C5141" s="3" t="s">
        <v>2386</v>
      </c>
    </row>
    <row r="5142" spans="1:3" x14ac:dyDescent="0.15">
      <c r="A5142" s="6">
        <f t="shared" si="101"/>
        <v>51420</v>
      </c>
      <c r="B5142" s="1" t="s">
        <v>1982</v>
      </c>
      <c r="C5142" s="3" t="s">
        <v>2387</v>
      </c>
    </row>
    <row r="5143" spans="1:3" x14ac:dyDescent="0.15">
      <c r="A5143" s="6">
        <f t="shared" si="101"/>
        <v>51430</v>
      </c>
      <c r="B5143" s="1" t="s">
        <v>1982</v>
      </c>
      <c r="C5143" s="3" t="s">
        <v>2388</v>
      </c>
    </row>
    <row r="5144" spans="1:3" x14ac:dyDescent="0.15">
      <c r="A5144" s="6">
        <f t="shared" si="101"/>
        <v>51440</v>
      </c>
      <c r="B5144" s="1" t="s">
        <v>1982</v>
      </c>
      <c r="C5144" s="3" t="s">
        <v>2389</v>
      </c>
    </row>
    <row r="5145" spans="1:3" x14ac:dyDescent="0.15">
      <c r="A5145" s="6">
        <f t="shared" si="101"/>
        <v>51450</v>
      </c>
      <c r="B5145" s="1" t="s">
        <v>1982</v>
      </c>
    </row>
    <row r="5146" spans="1:3" x14ac:dyDescent="0.15">
      <c r="A5146" s="6">
        <f t="shared" si="101"/>
        <v>51460</v>
      </c>
      <c r="B5146" s="1" t="s">
        <v>1982</v>
      </c>
      <c r="C5146" s="3" t="s">
        <v>2390</v>
      </c>
    </row>
    <row r="5147" spans="1:3" x14ac:dyDescent="0.15">
      <c r="A5147" s="6">
        <f t="shared" si="101"/>
        <v>51470</v>
      </c>
      <c r="B5147" s="1" t="s">
        <v>1982</v>
      </c>
      <c r="C5147" s="3" t="s">
        <v>2391</v>
      </c>
    </row>
    <row r="5148" spans="1:3" x14ac:dyDescent="0.15">
      <c r="A5148" s="6">
        <f t="shared" si="101"/>
        <v>51480</v>
      </c>
      <c r="B5148" s="1" t="s">
        <v>1982</v>
      </c>
      <c r="C5148" s="3" t="s">
        <v>2392</v>
      </c>
    </row>
    <row r="5149" spans="1:3" x14ac:dyDescent="0.15">
      <c r="A5149" s="6">
        <f t="shared" si="101"/>
        <v>51490</v>
      </c>
      <c r="B5149" s="1" t="s">
        <v>1982</v>
      </c>
      <c r="C5149" s="3" t="s">
        <v>2393</v>
      </c>
    </row>
    <row r="5150" spans="1:3" x14ac:dyDescent="0.15">
      <c r="A5150" s="6">
        <f t="shared" si="101"/>
        <v>51500</v>
      </c>
      <c r="B5150" s="1" t="s">
        <v>1982</v>
      </c>
    </row>
    <row r="5151" spans="1:3" x14ac:dyDescent="0.15">
      <c r="A5151" s="6">
        <f t="shared" si="101"/>
        <v>51510</v>
      </c>
      <c r="B5151" s="1" t="s">
        <v>1982</v>
      </c>
      <c r="C5151" s="3" t="s">
        <v>2394</v>
      </c>
    </row>
    <row r="5152" spans="1:3" x14ac:dyDescent="0.15">
      <c r="A5152" s="6">
        <f t="shared" si="101"/>
        <v>51520</v>
      </c>
      <c r="B5152" s="1" t="s">
        <v>1982</v>
      </c>
      <c r="C5152" s="3" t="s">
        <v>2395</v>
      </c>
    </row>
    <row r="5153" spans="1:3" x14ac:dyDescent="0.15">
      <c r="A5153" s="6">
        <f t="shared" si="101"/>
        <v>51530</v>
      </c>
      <c r="B5153" s="1" t="s">
        <v>1982</v>
      </c>
    </row>
    <row r="5154" spans="1:3" x14ac:dyDescent="0.15">
      <c r="A5154" s="6">
        <f t="shared" si="101"/>
        <v>51540</v>
      </c>
      <c r="B5154" s="1" t="s">
        <v>1982</v>
      </c>
      <c r="C5154" s="3" t="s">
        <v>2396</v>
      </c>
    </row>
    <row r="5155" spans="1:3" x14ac:dyDescent="0.15">
      <c r="A5155" s="6">
        <f t="shared" si="101"/>
        <v>51550</v>
      </c>
      <c r="B5155" s="1" t="s">
        <v>1982</v>
      </c>
      <c r="C5155" s="3" t="s">
        <v>2397</v>
      </c>
    </row>
    <row r="5156" spans="1:3" x14ac:dyDescent="0.15">
      <c r="A5156" s="6">
        <f t="shared" si="101"/>
        <v>51560</v>
      </c>
      <c r="B5156" s="1" t="s">
        <v>1982</v>
      </c>
      <c r="C5156" s="3" t="s">
        <v>2468</v>
      </c>
    </row>
    <row r="5157" spans="1:3" x14ac:dyDescent="0.15">
      <c r="A5157" s="6">
        <f t="shared" si="101"/>
        <v>51570</v>
      </c>
      <c r="B5157" s="1" t="s">
        <v>1982</v>
      </c>
      <c r="C5157" s="3" t="s">
        <v>2399</v>
      </c>
    </row>
    <row r="5158" spans="1:3" x14ac:dyDescent="0.15">
      <c r="A5158" s="6">
        <f t="shared" si="101"/>
        <v>51580</v>
      </c>
      <c r="B5158" s="1" t="s">
        <v>1982</v>
      </c>
      <c r="C5158" s="3" t="s">
        <v>2469</v>
      </c>
    </row>
    <row r="5159" spans="1:3" x14ac:dyDescent="0.15">
      <c r="A5159" s="6">
        <f t="shared" si="101"/>
        <v>51590</v>
      </c>
      <c r="B5159" s="1" t="s">
        <v>1982</v>
      </c>
      <c r="C5159" s="3" t="s">
        <v>2470</v>
      </c>
    </row>
    <row r="5160" spans="1:3" x14ac:dyDescent="0.15">
      <c r="A5160" s="6">
        <f t="shared" si="101"/>
        <v>51600</v>
      </c>
      <c r="B5160" s="1" t="s">
        <v>1982</v>
      </c>
      <c r="C5160" s="3" t="s">
        <v>2402</v>
      </c>
    </row>
    <row r="5161" spans="1:3" x14ac:dyDescent="0.15">
      <c r="A5161" s="6">
        <f t="shared" si="101"/>
        <v>51610</v>
      </c>
      <c r="B5161" s="1" t="s">
        <v>1982</v>
      </c>
      <c r="C5161" s="3" t="s">
        <v>2403</v>
      </c>
    </row>
    <row r="5162" spans="1:3" x14ac:dyDescent="0.15">
      <c r="A5162" s="6">
        <f t="shared" si="101"/>
        <v>51620</v>
      </c>
      <c r="B5162" s="1" t="s">
        <v>1982</v>
      </c>
      <c r="C5162" s="3" t="s">
        <v>2404</v>
      </c>
    </row>
    <row r="5163" spans="1:3" x14ac:dyDescent="0.15">
      <c r="A5163" s="6">
        <f t="shared" si="101"/>
        <v>51630</v>
      </c>
      <c r="B5163" s="1" t="s">
        <v>1982</v>
      </c>
      <c r="C5163" s="3" t="s">
        <v>2405</v>
      </c>
    </row>
    <row r="5164" spans="1:3" x14ac:dyDescent="0.15">
      <c r="A5164" s="6">
        <f t="shared" si="101"/>
        <v>51640</v>
      </c>
      <c r="B5164" s="1" t="s">
        <v>1982</v>
      </c>
      <c r="C5164" s="3" t="s">
        <v>2406</v>
      </c>
    </row>
    <row r="5165" spans="1:3" x14ac:dyDescent="0.15">
      <c r="A5165" s="6">
        <f t="shared" si="101"/>
        <v>51650</v>
      </c>
      <c r="B5165" s="1" t="s">
        <v>1982</v>
      </c>
      <c r="C5165" s="3" t="s">
        <v>2407</v>
      </c>
    </row>
    <row r="5166" spans="1:3" x14ac:dyDescent="0.15">
      <c r="A5166" s="6">
        <f t="shared" si="101"/>
        <v>51660</v>
      </c>
      <c r="B5166" s="1" t="s">
        <v>1982</v>
      </c>
      <c r="C5166" s="3" t="s">
        <v>2408</v>
      </c>
    </row>
    <row r="5167" spans="1:3" x14ac:dyDescent="0.15">
      <c r="A5167" s="6">
        <f t="shared" si="101"/>
        <v>51670</v>
      </c>
      <c r="B5167" s="1" t="s">
        <v>1982</v>
      </c>
      <c r="C5167" s="3" t="s">
        <v>2409</v>
      </c>
    </row>
    <row r="5168" spans="1:3" x14ac:dyDescent="0.15">
      <c r="A5168" s="6">
        <f t="shared" si="101"/>
        <v>51680</v>
      </c>
      <c r="B5168" s="1" t="s">
        <v>1982</v>
      </c>
      <c r="C5168" s="3" t="s">
        <v>2471</v>
      </c>
    </row>
    <row r="5169" spans="1:3" x14ac:dyDescent="0.15">
      <c r="A5169" s="6">
        <f t="shared" si="101"/>
        <v>51690</v>
      </c>
      <c r="B5169" s="1" t="s">
        <v>1982</v>
      </c>
      <c r="C5169" s="3" t="s">
        <v>2472</v>
      </c>
    </row>
    <row r="5170" spans="1:3" x14ac:dyDescent="0.15">
      <c r="A5170" s="6">
        <f t="shared" si="101"/>
        <v>51700</v>
      </c>
      <c r="B5170" s="1" t="s">
        <v>1982</v>
      </c>
      <c r="C5170" s="3" t="s">
        <v>2473</v>
      </c>
    </row>
    <row r="5171" spans="1:3" x14ac:dyDescent="0.15">
      <c r="A5171" s="6">
        <f t="shared" si="101"/>
        <v>51710</v>
      </c>
      <c r="B5171" s="1" t="s">
        <v>1982</v>
      </c>
      <c r="C5171" s="3" t="s">
        <v>2474</v>
      </c>
    </row>
    <row r="5172" spans="1:3" x14ac:dyDescent="0.15">
      <c r="A5172" s="6">
        <f t="shared" si="101"/>
        <v>51720</v>
      </c>
      <c r="B5172" s="1" t="s">
        <v>1982</v>
      </c>
      <c r="C5172" s="3" t="s">
        <v>2475</v>
      </c>
    </row>
    <row r="5173" spans="1:3" x14ac:dyDescent="0.15">
      <c r="A5173" s="6">
        <f t="shared" si="101"/>
        <v>51730</v>
      </c>
      <c r="B5173" s="1" t="s">
        <v>1982</v>
      </c>
      <c r="C5173" s="3" t="s">
        <v>2476</v>
      </c>
    </row>
    <row r="5174" spans="1:3" x14ac:dyDescent="0.15">
      <c r="A5174" s="6">
        <f t="shared" si="101"/>
        <v>51740</v>
      </c>
      <c r="B5174" s="1" t="s">
        <v>1982</v>
      </c>
      <c r="C5174" s="3" t="s">
        <v>1841</v>
      </c>
    </row>
    <row r="5175" spans="1:3" x14ac:dyDescent="0.15">
      <c r="A5175" s="6">
        <f t="shared" si="101"/>
        <v>51750</v>
      </c>
      <c r="B5175" s="1" t="s">
        <v>1982</v>
      </c>
      <c r="C5175" s="3" t="s">
        <v>2430</v>
      </c>
    </row>
    <row r="5176" spans="1:3" x14ac:dyDescent="0.15">
      <c r="A5176" s="6">
        <f t="shared" si="101"/>
        <v>51760</v>
      </c>
      <c r="B5176" s="1" t="s">
        <v>1982</v>
      </c>
      <c r="C5176" s="3" t="s">
        <v>1122</v>
      </c>
    </row>
    <row r="5177" spans="1:3" x14ac:dyDescent="0.15">
      <c r="A5177" s="6">
        <f t="shared" si="101"/>
        <v>51770</v>
      </c>
      <c r="B5177" s="1" t="s">
        <v>1982</v>
      </c>
      <c r="C5177" s="3" t="s">
        <v>2431</v>
      </c>
    </row>
    <row r="5178" spans="1:3" x14ac:dyDescent="0.15">
      <c r="A5178" s="6">
        <f t="shared" si="101"/>
        <v>51780</v>
      </c>
      <c r="B5178" s="1" t="s">
        <v>1982</v>
      </c>
      <c r="C5178" s="3" t="s">
        <v>2432</v>
      </c>
    </row>
    <row r="5179" spans="1:3" x14ac:dyDescent="0.15">
      <c r="A5179" s="6">
        <f t="shared" si="101"/>
        <v>51790</v>
      </c>
      <c r="B5179" s="1" t="s">
        <v>1982</v>
      </c>
      <c r="C5179" s="3" t="s">
        <v>2477</v>
      </c>
    </row>
    <row r="5180" spans="1:3" x14ac:dyDescent="0.15">
      <c r="A5180" s="6">
        <f t="shared" si="101"/>
        <v>51800</v>
      </c>
      <c r="B5180" s="1" t="s">
        <v>1982</v>
      </c>
      <c r="C5180" s="3" t="s">
        <v>2478</v>
      </c>
    </row>
    <row r="5181" spans="1:3" x14ac:dyDescent="0.15">
      <c r="A5181" s="6">
        <f t="shared" si="101"/>
        <v>51810</v>
      </c>
      <c r="B5181" s="1" t="s">
        <v>1982</v>
      </c>
      <c r="C5181" s="3" t="s">
        <v>2479</v>
      </c>
    </row>
    <row r="5182" spans="1:3" x14ac:dyDescent="0.15">
      <c r="A5182" s="6">
        <f t="shared" si="101"/>
        <v>51820</v>
      </c>
      <c r="B5182" s="1" t="s">
        <v>1982</v>
      </c>
      <c r="C5182" s="3" t="s">
        <v>2480</v>
      </c>
    </row>
    <row r="5183" spans="1:3" x14ac:dyDescent="0.15">
      <c r="A5183" s="6">
        <f t="shared" si="101"/>
        <v>51830</v>
      </c>
      <c r="B5183" s="1" t="s">
        <v>1982</v>
      </c>
      <c r="C5183" s="3" t="s">
        <v>2481</v>
      </c>
    </row>
    <row r="5184" spans="1:3" x14ac:dyDescent="0.15">
      <c r="A5184" s="6">
        <f t="shared" si="101"/>
        <v>51840</v>
      </c>
      <c r="B5184" s="1" t="s">
        <v>1982</v>
      </c>
      <c r="C5184" s="3" t="s">
        <v>2482</v>
      </c>
    </row>
    <row r="5185" spans="1:3" x14ac:dyDescent="0.15">
      <c r="A5185" s="6">
        <f t="shared" si="101"/>
        <v>51850</v>
      </c>
      <c r="B5185" s="1" t="s">
        <v>1982</v>
      </c>
      <c r="C5185" s="3" t="s">
        <v>1122</v>
      </c>
    </row>
    <row r="5186" spans="1:3" x14ac:dyDescent="0.15">
      <c r="A5186" s="6">
        <f t="shared" si="101"/>
        <v>51860</v>
      </c>
      <c r="B5186" s="1" t="s">
        <v>1982</v>
      </c>
      <c r="C5186" s="3" t="s">
        <v>1114</v>
      </c>
    </row>
    <row r="5187" spans="1:3" x14ac:dyDescent="0.15">
      <c r="A5187" s="6">
        <f t="shared" si="101"/>
        <v>51870</v>
      </c>
      <c r="B5187" s="1" t="s">
        <v>1982</v>
      </c>
    </row>
    <row r="5188" spans="1:3" x14ac:dyDescent="0.15">
      <c r="A5188" s="6">
        <f t="shared" si="101"/>
        <v>51880</v>
      </c>
      <c r="B5188" s="1" t="s">
        <v>1982</v>
      </c>
      <c r="C5188" s="3" t="s">
        <v>2438</v>
      </c>
    </row>
    <row r="5189" spans="1:3" x14ac:dyDescent="0.15">
      <c r="A5189" s="6">
        <f t="shared" si="101"/>
        <v>51890</v>
      </c>
      <c r="B5189" s="1" t="s">
        <v>1982</v>
      </c>
      <c r="C5189" s="3" t="s">
        <v>2464</v>
      </c>
    </row>
    <row r="5190" spans="1:3" x14ac:dyDescent="0.15">
      <c r="A5190" s="6">
        <f t="shared" si="101"/>
        <v>51900</v>
      </c>
      <c r="B5190" s="1" t="s">
        <v>1982</v>
      </c>
      <c r="C5190" s="3" t="s">
        <v>2440</v>
      </c>
    </row>
    <row r="5191" spans="1:3" x14ac:dyDescent="0.15">
      <c r="A5191" s="6">
        <f t="shared" si="101"/>
        <v>51910</v>
      </c>
      <c r="B5191" s="1" t="s">
        <v>1982</v>
      </c>
      <c r="C5191" s="3" t="s">
        <v>2441</v>
      </c>
    </row>
    <row r="5192" spans="1:3" x14ac:dyDescent="0.15">
      <c r="A5192" s="6">
        <f t="shared" si="101"/>
        <v>51920</v>
      </c>
      <c r="B5192" s="1" t="s">
        <v>1982</v>
      </c>
      <c r="C5192" s="3" t="s">
        <v>2442</v>
      </c>
    </row>
    <row r="5193" spans="1:3" x14ac:dyDescent="0.15">
      <c r="A5193" s="6">
        <f t="shared" si="101"/>
        <v>51930</v>
      </c>
      <c r="B5193" s="1" t="s">
        <v>1982</v>
      </c>
      <c r="C5193" s="3" t="s">
        <v>2430</v>
      </c>
    </row>
    <row r="5194" spans="1:3" x14ac:dyDescent="0.15">
      <c r="A5194" s="6">
        <f t="shared" si="101"/>
        <v>51940</v>
      </c>
      <c r="B5194" s="1" t="s">
        <v>1982</v>
      </c>
      <c r="C5194" s="3" t="s">
        <v>1122</v>
      </c>
    </row>
    <row r="5195" spans="1:3" x14ac:dyDescent="0.15">
      <c r="A5195" s="6">
        <f t="shared" si="101"/>
        <v>51950</v>
      </c>
      <c r="B5195" s="1" t="s">
        <v>1982</v>
      </c>
      <c r="C5195" s="3" t="s">
        <v>2443</v>
      </c>
    </row>
    <row r="5196" spans="1:3" x14ac:dyDescent="0.15">
      <c r="A5196" s="6">
        <f t="shared" si="101"/>
        <v>51960</v>
      </c>
      <c r="B5196" s="1" t="s">
        <v>1982</v>
      </c>
      <c r="C5196" s="3" t="s">
        <v>2444</v>
      </c>
    </row>
    <row r="5197" spans="1:3" x14ac:dyDescent="0.15">
      <c r="A5197" s="6">
        <f t="shared" si="101"/>
        <v>51970</v>
      </c>
      <c r="B5197" s="1" t="s">
        <v>1982</v>
      </c>
      <c r="C5197" s="3" t="s">
        <v>2445</v>
      </c>
    </row>
    <row r="5198" spans="1:3" x14ac:dyDescent="0.15">
      <c r="A5198" s="6">
        <f t="shared" si="101"/>
        <v>51980</v>
      </c>
      <c r="B5198" s="1" t="s">
        <v>1982</v>
      </c>
      <c r="C5198" s="3" t="s">
        <v>2446</v>
      </c>
    </row>
    <row r="5199" spans="1:3" x14ac:dyDescent="0.15">
      <c r="A5199" s="6">
        <f t="shared" ref="A5199:A5262" si="102">ROW()*10</f>
        <v>51990</v>
      </c>
      <c r="B5199" s="1" t="s">
        <v>1982</v>
      </c>
      <c r="C5199" s="3" t="s">
        <v>2447</v>
      </c>
    </row>
    <row r="5200" spans="1:3" x14ac:dyDescent="0.15">
      <c r="A5200" s="6">
        <f t="shared" si="102"/>
        <v>52000</v>
      </c>
      <c r="B5200" s="1" t="s">
        <v>1982</v>
      </c>
      <c r="C5200" s="3" t="s">
        <v>2483</v>
      </c>
    </row>
    <row r="5201" spans="1:3" x14ac:dyDescent="0.15">
      <c r="A5201" s="6">
        <f t="shared" si="102"/>
        <v>52010</v>
      </c>
      <c r="B5201" s="1" t="s">
        <v>1982</v>
      </c>
      <c r="C5201" s="3" t="s">
        <v>2484</v>
      </c>
    </row>
    <row r="5202" spans="1:3" x14ac:dyDescent="0.15">
      <c r="A5202" s="6">
        <f t="shared" si="102"/>
        <v>52020</v>
      </c>
      <c r="B5202" s="1" t="s">
        <v>1982</v>
      </c>
      <c r="C5202" s="3" t="s">
        <v>2485</v>
      </c>
    </row>
    <row r="5203" spans="1:3" x14ac:dyDescent="0.15">
      <c r="A5203" s="6">
        <f t="shared" si="102"/>
        <v>52030</v>
      </c>
      <c r="B5203" s="1" t="s">
        <v>1982</v>
      </c>
      <c r="C5203" s="3" t="s">
        <v>2486</v>
      </c>
    </row>
    <row r="5204" spans="1:3" x14ac:dyDescent="0.15">
      <c r="A5204" s="6">
        <f t="shared" si="102"/>
        <v>52040</v>
      </c>
      <c r="B5204" s="1" t="s">
        <v>1982</v>
      </c>
      <c r="C5204" s="3" t="s">
        <v>2487</v>
      </c>
    </row>
    <row r="5205" spans="1:3" x14ac:dyDescent="0.15">
      <c r="A5205" s="6">
        <f t="shared" si="102"/>
        <v>52050</v>
      </c>
      <c r="B5205" s="1" t="s">
        <v>1982</v>
      </c>
      <c r="C5205" s="3" t="s">
        <v>2488</v>
      </c>
    </row>
    <row r="5206" spans="1:3" x14ac:dyDescent="0.15">
      <c r="A5206" s="6">
        <f t="shared" si="102"/>
        <v>52060</v>
      </c>
      <c r="B5206" s="1" t="s">
        <v>1982</v>
      </c>
      <c r="C5206" s="3" t="s">
        <v>1122</v>
      </c>
    </row>
    <row r="5207" spans="1:3" x14ac:dyDescent="0.15">
      <c r="A5207" s="6">
        <f t="shared" si="102"/>
        <v>52070</v>
      </c>
      <c r="B5207" s="1" t="s">
        <v>1982</v>
      </c>
      <c r="C5207" s="3" t="s">
        <v>2453</v>
      </c>
    </row>
    <row r="5208" spans="1:3" x14ac:dyDescent="0.15">
      <c r="A5208" s="6">
        <f t="shared" si="102"/>
        <v>52080</v>
      </c>
      <c r="B5208" s="1" t="s">
        <v>1982</v>
      </c>
      <c r="C5208" s="3" t="s">
        <v>1114</v>
      </c>
    </row>
    <row r="5209" spans="1:3" x14ac:dyDescent="0.15">
      <c r="A5209" s="6">
        <f t="shared" si="102"/>
        <v>52090</v>
      </c>
      <c r="B5209" s="1" t="s">
        <v>1982</v>
      </c>
    </row>
    <row r="5210" spans="1:3" x14ac:dyDescent="0.15">
      <c r="A5210" s="6">
        <f t="shared" si="102"/>
        <v>52100</v>
      </c>
      <c r="B5210" s="1" t="s">
        <v>1982</v>
      </c>
      <c r="C5210" s="3" t="s">
        <v>2454</v>
      </c>
    </row>
    <row r="5211" spans="1:3" x14ac:dyDescent="0.15">
      <c r="A5211" s="6">
        <f t="shared" si="102"/>
        <v>52110</v>
      </c>
      <c r="B5211" s="1" t="s">
        <v>1982</v>
      </c>
      <c r="C5211" s="3" t="s">
        <v>442</v>
      </c>
    </row>
    <row r="5212" spans="1:3" x14ac:dyDescent="0.15">
      <c r="A5212" s="6">
        <f t="shared" si="102"/>
        <v>52120</v>
      </c>
      <c r="B5212" s="1" t="s">
        <v>1982</v>
      </c>
      <c r="C5212" s="3" t="s">
        <v>2489</v>
      </c>
    </row>
    <row r="5213" spans="1:3" x14ac:dyDescent="0.15">
      <c r="A5213" s="6">
        <f t="shared" si="102"/>
        <v>52130</v>
      </c>
      <c r="B5213" s="1" t="s">
        <v>1982</v>
      </c>
    </row>
    <row r="5214" spans="1:3" x14ac:dyDescent="0.15">
      <c r="A5214" s="6">
        <f t="shared" si="102"/>
        <v>52140</v>
      </c>
      <c r="B5214" s="1" t="s">
        <v>1982</v>
      </c>
      <c r="C5214" s="3" t="s">
        <v>2490</v>
      </c>
    </row>
    <row r="5215" spans="1:3" x14ac:dyDescent="0.15">
      <c r="A5215" s="6">
        <f t="shared" si="102"/>
        <v>52150</v>
      </c>
      <c r="B5215" s="1" t="s">
        <v>1982</v>
      </c>
      <c r="C5215" s="3" t="s">
        <v>526</v>
      </c>
    </row>
    <row r="5216" spans="1:3" x14ac:dyDescent="0.15">
      <c r="A5216" s="6">
        <f t="shared" si="102"/>
        <v>52160</v>
      </c>
      <c r="B5216" s="1" t="s">
        <v>1982</v>
      </c>
      <c r="C5216" s="3" t="s">
        <v>2387</v>
      </c>
    </row>
    <row r="5217" spans="1:3" x14ac:dyDescent="0.15">
      <c r="A5217" s="6">
        <f t="shared" si="102"/>
        <v>52170</v>
      </c>
      <c r="B5217" s="1" t="s">
        <v>1982</v>
      </c>
      <c r="C5217" s="3" t="s">
        <v>2388</v>
      </c>
    </row>
    <row r="5218" spans="1:3" x14ac:dyDescent="0.15">
      <c r="A5218" s="6">
        <f t="shared" si="102"/>
        <v>52180</v>
      </c>
      <c r="B5218" s="1" t="s">
        <v>1982</v>
      </c>
    </row>
    <row r="5219" spans="1:3" x14ac:dyDescent="0.15">
      <c r="A5219" s="6">
        <f t="shared" si="102"/>
        <v>52190</v>
      </c>
      <c r="B5219" s="1" t="s">
        <v>1982</v>
      </c>
      <c r="C5219" s="3" t="s">
        <v>2491</v>
      </c>
    </row>
    <row r="5220" spans="1:3" x14ac:dyDescent="0.15">
      <c r="A5220" s="6">
        <f t="shared" si="102"/>
        <v>52200</v>
      </c>
      <c r="B5220" s="1" t="s">
        <v>1982</v>
      </c>
      <c r="C5220" s="3" t="s">
        <v>2492</v>
      </c>
    </row>
    <row r="5221" spans="1:3" x14ac:dyDescent="0.15">
      <c r="A5221" s="6">
        <f t="shared" si="102"/>
        <v>52210</v>
      </c>
      <c r="B5221" s="1" t="s">
        <v>1982</v>
      </c>
      <c r="C5221" s="3" t="s">
        <v>2493</v>
      </c>
    </row>
    <row r="5222" spans="1:3" x14ac:dyDescent="0.15">
      <c r="A5222" s="6">
        <f t="shared" si="102"/>
        <v>52220</v>
      </c>
      <c r="B5222" s="1" t="s">
        <v>1982</v>
      </c>
      <c r="C5222" s="3" t="s">
        <v>2494</v>
      </c>
    </row>
    <row r="5223" spans="1:3" x14ac:dyDescent="0.15">
      <c r="A5223" s="6">
        <f t="shared" si="102"/>
        <v>52230</v>
      </c>
      <c r="B5223" s="1" t="s">
        <v>1982</v>
      </c>
      <c r="C5223" s="3" t="s">
        <v>2495</v>
      </c>
    </row>
    <row r="5224" spans="1:3" x14ac:dyDescent="0.15">
      <c r="A5224" s="6">
        <f t="shared" si="102"/>
        <v>52240</v>
      </c>
      <c r="B5224" s="1" t="s">
        <v>1982</v>
      </c>
      <c r="C5224" s="3" t="s">
        <v>553</v>
      </c>
    </row>
    <row r="5225" spans="1:3" x14ac:dyDescent="0.15">
      <c r="A5225" s="6">
        <f t="shared" si="102"/>
        <v>52250</v>
      </c>
      <c r="B5225" s="1" t="s">
        <v>1982</v>
      </c>
      <c r="C5225" s="3" t="s">
        <v>2496</v>
      </c>
    </row>
    <row r="5226" spans="1:3" x14ac:dyDescent="0.15">
      <c r="A5226" s="6">
        <f t="shared" si="102"/>
        <v>52260</v>
      </c>
      <c r="B5226" s="1" t="s">
        <v>1982</v>
      </c>
      <c r="C5226" s="3" t="s">
        <v>554</v>
      </c>
    </row>
    <row r="5227" spans="1:3" x14ac:dyDescent="0.15">
      <c r="A5227" s="6">
        <f t="shared" si="102"/>
        <v>52270</v>
      </c>
      <c r="B5227" s="1" t="s">
        <v>1982</v>
      </c>
      <c r="C5227" s="3" t="s">
        <v>2497</v>
      </c>
    </row>
    <row r="5228" spans="1:3" x14ac:dyDescent="0.15">
      <c r="A5228" s="6">
        <f t="shared" si="102"/>
        <v>52280</v>
      </c>
      <c r="B5228" s="1" t="s">
        <v>1982</v>
      </c>
      <c r="C5228" s="3" t="s">
        <v>2498</v>
      </c>
    </row>
    <row r="5229" spans="1:3" x14ac:dyDescent="0.15">
      <c r="A5229" s="6">
        <f t="shared" si="102"/>
        <v>52290</v>
      </c>
      <c r="B5229" s="1" t="s">
        <v>1982</v>
      </c>
      <c r="C5229" s="3" t="s">
        <v>2499</v>
      </c>
    </row>
    <row r="5230" spans="1:3" x14ac:dyDescent="0.15">
      <c r="A5230" s="6">
        <f t="shared" si="102"/>
        <v>52300</v>
      </c>
      <c r="B5230" s="1" t="s">
        <v>1982</v>
      </c>
      <c r="C5230" s="3" t="s">
        <v>2500</v>
      </c>
    </row>
    <row r="5231" spans="1:3" x14ac:dyDescent="0.15">
      <c r="A5231" s="6">
        <f t="shared" si="102"/>
        <v>52310</v>
      </c>
      <c r="B5231" s="1" t="s">
        <v>1982</v>
      </c>
      <c r="C5231" s="3" t="s">
        <v>2501</v>
      </c>
    </row>
    <row r="5232" spans="1:3" x14ac:dyDescent="0.15">
      <c r="A5232" s="6">
        <f t="shared" si="102"/>
        <v>52320</v>
      </c>
      <c r="B5232" s="1" t="s">
        <v>1982</v>
      </c>
      <c r="C5232" s="3" t="s">
        <v>2502</v>
      </c>
    </row>
    <row r="5233" spans="1:3" x14ac:dyDescent="0.15">
      <c r="A5233" s="6">
        <f t="shared" si="102"/>
        <v>52330</v>
      </c>
      <c r="B5233" s="1" t="s">
        <v>1982</v>
      </c>
      <c r="C5233" s="3" t="s">
        <v>2503</v>
      </c>
    </row>
    <row r="5234" spans="1:3" x14ac:dyDescent="0.15">
      <c r="A5234" s="6">
        <f t="shared" si="102"/>
        <v>52340</v>
      </c>
      <c r="B5234" s="1" t="s">
        <v>1982</v>
      </c>
      <c r="C5234" s="3" t="s">
        <v>2504</v>
      </c>
    </row>
    <row r="5235" spans="1:3" x14ac:dyDescent="0.15">
      <c r="A5235" s="6">
        <f t="shared" si="102"/>
        <v>52350</v>
      </c>
      <c r="B5235" s="1" t="s">
        <v>1982</v>
      </c>
      <c r="C5235" s="3" t="s">
        <v>2505</v>
      </c>
    </row>
    <row r="5236" spans="1:3" x14ac:dyDescent="0.15">
      <c r="A5236" s="6">
        <f t="shared" si="102"/>
        <v>52360</v>
      </c>
      <c r="B5236" s="1" t="s">
        <v>1982</v>
      </c>
      <c r="C5236" s="3" t="s">
        <v>2506</v>
      </c>
    </row>
    <row r="5237" spans="1:3" x14ac:dyDescent="0.15">
      <c r="A5237" s="6">
        <f t="shared" si="102"/>
        <v>52370</v>
      </c>
      <c r="B5237" s="1" t="s">
        <v>1982</v>
      </c>
      <c r="C5237" s="3" t="s">
        <v>2507</v>
      </c>
    </row>
    <row r="5238" spans="1:3" x14ac:dyDescent="0.15">
      <c r="A5238" s="6">
        <f t="shared" si="102"/>
        <v>52380</v>
      </c>
      <c r="B5238" s="1" t="s">
        <v>1982</v>
      </c>
    </row>
    <row r="5239" spans="1:3" x14ac:dyDescent="0.15">
      <c r="A5239" s="6">
        <f t="shared" si="102"/>
        <v>52390</v>
      </c>
      <c r="B5239" s="1" t="s">
        <v>1982</v>
      </c>
      <c r="C5239" s="3" t="s">
        <v>2508</v>
      </c>
    </row>
    <row r="5240" spans="1:3" x14ac:dyDescent="0.15">
      <c r="A5240" s="6">
        <f t="shared" si="102"/>
        <v>52400</v>
      </c>
      <c r="B5240" s="1" t="s">
        <v>1982</v>
      </c>
      <c r="C5240" s="3" t="s">
        <v>2509</v>
      </c>
    </row>
    <row r="5241" spans="1:3" x14ac:dyDescent="0.15">
      <c r="A5241" s="6">
        <f t="shared" si="102"/>
        <v>52410</v>
      </c>
      <c r="B5241" s="1" t="s">
        <v>1982</v>
      </c>
      <c r="C5241" s="3" t="s">
        <v>2510</v>
      </c>
    </row>
    <row r="5242" spans="1:3" x14ac:dyDescent="0.15">
      <c r="A5242" s="6">
        <f t="shared" si="102"/>
        <v>52420</v>
      </c>
      <c r="B5242" s="1" t="s">
        <v>1982</v>
      </c>
      <c r="C5242" s="3" t="s">
        <v>1308</v>
      </c>
    </row>
    <row r="5243" spans="1:3" x14ac:dyDescent="0.15">
      <c r="A5243" s="6">
        <f t="shared" si="102"/>
        <v>52430</v>
      </c>
      <c r="B5243" s="1" t="s">
        <v>1982</v>
      </c>
      <c r="C5243" s="3" t="s">
        <v>2511</v>
      </c>
    </row>
    <row r="5244" spans="1:3" x14ac:dyDescent="0.15">
      <c r="A5244" s="6">
        <f t="shared" si="102"/>
        <v>52440</v>
      </c>
      <c r="B5244" s="1" t="s">
        <v>1982</v>
      </c>
      <c r="C5244" s="3" t="s">
        <v>2512</v>
      </c>
    </row>
    <row r="5245" spans="1:3" x14ac:dyDescent="0.15">
      <c r="A5245" s="6">
        <f t="shared" si="102"/>
        <v>52450</v>
      </c>
      <c r="B5245" s="1" t="s">
        <v>1982</v>
      </c>
      <c r="C5245" s="3" t="s">
        <v>2513</v>
      </c>
    </row>
    <row r="5246" spans="1:3" x14ac:dyDescent="0.15">
      <c r="A5246" s="6">
        <f t="shared" si="102"/>
        <v>52460</v>
      </c>
      <c r="B5246" s="1" t="s">
        <v>1982</v>
      </c>
      <c r="C5246" s="3" t="s">
        <v>2514</v>
      </c>
    </row>
    <row r="5247" spans="1:3" x14ac:dyDescent="0.15">
      <c r="A5247" s="6">
        <f t="shared" si="102"/>
        <v>52470</v>
      </c>
      <c r="B5247" s="1" t="s">
        <v>1982</v>
      </c>
      <c r="C5247" s="3" t="s">
        <v>2515</v>
      </c>
    </row>
    <row r="5248" spans="1:3" x14ac:dyDescent="0.15">
      <c r="A5248" s="6">
        <f t="shared" si="102"/>
        <v>52480</v>
      </c>
      <c r="B5248" s="1" t="s">
        <v>1982</v>
      </c>
      <c r="C5248" s="3" t="s">
        <v>2516</v>
      </c>
    </row>
    <row r="5249" spans="1:3" x14ac:dyDescent="0.15">
      <c r="A5249" s="6">
        <f t="shared" si="102"/>
        <v>52490</v>
      </c>
      <c r="B5249" s="1" t="s">
        <v>1982</v>
      </c>
      <c r="C5249" s="3" t="s">
        <v>2517</v>
      </c>
    </row>
    <row r="5250" spans="1:3" x14ac:dyDescent="0.15">
      <c r="A5250" s="6">
        <f t="shared" si="102"/>
        <v>52500</v>
      </c>
      <c r="B5250" s="1" t="s">
        <v>1982</v>
      </c>
      <c r="C5250" s="3" t="s">
        <v>2518</v>
      </c>
    </row>
    <row r="5251" spans="1:3" x14ac:dyDescent="0.15">
      <c r="A5251" s="6">
        <f t="shared" si="102"/>
        <v>52510</v>
      </c>
      <c r="B5251" s="1" t="s">
        <v>1982</v>
      </c>
      <c r="C5251" s="3" t="s">
        <v>2519</v>
      </c>
    </row>
    <row r="5252" spans="1:3" x14ac:dyDescent="0.15">
      <c r="A5252" s="6">
        <f t="shared" si="102"/>
        <v>52520</v>
      </c>
      <c r="B5252" s="1" t="s">
        <v>1982</v>
      </c>
      <c r="C5252" s="3" t="s">
        <v>2520</v>
      </c>
    </row>
    <row r="5253" spans="1:3" x14ac:dyDescent="0.15">
      <c r="A5253" s="6">
        <f t="shared" si="102"/>
        <v>52530</v>
      </c>
      <c r="B5253" s="1" t="s">
        <v>1982</v>
      </c>
      <c r="C5253" s="3" t="s">
        <v>2521</v>
      </c>
    </row>
    <row r="5254" spans="1:3" x14ac:dyDescent="0.15">
      <c r="A5254" s="6">
        <f t="shared" si="102"/>
        <v>52540</v>
      </c>
      <c r="B5254" s="1" t="s">
        <v>1982</v>
      </c>
      <c r="C5254" s="3" t="s">
        <v>2522</v>
      </c>
    </row>
    <row r="5255" spans="1:3" x14ac:dyDescent="0.15">
      <c r="A5255" s="6">
        <f t="shared" si="102"/>
        <v>52550</v>
      </c>
      <c r="B5255" s="1" t="s">
        <v>1982</v>
      </c>
      <c r="C5255" s="3" t="s">
        <v>2523</v>
      </c>
    </row>
    <row r="5256" spans="1:3" x14ac:dyDescent="0.15">
      <c r="A5256" s="6">
        <f t="shared" si="102"/>
        <v>52560</v>
      </c>
      <c r="B5256" s="1" t="s">
        <v>1982</v>
      </c>
      <c r="C5256" s="3" t="s">
        <v>2524</v>
      </c>
    </row>
    <row r="5257" spans="1:3" x14ac:dyDescent="0.15">
      <c r="A5257" s="6">
        <f t="shared" si="102"/>
        <v>52570</v>
      </c>
      <c r="B5257" s="1" t="s">
        <v>1982</v>
      </c>
      <c r="C5257" s="3" t="s">
        <v>2525</v>
      </c>
    </row>
    <row r="5258" spans="1:3" x14ac:dyDescent="0.15">
      <c r="A5258" s="6">
        <f t="shared" si="102"/>
        <v>52580</v>
      </c>
      <c r="B5258" s="1" t="s">
        <v>1982</v>
      </c>
      <c r="C5258" s="3" t="s">
        <v>2526</v>
      </c>
    </row>
    <row r="5259" spans="1:3" x14ac:dyDescent="0.15">
      <c r="A5259" s="6">
        <f t="shared" si="102"/>
        <v>52590</v>
      </c>
      <c r="B5259" s="1" t="s">
        <v>1982</v>
      </c>
      <c r="C5259" s="3" t="s">
        <v>2527</v>
      </c>
    </row>
    <row r="5260" spans="1:3" x14ac:dyDescent="0.15">
      <c r="A5260" s="6">
        <f t="shared" si="102"/>
        <v>52600</v>
      </c>
      <c r="B5260" s="1" t="s">
        <v>1982</v>
      </c>
      <c r="C5260" s="3" t="s">
        <v>2528</v>
      </c>
    </row>
    <row r="5261" spans="1:3" x14ac:dyDescent="0.15">
      <c r="A5261" s="6">
        <f t="shared" si="102"/>
        <v>52610</v>
      </c>
      <c r="B5261" s="1" t="s">
        <v>1982</v>
      </c>
      <c r="C5261" s="3" t="s">
        <v>2529</v>
      </c>
    </row>
    <row r="5262" spans="1:3" x14ac:dyDescent="0.15">
      <c r="A5262" s="6">
        <f t="shared" si="102"/>
        <v>52620</v>
      </c>
      <c r="B5262" s="1" t="s">
        <v>1982</v>
      </c>
      <c r="C5262" s="3" t="s">
        <v>2530</v>
      </c>
    </row>
    <row r="5263" spans="1:3" x14ac:dyDescent="0.15">
      <c r="A5263" s="6">
        <f t="shared" ref="A5263:A5326" si="103">ROW()*10</f>
        <v>52630</v>
      </c>
      <c r="B5263" s="1" t="s">
        <v>1982</v>
      </c>
      <c r="C5263" s="3" t="s">
        <v>2531</v>
      </c>
    </row>
    <row r="5264" spans="1:3" x14ac:dyDescent="0.15">
      <c r="A5264" s="6">
        <f t="shared" si="103"/>
        <v>52640</v>
      </c>
      <c r="B5264" s="1" t="s">
        <v>1982</v>
      </c>
      <c r="C5264" s="3" t="s">
        <v>2532</v>
      </c>
    </row>
    <row r="5265" spans="1:3" x14ac:dyDescent="0.15">
      <c r="A5265" s="6">
        <f t="shared" si="103"/>
        <v>52650</v>
      </c>
      <c r="B5265" s="1" t="s">
        <v>1982</v>
      </c>
      <c r="C5265" s="3" t="s">
        <v>2533</v>
      </c>
    </row>
    <row r="5266" spans="1:3" x14ac:dyDescent="0.15">
      <c r="A5266" s="6">
        <f t="shared" si="103"/>
        <v>52660</v>
      </c>
      <c r="B5266" s="1" t="s">
        <v>1982</v>
      </c>
      <c r="C5266" s="3" t="s">
        <v>2534</v>
      </c>
    </row>
    <row r="5267" spans="1:3" x14ac:dyDescent="0.15">
      <c r="A5267" s="6">
        <f t="shared" si="103"/>
        <v>52670</v>
      </c>
      <c r="B5267" s="1" t="s">
        <v>1982</v>
      </c>
      <c r="C5267" s="3" t="s">
        <v>2535</v>
      </c>
    </row>
    <row r="5268" spans="1:3" x14ac:dyDescent="0.15">
      <c r="A5268" s="6">
        <f t="shared" si="103"/>
        <v>52680</v>
      </c>
      <c r="B5268" s="1" t="s">
        <v>1982</v>
      </c>
      <c r="C5268" s="3" t="s">
        <v>2536</v>
      </c>
    </row>
    <row r="5269" spans="1:3" x14ac:dyDescent="0.15">
      <c r="A5269" s="6">
        <f t="shared" si="103"/>
        <v>52690</v>
      </c>
      <c r="B5269" s="1" t="s">
        <v>1982</v>
      </c>
      <c r="C5269" s="3" t="s">
        <v>2537</v>
      </c>
    </row>
    <row r="5270" spans="1:3" x14ac:dyDescent="0.15">
      <c r="A5270" s="6">
        <f t="shared" si="103"/>
        <v>52700</v>
      </c>
      <c r="B5270" s="1" t="s">
        <v>1982</v>
      </c>
      <c r="C5270" s="3" t="s">
        <v>2538</v>
      </c>
    </row>
    <row r="5271" spans="1:3" x14ac:dyDescent="0.15">
      <c r="A5271" s="6">
        <f t="shared" si="103"/>
        <v>52710</v>
      </c>
      <c r="B5271" s="1" t="s">
        <v>1982</v>
      </c>
      <c r="C5271" s="3" t="s">
        <v>1310</v>
      </c>
    </row>
    <row r="5272" spans="1:3" x14ac:dyDescent="0.15">
      <c r="A5272" s="6">
        <f t="shared" si="103"/>
        <v>52720</v>
      </c>
      <c r="B5272" s="1" t="s">
        <v>1982</v>
      </c>
      <c r="C5272" s="3" t="s">
        <v>2496</v>
      </c>
    </row>
    <row r="5273" spans="1:3" x14ac:dyDescent="0.15">
      <c r="A5273" s="6">
        <f t="shared" si="103"/>
        <v>52730</v>
      </c>
      <c r="B5273" s="1" t="s">
        <v>1982</v>
      </c>
      <c r="C5273" s="3" t="s">
        <v>554</v>
      </c>
    </row>
    <row r="5274" spans="1:3" x14ac:dyDescent="0.15">
      <c r="A5274" s="6">
        <f t="shared" si="103"/>
        <v>52740</v>
      </c>
      <c r="B5274" s="1" t="s">
        <v>1982</v>
      </c>
    </row>
    <row r="5275" spans="1:3" x14ac:dyDescent="0.15">
      <c r="A5275" s="6">
        <f t="shared" si="103"/>
        <v>52750</v>
      </c>
      <c r="B5275" s="1" t="s">
        <v>1982</v>
      </c>
      <c r="C5275" s="3" t="s">
        <v>2539</v>
      </c>
    </row>
    <row r="5276" spans="1:3" x14ac:dyDescent="0.15">
      <c r="A5276" s="6">
        <f t="shared" si="103"/>
        <v>52760</v>
      </c>
      <c r="B5276" s="1" t="s">
        <v>1982</v>
      </c>
      <c r="C5276" s="3" t="s">
        <v>2540</v>
      </c>
    </row>
    <row r="5277" spans="1:3" x14ac:dyDescent="0.15">
      <c r="A5277" s="6">
        <f t="shared" si="103"/>
        <v>52770</v>
      </c>
      <c r="B5277" s="1" t="s">
        <v>1982</v>
      </c>
      <c r="C5277" s="105" t="s">
        <v>2541</v>
      </c>
    </row>
    <row r="5278" spans="1:3" x14ac:dyDescent="0.15">
      <c r="A5278" s="6">
        <f t="shared" si="103"/>
        <v>52780</v>
      </c>
      <c r="B5278" s="1" t="s">
        <v>1982</v>
      </c>
      <c r="C5278" s="3" t="s">
        <v>437</v>
      </c>
    </row>
    <row r="5279" spans="1:3" x14ac:dyDescent="0.15">
      <c r="A5279" s="6">
        <f t="shared" si="103"/>
        <v>52790</v>
      </c>
      <c r="B5279" s="1" t="s">
        <v>1982</v>
      </c>
      <c r="C5279" s="3" t="s">
        <v>2542</v>
      </c>
    </row>
    <row r="5280" spans="1:3" x14ac:dyDescent="0.15">
      <c r="A5280" s="6">
        <f t="shared" si="103"/>
        <v>52800</v>
      </c>
      <c r="B5280" s="1" t="s">
        <v>1982</v>
      </c>
      <c r="C5280" s="3" t="s">
        <v>2543</v>
      </c>
    </row>
    <row r="5281" spans="1:3" x14ac:dyDescent="0.15">
      <c r="A5281" s="6">
        <f t="shared" si="103"/>
        <v>52810</v>
      </c>
      <c r="B5281" s="1" t="s">
        <v>1982</v>
      </c>
      <c r="C5281" s="3" t="s">
        <v>2544</v>
      </c>
    </row>
    <row r="5282" spans="1:3" x14ac:dyDescent="0.15">
      <c r="A5282" s="6">
        <f t="shared" si="103"/>
        <v>52820</v>
      </c>
      <c r="B5282" s="1" t="s">
        <v>1982</v>
      </c>
      <c r="C5282" s="3" t="s">
        <v>2545</v>
      </c>
    </row>
    <row r="5283" spans="1:3" x14ac:dyDescent="0.15">
      <c r="A5283" s="6">
        <f t="shared" si="103"/>
        <v>52830</v>
      </c>
      <c r="B5283" s="1" t="s">
        <v>1982</v>
      </c>
      <c r="C5283" s="3" t="s">
        <v>2546</v>
      </c>
    </row>
    <row r="5284" spans="1:3" x14ac:dyDescent="0.15">
      <c r="A5284" s="6">
        <f t="shared" si="103"/>
        <v>52840</v>
      </c>
      <c r="B5284" s="1" t="s">
        <v>1982</v>
      </c>
      <c r="C5284" s="3" t="s">
        <v>2547</v>
      </c>
    </row>
    <row r="5285" spans="1:3" x14ac:dyDescent="0.15">
      <c r="A5285" s="6">
        <f t="shared" si="103"/>
        <v>52850</v>
      </c>
      <c r="B5285" s="1" t="s">
        <v>1982</v>
      </c>
      <c r="C5285" s="3" t="s">
        <v>2521</v>
      </c>
    </row>
    <row r="5286" spans="1:3" x14ac:dyDescent="0.15">
      <c r="A5286" s="6">
        <f t="shared" si="103"/>
        <v>52860</v>
      </c>
      <c r="B5286" s="1" t="s">
        <v>1982</v>
      </c>
      <c r="C5286" s="3" t="s">
        <v>2548</v>
      </c>
    </row>
    <row r="5287" spans="1:3" x14ac:dyDescent="0.15">
      <c r="A5287" s="6">
        <f t="shared" si="103"/>
        <v>52870</v>
      </c>
      <c r="B5287" s="1" t="s">
        <v>1982</v>
      </c>
      <c r="C5287" s="3" t="s">
        <v>2549</v>
      </c>
    </row>
    <row r="5288" spans="1:3" x14ac:dyDescent="0.15">
      <c r="A5288" s="6">
        <f t="shared" si="103"/>
        <v>52880</v>
      </c>
      <c r="B5288" s="1" t="s">
        <v>1982</v>
      </c>
      <c r="C5288" s="3" t="s">
        <v>2534</v>
      </c>
    </row>
    <row r="5289" spans="1:3" x14ac:dyDescent="0.15">
      <c r="A5289" s="6">
        <f t="shared" si="103"/>
        <v>52890</v>
      </c>
      <c r="B5289" s="1" t="s">
        <v>1982</v>
      </c>
      <c r="C5289" s="3" t="s">
        <v>2494</v>
      </c>
    </row>
    <row r="5290" spans="1:3" x14ac:dyDescent="0.15">
      <c r="A5290" s="6">
        <f t="shared" si="103"/>
        <v>52900</v>
      </c>
      <c r="B5290" s="1" t="s">
        <v>1982</v>
      </c>
      <c r="C5290" s="3" t="s">
        <v>2550</v>
      </c>
    </row>
    <row r="5291" spans="1:3" x14ac:dyDescent="0.15">
      <c r="A5291" s="6">
        <f t="shared" si="103"/>
        <v>52910</v>
      </c>
      <c r="B5291" s="1" t="s">
        <v>1982</v>
      </c>
      <c r="C5291" s="3" t="s">
        <v>2551</v>
      </c>
    </row>
    <row r="5292" spans="1:3" x14ac:dyDescent="0.15">
      <c r="A5292" s="6">
        <f t="shared" si="103"/>
        <v>52920</v>
      </c>
      <c r="B5292" s="1" t="s">
        <v>1982</v>
      </c>
      <c r="C5292" s="3" t="s">
        <v>2552</v>
      </c>
    </row>
    <row r="5293" spans="1:3" x14ac:dyDescent="0.15">
      <c r="A5293" s="6">
        <f t="shared" si="103"/>
        <v>52930</v>
      </c>
      <c r="B5293" s="1" t="s">
        <v>1982</v>
      </c>
      <c r="C5293" s="3" t="s">
        <v>2553</v>
      </c>
    </row>
    <row r="5294" spans="1:3" x14ac:dyDescent="0.15">
      <c r="A5294" s="6">
        <f t="shared" si="103"/>
        <v>52940</v>
      </c>
      <c r="B5294" s="1" t="s">
        <v>1982</v>
      </c>
      <c r="C5294" s="3" t="s">
        <v>2554</v>
      </c>
    </row>
    <row r="5295" spans="1:3" x14ac:dyDescent="0.15">
      <c r="A5295" s="6">
        <f t="shared" si="103"/>
        <v>52950</v>
      </c>
      <c r="B5295" s="1" t="s">
        <v>1982</v>
      </c>
      <c r="C5295" s="3" t="s">
        <v>2555</v>
      </c>
    </row>
    <row r="5296" spans="1:3" x14ac:dyDescent="0.15">
      <c r="A5296" s="6">
        <f t="shared" si="103"/>
        <v>52960</v>
      </c>
      <c r="B5296" s="1" t="s">
        <v>1982</v>
      </c>
      <c r="C5296" s="3" t="s">
        <v>2556</v>
      </c>
    </row>
    <row r="5297" spans="1:3" x14ac:dyDescent="0.15">
      <c r="A5297" s="6">
        <f t="shared" si="103"/>
        <v>52970</v>
      </c>
      <c r="B5297" s="1" t="s">
        <v>1982</v>
      </c>
      <c r="C5297" s="3" t="s">
        <v>2557</v>
      </c>
    </row>
    <row r="5298" spans="1:3" x14ac:dyDescent="0.15">
      <c r="A5298" s="6">
        <f t="shared" si="103"/>
        <v>52980</v>
      </c>
      <c r="B5298" s="1" t="s">
        <v>1982</v>
      </c>
      <c r="C5298" s="3" t="s">
        <v>2558</v>
      </c>
    </row>
    <row r="5299" spans="1:3" x14ac:dyDescent="0.15">
      <c r="A5299" s="6">
        <f t="shared" si="103"/>
        <v>52990</v>
      </c>
      <c r="B5299" s="1" t="s">
        <v>1982</v>
      </c>
      <c r="C5299" s="3" t="s">
        <v>2559</v>
      </c>
    </row>
    <row r="5300" spans="1:3" x14ac:dyDescent="0.15">
      <c r="A5300" s="6">
        <f t="shared" si="103"/>
        <v>53000</v>
      </c>
      <c r="B5300" s="1" t="s">
        <v>1982</v>
      </c>
      <c r="C5300" s="3" t="s">
        <v>553</v>
      </c>
    </row>
    <row r="5301" spans="1:3" x14ac:dyDescent="0.15">
      <c r="A5301" s="6">
        <f t="shared" si="103"/>
        <v>53010</v>
      </c>
      <c r="B5301" s="1" t="s">
        <v>1982</v>
      </c>
      <c r="C5301" s="3" t="s">
        <v>2560</v>
      </c>
    </row>
    <row r="5302" spans="1:3" x14ac:dyDescent="0.15">
      <c r="A5302" s="6">
        <f t="shared" si="103"/>
        <v>53020</v>
      </c>
      <c r="B5302" s="1" t="s">
        <v>1982</v>
      </c>
      <c r="C5302" s="3" t="s">
        <v>2561</v>
      </c>
    </row>
    <row r="5303" spans="1:3" x14ac:dyDescent="0.15">
      <c r="A5303" s="6">
        <f t="shared" si="103"/>
        <v>53030</v>
      </c>
      <c r="B5303" s="1" t="s">
        <v>1982</v>
      </c>
      <c r="C5303" s="3" t="s">
        <v>444</v>
      </c>
    </row>
    <row r="5304" spans="1:3" x14ac:dyDescent="0.15">
      <c r="A5304" s="6">
        <f t="shared" si="103"/>
        <v>53040</v>
      </c>
      <c r="B5304" s="1" t="s">
        <v>1982</v>
      </c>
    </row>
    <row r="5305" spans="1:3" x14ac:dyDescent="0.15">
      <c r="A5305" s="6">
        <f t="shared" si="103"/>
        <v>53050</v>
      </c>
      <c r="B5305" s="1" t="s">
        <v>1982</v>
      </c>
      <c r="C5305" s="3" t="s">
        <v>2454</v>
      </c>
    </row>
    <row r="5306" spans="1:3" x14ac:dyDescent="0.15">
      <c r="A5306" s="6">
        <f t="shared" si="103"/>
        <v>53060</v>
      </c>
      <c r="B5306" s="1" t="s">
        <v>1982</v>
      </c>
      <c r="C5306" s="3" t="s">
        <v>442</v>
      </c>
    </row>
    <row r="5307" spans="1:3" x14ac:dyDescent="0.15">
      <c r="A5307" s="6">
        <f t="shared" si="103"/>
        <v>53070</v>
      </c>
      <c r="B5307" s="1" t="s">
        <v>1982</v>
      </c>
      <c r="C5307" s="3" t="s">
        <v>2562</v>
      </c>
    </row>
    <row r="5308" spans="1:3" x14ac:dyDescent="0.15">
      <c r="A5308" s="6">
        <f t="shared" si="103"/>
        <v>53080</v>
      </c>
      <c r="B5308" s="1" t="s">
        <v>1982</v>
      </c>
    </row>
    <row r="5309" spans="1:3" x14ac:dyDescent="0.15">
      <c r="A5309" s="6">
        <f t="shared" si="103"/>
        <v>53090</v>
      </c>
      <c r="B5309" s="1" t="s">
        <v>1982</v>
      </c>
      <c r="C5309" s="3" t="s">
        <v>2563</v>
      </c>
    </row>
    <row r="5310" spans="1:3" x14ac:dyDescent="0.15">
      <c r="A5310" s="6">
        <f t="shared" si="103"/>
        <v>53100</v>
      </c>
      <c r="B5310" s="1" t="s">
        <v>1982</v>
      </c>
      <c r="C5310" s="3" t="s">
        <v>526</v>
      </c>
    </row>
    <row r="5311" spans="1:3" x14ac:dyDescent="0.15">
      <c r="A5311" s="6">
        <f t="shared" si="103"/>
        <v>53110</v>
      </c>
      <c r="B5311" s="1" t="s">
        <v>1982</v>
      </c>
      <c r="C5311" s="3" t="s">
        <v>2387</v>
      </c>
    </row>
    <row r="5312" spans="1:3" x14ac:dyDescent="0.15">
      <c r="A5312" s="6">
        <f t="shared" si="103"/>
        <v>53120</v>
      </c>
      <c r="B5312" s="1" t="s">
        <v>1982</v>
      </c>
      <c r="C5312" s="3" t="s">
        <v>2388</v>
      </c>
    </row>
    <row r="5313" spans="1:3" x14ac:dyDescent="0.15">
      <c r="A5313" s="6">
        <f t="shared" si="103"/>
        <v>53130</v>
      </c>
      <c r="B5313" s="1" t="s">
        <v>1982</v>
      </c>
    </row>
    <row r="5314" spans="1:3" x14ac:dyDescent="0.15">
      <c r="A5314" s="6">
        <f t="shared" si="103"/>
        <v>53140</v>
      </c>
      <c r="B5314" s="1" t="s">
        <v>1982</v>
      </c>
      <c r="C5314" s="3" t="s">
        <v>2491</v>
      </c>
    </row>
    <row r="5315" spans="1:3" x14ac:dyDescent="0.15">
      <c r="A5315" s="6">
        <f t="shared" si="103"/>
        <v>53150</v>
      </c>
      <c r="B5315" s="1" t="s">
        <v>1982</v>
      </c>
      <c r="C5315" s="3" t="s">
        <v>2492</v>
      </c>
    </row>
    <row r="5316" spans="1:3" x14ac:dyDescent="0.15">
      <c r="A5316" s="6">
        <f t="shared" si="103"/>
        <v>53160</v>
      </c>
      <c r="B5316" s="1" t="s">
        <v>1982</v>
      </c>
      <c r="C5316" s="3" t="s">
        <v>2493</v>
      </c>
    </row>
    <row r="5317" spans="1:3" x14ac:dyDescent="0.15">
      <c r="A5317" s="6">
        <f t="shared" si="103"/>
        <v>53170</v>
      </c>
      <c r="B5317" s="1" t="s">
        <v>1982</v>
      </c>
      <c r="C5317" s="3" t="s">
        <v>2494</v>
      </c>
    </row>
    <row r="5318" spans="1:3" x14ac:dyDescent="0.15">
      <c r="A5318" s="6">
        <f t="shared" si="103"/>
        <v>53180</v>
      </c>
      <c r="B5318" s="1" t="s">
        <v>1982</v>
      </c>
      <c r="C5318" s="3" t="s">
        <v>2495</v>
      </c>
    </row>
    <row r="5319" spans="1:3" x14ac:dyDescent="0.15">
      <c r="A5319" s="6">
        <f t="shared" si="103"/>
        <v>53190</v>
      </c>
      <c r="B5319" s="1" t="s">
        <v>1982</v>
      </c>
      <c r="C5319" s="3" t="s">
        <v>553</v>
      </c>
    </row>
    <row r="5320" spans="1:3" x14ac:dyDescent="0.15">
      <c r="A5320" s="6">
        <f t="shared" si="103"/>
        <v>53200</v>
      </c>
      <c r="B5320" s="1" t="s">
        <v>1982</v>
      </c>
      <c r="C5320" s="3" t="s">
        <v>2496</v>
      </c>
    </row>
    <row r="5321" spans="1:3" x14ac:dyDescent="0.15">
      <c r="A5321" s="6">
        <f t="shared" si="103"/>
        <v>53210</v>
      </c>
      <c r="B5321" s="1" t="s">
        <v>1982</v>
      </c>
      <c r="C5321" s="3" t="s">
        <v>554</v>
      </c>
    </row>
    <row r="5322" spans="1:3" x14ac:dyDescent="0.15">
      <c r="A5322" s="6">
        <f t="shared" si="103"/>
        <v>53220</v>
      </c>
      <c r="B5322" s="1" t="s">
        <v>1982</v>
      </c>
      <c r="C5322" s="3" t="s">
        <v>2497</v>
      </c>
    </row>
    <row r="5323" spans="1:3" x14ac:dyDescent="0.15">
      <c r="A5323" s="6">
        <f t="shared" si="103"/>
        <v>53230</v>
      </c>
      <c r="B5323" s="1" t="s">
        <v>1982</v>
      </c>
      <c r="C5323" s="3" t="s">
        <v>2564</v>
      </c>
    </row>
    <row r="5324" spans="1:3" x14ac:dyDescent="0.15">
      <c r="A5324" s="6">
        <f t="shared" si="103"/>
        <v>53240</v>
      </c>
      <c r="B5324" s="1" t="s">
        <v>1982</v>
      </c>
      <c r="C5324" s="3" t="s">
        <v>2499</v>
      </c>
    </row>
    <row r="5325" spans="1:3" x14ac:dyDescent="0.15">
      <c r="A5325" s="6">
        <f t="shared" si="103"/>
        <v>53250</v>
      </c>
      <c r="B5325" s="1" t="s">
        <v>1982</v>
      </c>
      <c r="C5325" s="3" t="s">
        <v>2565</v>
      </c>
    </row>
    <row r="5326" spans="1:3" x14ac:dyDescent="0.15">
      <c r="A5326" s="6">
        <f t="shared" si="103"/>
        <v>53260</v>
      </c>
      <c r="B5326" s="1" t="s">
        <v>1982</v>
      </c>
      <c r="C5326" s="3" t="s">
        <v>2501</v>
      </c>
    </row>
    <row r="5327" spans="1:3" x14ac:dyDescent="0.15">
      <c r="A5327" s="6">
        <f t="shared" ref="A5327:A5390" si="104">ROW()*10</f>
        <v>53270</v>
      </c>
      <c r="B5327" s="1" t="s">
        <v>1982</v>
      </c>
      <c r="C5327" s="3" t="s">
        <v>2502</v>
      </c>
    </row>
    <row r="5328" spans="1:3" x14ac:dyDescent="0.15">
      <c r="A5328" s="6">
        <f t="shared" si="104"/>
        <v>53280</v>
      </c>
      <c r="B5328" s="1" t="s">
        <v>1982</v>
      </c>
      <c r="C5328" s="3" t="s">
        <v>2503</v>
      </c>
    </row>
    <row r="5329" spans="1:3" x14ac:dyDescent="0.15">
      <c r="A5329" s="6">
        <f t="shared" si="104"/>
        <v>53290</v>
      </c>
      <c r="B5329" s="1" t="s">
        <v>1982</v>
      </c>
      <c r="C5329" s="3" t="s">
        <v>2504</v>
      </c>
    </row>
    <row r="5330" spans="1:3" x14ac:dyDescent="0.15">
      <c r="A5330" s="6">
        <f t="shared" si="104"/>
        <v>53300</v>
      </c>
      <c r="B5330" s="1" t="s">
        <v>1982</v>
      </c>
      <c r="C5330" s="3" t="s">
        <v>2505</v>
      </c>
    </row>
    <row r="5331" spans="1:3" x14ac:dyDescent="0.15">
      <c r="A5331" s="6">
        <f t="shared" si="104"/>
        <v>53310</v>
      </c>
      <c r="B5331" s="1" t="s">
        <v>1982</v>
      </c>
      <c r="C5331" s="3" t="s">
        <v>2506</v>
      </c>
    </row>
    <row r="5332" spans="1:3" x14ac:dyDescent="0.15">
      <c r="A5332" s="6">
        <f t="shared" si="104"/>
        <v>53320</v>
      </c>
      <c r="B5332" s="1" t="s">
        <v>1982</v>
      </c>
      <c r="C5332" s="3" t="s">
        <v>2507</v>
      </c>
    </row>
    <row r="5333" spans="1:3" x14ac:dyDescent="0.15">
      <c r="A5333" s="6">
        <f t="shared" si="104"/>
        <v>53330</v>
      </c>
      <c r="B5333" s="1" t="s">
        <v>1982</v>
      </c>
    </row>
    <row r="5334" spans="1:3" x14ac:dyDescent="0.15">
      <c r="A5334" s="6">
        <f t="shared" si="104"/>
        <v>53340</v>
      </c>
      <c r="B5334" s="1" t="s">
        <v>1982</v>
      </c>
      <c r="C5334" s="3" t="s">
        <v>2508</v>
      </c>
    </row>
    <row r="5335" spans="1:3" x14ac:dyDescent="0.15">
      <c r="A5335" s="6">
        <f t="shared" si="104"/>
        <v>53350</v>
      </c>
      <c r="B5335" s="1" t="s">
        <v>1982</v>
      </c>
      <c r="C5335" s="3" t="s">
        <v>2509</v>
      </c>
    </row>
    <row r="5336" spans="1:3" x14ac:dyDescent="0.15">
      <c r="A5336" s="6">
        <f t="shared" si="104"/>
        <v>53360</v>
      </c>
      <c r="B5336" s="1" t="s">
        <v>1982</v>
      </c>
      <c r="C5336" s="3" t="s">
        <v>2566</v>
      </c>
    </row>
    <row r="5337" spans="1:3" x14ac:dyDescent="0.15">
      <c r="A5337" s="6">
        <f t="shared" si="104"/>
        <v>53370</v>
      </c>
      <c r="B5337" s="1" t="s">
        <v>1982</v>
      </c>
      <c r="C5337" s="3" t="s">
        <v>1308</v>
      </c>
    </row>
    <row r="5338" spans="1:3" x14ac:dyDescent="0.15">
      <c r="A5338" s="6">
        <f t="shared" si="104"/>
        <v>53380</v>
      </c>
      <c r="B5338" s="1" t="s">
        <v>1982</v>
      </c>
      <c r="C5338" s="3" t="s">
        <v>2511</v>
      </c>
    </row>
    <row r="5339" spans="1:3" x14ac:dyDescent="0.15">
      <c r="A5339" s="6">
        <f t="shared" si="104"/>
        <v>53390</v>
      </c>
      <c r="B5339" s="1" t="s">
        <v>1982</v>
      </c>
      <c r="C5339" s="3" t="s">
        <v>2512</v>
      </c>
    </row>
    <row r="5340" spans="1:3" x14ac:dyDescent="0.15">
      <c r="A5340" s="6">
        <f t="shared" si="104"/>
        <v>53400</v>
      </c>
      <c r="B5340" s="1" t="s">
        <v>1982</v>
      </c>
      <c r="C5340" s="3" t="s">
        <v>2513</v>
      </c>
    </row>
    <row r="5341" spans="1:3" x14ac:dyDescent="0.15">
      <c r="A5341" s="6">
        <f t="shared" si="104"/>
        <v>53410</v>
      </c>
      <c r="B5341" s="1" t="s">
        <v>1982</v>
      </c>
      <c r="C5341" s="3" t="s">
        <v>2514</v>
      </c>
    </row>
    <row r="5342" spans="1:3" x14ac:dyDescent="0.15">
      <c r="A5342" s="6">
        <f t="shared" si="104"/>
        <v>53420</v>
      </c>
      <c r="B5342" s="1" t="s">
        <v>1982</v>
      </c>
      <c r="C5342" s="3" t="s">
        <v>2515</v>
      </c>
    </row>
    <row r="5343" spans="1:3" x14ac:dyDescent="0.15">
      <c r="A5343" s="6">
        <f t="shared" si="104"/>
        <v>53430</v>
      </c>
      <c r="B5343" s="1" t="s">
        <v>1982</v>
      </c>
      <c r="C5343" s="3" t="s">
        <v>2516</v>
      </c>
    </row>
    <row r="5344" spans="1:3" x14ac:dyDescent="0.15">
      <c r="A5344" s="6">
        <f t="shared" si="104"/>
        <v>53440</v>
      </c>
      <c r="B5344" s="1" t="s">
        <v>1982</v>
      </c>
      <c r="C5344" s="3" t="s">
        <v>2517</v>
      </c>
    </row>
    <row r="5345" spans="1:3" x14ac:dyDescent="0.15">
      <c r="A5345" s="6">
        <f t="shared" si="104"/>
        <v>53450</v>
      </c>
      <c r="B5345" s="1" t="s">
        <v>1982</v>
      </c>
      <c r="C5345" s="3" t="s">
        <v>2518</v>
      </c>
    </row>
    <row r="5346" spans="1:3" x14ac:dyDescent="0.15">
      <c r="A5346" s="6">
        <f t="shared" si="104"/>
        <v>53460</v>
      </c>
      <c r="B5346" s="1" t="s">
        <v>1982</v>
      </c>
      <c r="C5346" s="3" t="s">
        <v>2519</v>
      </c>
    </row>
    <row r="5347" spans="1:3" x14ac:dyDescent="0.15">
      <c r="A5347" s="6">
        <f t="shared" si="104"/>
        <v>53470</v>
      </c>
      <c r="B5347" s="1" t="s">
        <v>1982</v>
      </c>
      <c r="C5347" s="3" t="s">
        <v>2520</v>
      </c>
    </row>
    <row r="5348" spans="1:3" x14ac:dyDescent="0.15">
      <c r="A5348" s="6">
        <f t="shared" si="104"/>
        <v>53480</v>
      </c>
      <c r="B5348" s="1" t="s">
        <v>1982</v>
      </c>
      <c r="C5348" s="3" t="s">
        <v>2521</v>
      </c>
    </row>
    <row r="5349" spans="1:3" x14ac:dyDescent="0.15">
      <c r="A5349" s="6">
        <f t="shared" si="104"/>
        <v>53490</v>
      </c>
      <c r="B5349" s="1" t="s">
        <v>1982</v>
      </c>
      <c r="C5349" s="3" t="s">
        <v>2522</v>
      </c>
    </row>
    <row r="5350" spans="1:3" x14ac:dyDescent="0.15">
      <c r="A5350" s="6">
        <f t="shared" si="104"/>
        <v>53500</v>
      </c>
      <c r="B5350" s="1" t="s">
        <v>1982</v>
      </c>
      <c r="C5350" s="3" t="s">
        <v>2523</v>
      </c>
    </row>
    <row r="5351" spans="1:3" x14ac:dyDescent="0.15">
      <c r="A5351" s="6">
        <f t="shared" si="104"/>
        <v>53510</v>
      </c>
      <c r="B5351" s="1" t="s">
        <v>1982</v>
      </c>
      <c r="C5351" s="3" t="s">
        <v>2524</v>
      </c>
    </row>
    <row r="5352" spans="1:3" x14ac:dyDescent="0.15">
      <c r="A5352" s="6">
        <f t="shared" si="104"/>
        <v>53520</v>
      </c>
      <c r="B5352" s="1" t="s">
        <v>1982</v>
      </c>
      <c r="C5352" s="3" t="s">
        <v>2525</v>
      </c>
    </row>
    <row r="5353" spans="1:3" x14ac:dyDescent="0.15">
      <c r="A5353" s="6">
        <f t="shared" si="104"/>
        <v>53530</v>
      </c>
      <c r="B5353" s="1" t="s">
        <v>1982</v>
      </c>
      <c r="C5353" s="3" t="s">
        <v>2567</v>
      </c>
    </row>
    <row r="5354" spans="1:3" x14ac:dyDescent="0.15">
      <c r="A5354" s="6">
        <f t="shared" si="104"/>
        <v>53540</v>
      </c>
      <c r="B5354" s="1" t="s">
        <v>1982</v>
      </c>
      <c r="C5354" s="3" t="s">
        <v>2527</v>
      </c>
    </row>
    <row r="5355" spans="1:3" x14ac:dyDescent="0.15">
      <c r="A5355" s="6">
        <f t="shared" si="104"/>
        <v>53550</v>
      </c>
      <c r="B5355" s="1" t="s">
        <v>1982</v>
      </c>
      <c r="C5355" s="3" t="s">
        <v>2528</v>
      </c>
    </row>
    <row r="5356" spans="1:3" x14ac:dyDescent="0.15">
      <c r="A5356" s="6">
        <f t="shared" si="104"/>
        <v>53560</v>
      </c>
      <c r="B5356" s="1" t="s">
        <v>1982</v>
      </c>
      <c r="C5356" s="3" t="s">
        <v>2568</v>
      </c>
    </row>
    <row r="5357" spans="1:3" x14ac:dyDescent="0.15">
      <c r="A5357" s="6">
        <f t="shared" si="104"/>
        <v>53570</v>
      </c>
      <c r="B5357" s="1" t="s">
        <v>1982</v>
      </c>
      <c r="C5357" s="3" t="s">
        <v>2530</v>
      </c>
    </row>
    <row r="5358" spans="1:3" x14ac:dyDescent="0.15">
      <c r="A5358" s="6">
        <f t="shared" si="104"/>
        <v>53580</v>
      </c>
      <c r="B5358" s="1" t="s">
        <v>1982</v>
      </c>
      <c r="C5358" s="3" t="s">
        <v>2531</v>
      </c>
    </row>
    <row r="5359" spans="1:3" x14ac:dyDescent="0.15">
      <c r="A5359" s="6">
        <f t="shared" si="104"/>
        <v>53590</v>
      </c>
      <c r="B5359" s="1" t="s">
        <v>1982</v>
      </c>
      <c r="C5359" s="3" t="s">
        <v>2532</v>
      </c>
    </row>
    <row r="5360" spans="1:3" x14ac:dyDescent="0.15">
      <c r="A5360" s="6">
        <f t="shared" si="104"/>
        <v>53600</v>
      </c>
      <c r="B5360" s="1" t="s">
        <v>1982</v>
      </c>
      <c r="C5360" s="3" t="s">
        <v>2533</v>
      </c>
    </row>
    <row r="5361" spans="1:3" x14ac:dyDescent="0.15">
      <c r="A5361" s="6">
        <f t="shared" si="104"/>
        <v>53610</v>
      </c>
      <c r="B5361" s="1" t="s">
        <v>1982</v>
      </c>
      <c r="C5361" s="3" t="s">
        <v>2534</v>
      </c>
    </row>
    <row r="5362" spans="1:3" x14ac:dyDescent="0.15">
      <c r="A5362" s="6">
        <f t="shared" si="104"/>
        <v>53620</v>
      </c>
      <c r="B5362" s="1" t="s">
        <v>1982</v>
      </c>
      <c r="C5362" s="3" t="s">
        <v>2569</v>
      </c>
    </row>
    <row r="5363" spans="1:3" x14ac:dyDescent="0.15">
      <c r="A5363" s="6">
        <f t="shared" si="104"/>
        <v>53630</v>
      </c>
      <c r="B5363" s="1" t="s">
        <v>1982</v>
      </c>
      <c r="C5363" s="3" t="s">
        <v>2536</v>
      </c>
    </row>
    <row r="5364" spans="1:3" x14ac:dyDescent="0.15">
      <c r="A5364" s="6">
        <f t="shared" si="104"/>
        <v>53640</v>
      </c>
      <c r="B5364" s="1" t="s">
        <v>1982</v>
      </c>
      <c r="C5364" s="3" t="s">
        <v>2537</v>
      </c>
    </row>
    <row r="5365" spans="1:3" x14ac:dyDescent="0.15">
      <c r="A5365" s="6">
        <f t="shared" si="104"/>
        <v>53650</v>
      </c>
      <c r="B5365" s="1" t="s">
        <v>1982</v>
      </c>
      <c r="C5365" s="3" t="s">
        <v>2538</v>
      </c>
    </row>
    <row r="5366" spans="1:3" x14ac:dyDescent="0.15">
      <c r="A5366" s="6">
        <f t="shared" si="104"/>
        <v>53660</v>
      </c>
      <c r="B5366" s="1" t="s">
        <v>1982</v>
      </c>
      <c r="C5366" s="3" t="s">
        <v>1310</v>
      </c>
    </row>
    <row r="5367" spans="1:3" x14ac:dyDescent="0.15">
      <c r="A5367" s="6">
        <f t="shared" si="104"/>
        <v>53670</v>
      </c>
      <c r="B5367" s="1" t="s">
        <v>1982</v>
      </c>
      <c r="C5367" s="3" t="s">
        <v>2496</v>
      </c>
    </row>
    <row r="5368" spans="1:3" x14ac:dyDescent="0.15">
      <c r="A5368" s="6">
        <f t="shared" si="104"/>
        <v>53680</v>
      </c>
      <c r="B5368" s="1" t="s">
        <v>1982</v>
      </c>
      <c r="C5368" s="3" t="s">
        <v>554</v>
      </c>
    </row>
    <row r="5369" spans="1:3" x14ac:dyDescent="0.15">
      <c r="A5369" s="6">
        <f t="shared" si="104"/>
        <v>53690</v>
      </c>
      <c r="B5369" s="1" t="s">
        <v>1982</v>
      </c>
    </row>
    <row r="5370" spans="1:3" x14ac:dyDescent="0.15">
      <c r="A5370" s="6">
        <f t="shared" si="104"/>
        <v>53700</v>
      </c>
      <c r="B5370" s="1" t="s">
        <v>1982</v>
      </c>
      <c r="C5370" s="3" t="s">
        <v>2539</v>
      </c>
    </row>
    <row r="5371" spans="1:3" x14ac:dyDescent="0.15">
      <c r="A5371" s="6">
        <f t="shared" si="104"/>
        <v>53710</v>
      </c>
      <c r="B5371" s="1" t="s">
        <v>1982</v>
      </c>
      <c r="C5371" s="3" t="s">
        <v>2540</v>
      </c>
    </row>
    <row r="5372" spans="1:3" x14ac:dyDescent="0.15">
      <c r="A5372" s="6">
        <f t="shared" si="104"/>
        <v>53720</v>
      </c>
      <c r="B5372" s="1" t="s">
        <v>1982</v>
      </c>
      <c r="C5372" s="105" t="s">
        <v>2570</v>
      </c>
    </row>
    <row r="5373" spans="1:3" x14ac:dyDescent="0.15">
      <c r="A5373" s="6">
        <f t="shared" si="104"/>
        <v>53730</v>
      </c>
      <c r="B5373" s="1" t="s">
        <v>1982</v>
      </c>
      <c r="C5373" s="3" t="s">
        <v>437</v>
      </c>
    </row>
    <row r="5374" spans="1:3" x14ac:dyDescent="0.15">
      <c r="A5374" s="6">
        <f t="shared" si="104"/>
        <v>53740</v>
      </c>
      <c r="B5374" s="1" t="s">
        <v>1982</v>
      </c>
      <c r="C5374" s="3" t="s">
        <v>2542</v>
      </c>
    </row>
    <row r="5375" spans="1:3" x14ac:dyDescent="0.15">
      <c r="A5375" s="6">
        <f t="shared" si="104"/>
        <v>53750</v>
      </c>
      <c r="B5375" s="1" t="s">
        <v>1982</v>
      </c>
      <c r="C5375" s="3" t="s">
        <v>2543</v>
      </c>
    </row>
    <row r="5376" spans="1:3" x14ac:dyDescent="0.15">
      <c r="A5376" s="6">
        <f t="shared" si="104"/>
        <v>53760</v>
      </c>
      <c r="B5376" s="1" t="s">
        <v>1982</v>
      </c>
      <c r="C5376" s="3" t="s">
        <v>2544</v>
      </c>
    </row>
    <row r="5377" spans="1:3" x14ac:dyDescent="0.15">
      <c r="A5377" s="6">
        <f t="shared" si="104"/>
        <v>53770</v>
      </c>
      <c r="B5377" s="1" t="s">
        <v>1982</v>
      </c>
      <c r="C5377" s="3" t="s">
        <v>2545</v>
      </c>
    </row>
    <row r="5378" spans="1:3" x14ac:dyDescent="0.15">
      <c r="A5378" s="6">
        <f t="shared" si="104"/>
        <v>53780</v>
      </c>
      <c r="B5378" s="1" t="s">
        <v>1982</v>
      </c>
      <c r="C5378" s="3" t="s">
        <v>2546</v>
      </c>
    </row>
    <row r="5379" spans="1:3" x14ac:dyDescent="0.15">
      <c r="A5379" s="6">
        <f t="shared" si="104"/>
        <v>53790</v>
      </c>
      <c r="B5379" s="1" t="s">
        <v>1982</v>
      </c>
      <c r="C5379" s="3" t="s">
        <v>2547</v>
      </c>
    </row>
    <row r="5380" spans="1:3" x14ac:dyDescent="0.15">
      <c r="A5380" s="6">
        <f t="shared" si="104"/>
        <v>53800</v>
      </c>
      <c r="B5380" s="1" t="s">
        <v>1982</v>
      </c>
      <c r="C5380" s="3" t="s">
        <v>2521</v>
      </c>
    </row>
    <row r="5381" spans="1:3" x14ac:dyDescent="0.15">
      <c r="A5381" s="6">
        <f t="shared" si="104"/>
        <v>53810</v>
      </c>
      <c r="B5381" s="1" t="s">
        <v>1982</v>
      </c>
      <c r="C5381" s="3" t="s">
        <v>2548</v>
      </c>
    </row>
    <row r="5382" spans="1:3" x14ac:dyDescent="0.15">
      <c r="A5382" s="6">
        <f t="shared" si="104"/>
        <v>53820</v>
      </c>
      <c r="B5382" s="1" t="s">
        <v>1982</v>
      </c>
      <c r="C5382" s="3" t="s">
        <v>2549</v>
      </c>
    </row>
    <row r="5383" spans="1:3" x14ac:dyDescent="0.15">
      <c r="A5383" s="6">
        <f t="shared" si="104"/>
        <v>53830</v>
      </c>
      <c r="B5383" s="1" t="s">
        <v>1982</v>
      </c>
      <c r="C5383" s="3" t="s">
        <v>2534</v>
      </c>
    </row>
    <row r="5384" spans="1:3" x14ac:dyDescent="0.15">
      <c r="A5384" s="6">
        <f t="shared" si="104"/>
        <v>53840</v>
      </c>
      <c r="B5384" s="1" t="s">
        <v>1982</v>
      </c>
      <c r="C5384" s="3" t="s">
        <v>2494</v>
      </c>
    </row>
    <row r="5385" spans="1:3" x14ac:dyDescent="0.15">
      <c r="A5385" s="6">
        <f t="shared" si="104"/>
        <v>53850</v>
      </c>
      <c r="B5385" s="1" t="s">
        <v>1982</v>
      </c>
      <c r="C5385" s="3" t="s">
        <v>2550</v>
      </c>
    </row>
    <row r="5386" spans="1:3" x14ac:dyDescent="0.15">
      <c r="A5386" s="6">
        <f t="shared" si="104"/>
        <v>53860</v>
      </c>
      <c r="B5386" s="1" t="s">
        <v>1982</v>
      </c>
      <c r="C5386" s="3" t="s">
        <v>2551</v>
      </c>
    </row>
    <row r="5387" spans="1:3" x14ac:dyDescent="0.15">
      <c r="A5387" s="6">
        <f t="shared" si="104"/>
        <v>53870</v>
      </c>
      <c r="B5387" s="1" t="s">
        <v>1982</v>
      </c>
      <c r="C5387" s="3" t="s">
        <v>2552</v>
      </c>
    </row>
    <row r="5388" spans="1:3" x14ac:dyDescent="0.15">
      <c r="A5388" s="6">
        <f t="shared" si="104"/>
        <v>53880</v>
      </c>
      <c r="B5388" s="1" t="s">
        <v>1982</v>
      </c>
      <c r="C5388" s="3" t="s">
        <v>2553</v>
      </c>
    </row>
    <row r="5389" spans="1:3" x14ac:dyDescent="0.15">
      <c r="A5389" s="6">
        <f t="shared" si="104"/>
        <v>53890</v>
      </c>
      <c r="B5389" s="1" t="s">
        <v>1982</v>
      </c>
      <c r="C5389" s="3" t="s">
        <v>2571</v>
      </c>
    </row>
    <row r="5390" spans="1:3" x14ac:dyDescent="0.15">
      <c r="A5390" s="6">
        <f t="shared" si="104"/>
        <v>53900</v>
      </c>
      <c r="B5390" s="1" t="s">
        <v>1982</v>
      </c>
      <c r="C5390" s="3" t="s">
        <v>2555</v>
      </c>
    </row>
    <row r="5391" spans="1:3" x14ac:dyDescent="0.15">
      <c r="A5391" s="6">
        <f t="shared" ref="A5391:A5454" si="105">ROW()*10</f>
        <v>53910</v>
      </c>
      <c r="B5391" s="1" t="s">
        <v>1982</v>
      </c>
      <c r="C5391" s="3" t="s">
        <v>2556</v>
      </c>
    </row>
    <row r="5392" spans="1:3" x14ac:dyDescent="0.15">
      <c r="A5392" s="6">
        <f t="shared" si="105"/>
        <v>53920</v>
      </c>
      <c r="B5392" s="1" t="s">
        <v>1982</v>
      </c>
      <c r="C5392" s="3" t="s">
        <v>2557</v>
      </c>
    </row>
    <row r="5393" spans="1:4" x14ac:dyDescent="0.15">
      <c r="A5393" s="6">
        <f t="shared" si="105"/>
        <v>53930</v>
      </c>
      <c r="B5393" s="1" t="s">
        <v>1982</v>
      </c>
      <c r="C5393" s="3" t="s">
        <v>2558</v>
      </c>
    </row>
    <row r="5394" spans="1:4" x14ac:dyDescent="0.15">
      <c r="A5394" s="6">
        <f t="shared" si="105"/>
        <v>53940</v>
      </c>
      <c r="B5394" s="1" t="s">
        <v>1982</v>
      </c>
      <c r="C5394" s="3" t="s">
        <v>2559</v>
      </c>
    </row>
    <row r="5395" spans="1:4" x14ac:dyDescent="0.15">
      <c r="A5395" s="6">
        <f t="shared" si="105"/>
        <v>53950</v>
      </c>
      <c r="B5395" s="1" t="s">
        <v>1982</v>
      </c>
      <c r="C5395" s="3" t="s">
        <v>553</v>
      </c>
    </row>
    <row r="5396" spans="1:4" x14ac:dyDescent="0.15">
      <c r="A5396" s="6">
        <f t="shared" si="105"/>
        <v>53960</v>
      </c>
      <c r="B5396" s="1" t="s">
        <v>1982</v>
      </c>
      <c r="C5396" s="3" t="s">
        <v>2560</v>
      </c>
    </row>
    <row r="5397" spans="1:4" x14ac:dyDescent="0.15">
      <c r="A5397" s="6">
        <f t="shared" si="105"/>
        <v>53970</v>
      </c>
      <c r="B5397" s="1" t="s">
        <v>1982</v>
      </c>
      <c r="C5397" s="3" t="s">
        <v>2561</v>
      </c>
    </row>
    <row r="5398" spans="1:4" x14ac:dyDescent="0.15">
      <c r="A5398" s="6">
        <f t="shared" si="105"/>
        <v>53980</v>
      </c>
      <c r="B5398" s="1" t="s">
        <v>1982</v>
      </c>
      <c r="C5398" s="3" t="s">
        <v>444</v>
      </c>
    </row>
    <row r="5399" spans="1:4" x14ac:dyDescent="0.15">
      <c r="A5399" s="6">
        <f t="shared" si="105"/>
        <v>53990</v>
      </c>
      <c r="B5399" s="1" t="s">
        <v>1982</v>
      </c>
    </row>
    <row r="5400" spans="1:4" x14ac:dyDescent="0.15">
      <c r="A5400" s="6">
        <f t="shared" si="105"/>
        <v>54000</v>
      </c>
      <c r="B5400" s="1" t="s">
        <v>1982</v>
      </c>
      <c r="C5400" s="3" t="s">
        <v>2454</v>
      </c>
    </row>
    <row r="5401" spans="1:4" x14ac:dyDescent="0.15">
      <c r="A5401" s="6">
        <f t="shared" si="105"/>
        <v>54010</v>
      </c>
      <c r="B5401" s="1" t="s">
        <v>1982</v>
      </c>
      <c r="C5401" s="3" t="s">
        <v>442</v>
      </c>
    </row>
    <row r="5402" spans="1:4" x14ac:dyDescent="0.15">
      <c r="A5402" s="6">
        <f t="shared" si="105"/>
        <v>54020</v>
      </c>
      <c r="B5402" s="1" t="s">
        <v>1982</v>
      </c>
      <c r="C5402" s="3" t="s">
        <v>2572</v>
      </c>
    </row>
    <row r="5403" spans="1:4" x14ac:dyDescent="0.15">
      <c r="A5403" s="6">
        <f t="shared" si="105"/>
        <v>54030</v>
      </c>
      <c r="B5403" s="1" t="s">
        <v>1982</v>
      </c>
    </row>
    <row r="5404" spans="1:4" x14ac:dyDescent="0.15">
      <c r="A5404" s="6">
        <f t="shared" si="105"/>
        <v>54040</v>
      </c>
      <c r="B5404" s="7" t="s">
        <v>88</v>
      </c>
      <c r="D5404" s="101" t="s">
        <v>2573</v>
      </c>
    </row>
    <row r="5405" spans="1:4" x14ac:dyDescent="0.15">
      <c r="A5405" s="6">
        <f t="shared" si="105"/>
        <v>54050</v>
      </c>
    </row>
    <row r="5406" spans="1:4" x14ac:dyDescent="0.15">
      <c r="A5406" s="6">
        <f t="shared" si="105"/>
        <v>54060</v>
      </c>
      <c r="B5406" s="1" t="s">
        <v>1982</v>
      </c>
      <c r="C5406" s="3" t="s">
        <v>2574</v>
      </c>
    </row>
    <row r="5407" spans="1:4" x14ac:dyDescent="0.15">
      <c r="A5407" s="6">
        <f t="shared" si="105"/>
        <v>54070</v>
      </c>
      <c r="B5407" s="1" t="s">
        <v>1982</v>
      </c>
      <c r="C5407" s="3" t="s">
        <v>2575</v>
      </c>
    </row>
    <row r="5408" spans="1:4" x14ac:dyDescent="0.15">
      <c r="A5408" s="6">
        <f t="shared" si="105"/>
        <v>54080</v>
      </c>
    </row>
    <row r="5409" spans="1:4" x14ac:dyDescent="0.15">
      <c r="A5409" s="6">
        <f t="shared" si="105"/>
        <v>54090</v>
      </c>
      <c r="B5409" s="7" t="s">
        <v>88</v>
      </c>
      <c r="D5409" s="101" t="s">
        <v>2576</v>
      </c>
    </row>
    <row r="5410" spans="1:4" x14ac:dyDescent="0.15">
      <c r="A5410" s="6">
        <f t="shared" si="105"/>
        <v>54100</v>
      </c>
    </row>
    <row r="5411" spans="1:4" x14ac:dyDescent="0.15">
      <c r="A5411" s="6">
        <f t="shared" si="105"/>
        <v>54110</v>
      </c>
      <c r="B5411" s="1" t="s">
        <v>1982</v>
      </c>
      <c r="C5411" s="3" t="s">
        <v>2577</v>
      </c>
    </row>
    <row r="5412" spans="1:4" x14ac:dyDescent="0.15">
      <c r="A5412" s="6">
        <f t="shared" si="105"/>
        <v>54120</v>
      </c>
      <c r="B5412" s="1" t="s">
        <v>1982</v>
      </c>
      <c r="C5412" s="3" t="s">
        <v>2578</v>
      </c>
    </row>
    <row r="5413" spans="1:4" x14ac:dyDescent="0.15">
      <c r="A5413" s="6">
        <f t="shared" si="105"/>
        <v>54130</v>
      </c>
      <c r="B5413" s="1" t="s">
        <v>1982</v>
      </c>
      <c r="C5413" s="3" t="s">
        <v>2579</v>
      </c>
    </row>
    <row r="5414" spans="1:4" x14ac:dyDescent="0.15">
      <c r="A5414" s="6">
        <f t="shared" si="105"/>
        <v>54140</v>
      </c>
      <c r="B5414" s="1" t="s">
        <v>1982</v>
      </c>
    </row>
    <row r="5415" spans="1:4" x14ac:dyDescent="0.15">
      <c r="A5415" s="6">
        <f t="shared" si="105"/>
        <v>54150</v>
      </c>
      <c r="B5415" s="1" t="s">
        <v>1982</v>
      </c>
      <c r="C5415" s="3" t="s">
        <v>2580</v>
      </c>
    </row>
    <row r="5416" spans="1:4" x14ac:dyDescent="0.15">
      <c r="A5416" s="6">
        <f t="shared" si="105"/>
        <v>54160</v>
      </c>
      <c r="B5416" s="1" t="s">
        <v>1982</v>
      </c>
      <c r="C5416" s="3" t="s">
        <v>2581</v>
      </c>
    </row>
    <row r="5417" spans="1:4" x14ac:dyDescent="0.15">
      <c r="A5417" s="6">
        <f t="shared" si="105"/>
        <v>54170</v>
      </c>
      <c r="B5417" s="1" t="s">
        <v>1982</v>
      </c>
    </row>
    <row r="5418" spans="1:4" x14ac:dyDescent="0.15">
      <c r="A5418" s="6">
        <f t="shared" si="105"/>
        <v>54180</v>
      </c>
      <c r="B5418" s="1" t="s">
        <v>1982</v>
      </c>
      <c r="C5418" s="3" t="s">
        <v>2582</v>
      </c>
    </row>
    <row r="5419" spans="1:4" x14ac:dyDescent="0.15">
      <c r="A5419" s="6">
        <f t="shared" si="105"/>
        <v>54190</v>
      </c>
      <c r="B5419" s="1" t="s">
        <v>1982</v>
      </c>
      <c r="C5419" s="3" t="s">
        <v>2579</v>
      </c>
    </row>
    <row r="5420" spans="1:4" x14ac:dyDescent="0.15">
      <c r="A5420" s="6">
        <f t="shared" si="105"/>
        <v>54200</v>
      </c>
      <c r="B5420" s="1" t="s">
        <v>1982</v>
      </c>
      <c r="C5420" s="3" t="s">
        <v>442</v>
      </c>
    </row>
    <row r="5421" spans="1:4" x14ac:dyDescent="0.15">
      <c r="A5421" s="6">
        <f t="shared" si="105"/>
        <v>54210</v>
      </c>
      <c r="B5421" s="1" t="s">
        <v>1982</v>
      </c>
      <c r="C5421" s="3" t="s">
        <v>2583</v>
      </c>
    </row>
    <row r="5422" spans="1:4" x14ac:dyDescent="0.15">
      <c r="A5422" s="6">
        <f t="shared" si="105"/>
        <v>54220</v>
      </c>
      <c r="B5422" s="1" t="s">
        <v>1982</v>
      </c>
    </row>
    <row r="5423" spans="1:4" x14ac:dyDescent="0.15">
      <c r="A5423" s="6">
        <f t="shared" si="105"/>
        <v>54230</v>
      </c>
      <c r="B5423" s="1" t="s">
        <v>1982</v>
      </c>
      <c r="C5423" s="3" t="s">
        <v>2584</v>
      </c>
    </row>
    <row r="5424" spans="1:4" x14ac:dyDescent="0.15">
      <c r="A5424" s="6">
        <f t="shared" si="105"/>
        <v>54240</v>
      </c>
      <c r="B5424" s="1" t="s">
        <v>1982</v>
      </c>
      <c r="C5424" s="3" t="s">
        <v>2585</v>
      </c>
    </row>
    <row r="5425" spans="1:3" x14ac:dyDescent="0.15">
      <c r="A5425" s="6">
        <f t="shared" si="105"/>
        <v>54250</v>
      </c>
      <c r="B5425" s="1" t="s">
        <v>1982</v>
      </c>
      <c r="C5425" s="3" t="s">
        <v>2586</v>
      </c>
    </row>
    <row r="5426" spans="1:3" x14ac:dyDescent="0.15">
      <c r="A5426" s="6">
        <f t="shared" si="105"/>
        <v>54260</v>
      </c>
      <c r="B5426" s="1" t="s">
        <v>1982</v>
      </c>
      <c r="C5426" s="3" t="s">
        <v>442</v>
      </c>
    </row>
    <row r="5427" spans="1:3" x14ac:dyDescent="0.15">
      <c r="A5427" s="6">
        <f t="shared" si="105"/>
        <v>54270</v>
      </c>
      <c r="B5427" s="1" t="s">
        <v>1982</v>
      </c>
      <c r="C5427" s="3" t="s">
        <v>2587</v>
      </c>
    </row>
    <row r="5428" spans="1:3" x14ac:dyDescent="0.15">
      <c r="A5428" s="6">
        <f t="shared" si="105"/>
        <v>54280</v>
      </c>
      <c r="B5428" s="1" t="s">
        <v>1982</v>
      </c>
      <c r="C5428" s="3" t="s">
        <v>2588</v>
      </c>
    </row>
    <row r="5429" spans="1:3" x14ac:dyDescent="0.15">
      <c r="A5429" s="6">
        <f t="shared" si="105"/>
        <v>54290</v>
      </c>
      <c r="B5429" s="1" t="s">
        <v>1982</v>
      </c>
      <c r="C5429" s="3" t="s">
        <v>2589</v>
      </c>
    </row>
    <row r="5430" spans="1:3" x14ac:dyDescent="0.15">
      <c r="A5430" s="6">
        <f t="shared" si="105"/>
        <v>54300</v>
      </c>
      <c r="B5430" s="1" t="s">
        <v>1982</v>
      </c>
      <c r="C5430" s="3" t="s">
        <v>2590</v>
      </c>
    </row>
    <row r="5431" spans="1:3" x14ac:dyDescent="0.15">
      <c r="A5431" s="6">
        <f t="shared" si="105"/>
        <v>54310</v>
      </c>
      <c r="B5431" s="1" t="s">
        <v>1982</v>
      </c>
      <c r="C5431" s="3" t="s">
        <v>2591</v>
      </c>
    </row>
    <row r="5432" spans="1:3" x14ac:dyDescent="0.15">
      <c r="A5432" s="6">
        <f t="shared" si="105"/>
        <v>54320</v>
      </c>
      <c r="B5432" s="1" t="s">
        <v>1982</v>
      </c>
      <c r="C5432" s="3" t="s">
        <v>2592</v>
      </c>
    </row>
    <row r="5433" spans="1:3" x14ac:dyDescent="0.15">
      <c r="A5433" s="6">
        <f t="shared" si="105"/>
        <v>54330</v>
      </c>
      <c r="B5433" s="1" t="s">
        <v>1982</v>
      </c>
      <c r="C5433" s="3" t="s">
        <v>2593</v>
      </c>
    </row>
    <row r="5434" spans="1:3" x14ac:dyDescent="0.15">
      <c r="A5434" s="6">
        <f t="shared" si="105"/>
        <v>54340</v>
      </c>
      <c r="B5434" s="1" t="s">
        <v>1982</v>
      </c>
      <c r="C5434" s="3" t="s">
        <v>2594</v>
      </c>
    </row>
    <row r="5435" spans="1:3" x14ac:dyDescent="0.15">
      <c r="A5435" s="6">
        <f t="shared" si="105"/>
        <v>54350</v>
      </c>
      <c r="B5435" s="1" t="s">
        <v>1982</v>
      </c>
      <c r="C5435" s="3" t="s">
        <v>2595</v>
      </c>
    </row>
    <row r="5436" spans="1:3" x14ac:dyDescent="0.15">
      <c r="A5436" s="6">
        <f t="shared" si="105"/>
        <v>54360</v>
      </c>
      <c r="B5436" s="1" t="s">
        <v>1982</v>
      </c>
      <c r="C5436" s="3" t="s">
        <v>2596</v>
      </c>
    </row>
    <row r="5437" spans="1:3" x14ac:dyDescent="0.15">
      <c r="A5437" s="6">
        <f t="shared" si="105"/>
        <v>54370</v>
      </c>
      <c r="B5437" s="1" t="s">
        <v>1982</v>
      </c>
      <c r="C5437" s="3" t="s">
        <v>442</v>
      </c>
    </row>
    <row r="5438" spans="1:3" x14ac:dyDescent="0.15">
      <c r="A5438" s="6">
        <f t="shared" si="105"/>
        <v>54380</v>
      </c>
      <c r="B5438" s="1" t="s">
        <v>1982</v>
      </c>
      <c r="C5438" s="3" t="s">
        <v>2597</v>
      </c>
    </row>
    <row r="5439" spans="1:3" x14ac:dyDescent="0.15">
      <c r="A5439" s="6">
        <f t="shared" si="105"/>
        <v>54390</v>
      </c>
      <c r="B5439" s="1" t="s">
        <v>1982</v>
      </c>
      <c r="C5439" s="3" t="s">
        <v>2598</v>
      </c>
    </row>
    <row r="5440" spans="1:3" x14ac:dyDescent="0.15">
      <c r="A5440" s="6">
        <f t="shared" si="105"/>
        <v>54400</v>
      </c>
      <c r="B5440" s="1" t="s">
        <v>1982</v>
      </c>
      <c r="C5440" s="3" t="s">
        <v>2599</v>
      </c>
    </row>
    <row r="5441" spans="1:4" x14ac:dyDescent="0.15">
      <c r="A5441" s="6">
        <f t="shared" si="105"/>
        <v>54410</v>
      </c>
      <c r="B5441" s="1" t="s">
        <v>1982</v>
      </c>
      <c r="C5441" s="3" t="s">
        <v>2600</v>
      </c>
    </row>
    <row r="5442" spans="1:4" x14ac:dyDescent="0.15">
      <c r="A5442" s="6">
        <f t="shared" si="105"/>
        <v>54420</v>
      </c>
      <c r="B5442" s="1" t="s">
        <v>1982</v>
      </c>
      <c r="C5442" s="3" t="s">
        <v>2601</v>
      </c>
    </row>
    <row r="5443" spans="1:4" x14ac:dyDescent="0.15">
      <c r="A5443" s="6">
        <f t="shared" si="105"/>
        <v>54430</v>
      </c>
      <c r="B5443" s="1" t="s">
        <v>1982</v>
      </c>
      <c r="C5443" s="3" t="s">
        <v>2602</v>
      </c>
    </row>
    <row r="5444" spans="1:4" x14ac:dyDescent="0.15">
      <c r="A5444" s="6">
        <f t="shared" si="105"/>
        <v>54440</v>
      </c>
      <c r="B5444" s="1" t="s">
        <v>1982</v>
      </c>
      <c r="C5444" s="3" t="s">
        <v>2603</v>
      </c>
    </row>
    <row r="5445" spans="1:4" x14ac:dyDescent="0.15">
      <c r="A5445" s="6">
        <f t="shared" si="105"/>
        <v>54450</v>
      </c>
      <c r="B5445" s="1" t="s">
        <v>1982</v>
      </c>
      <c r="C5445" s="3" t="s">
        <v>2604</v>
      </c>
    </row>
    <row r="5446" spans="1:4" x14ac:dyDescent="0.15">
      <c r="A5446" s="6">
        <f t="shared" si="105"/>
        <v>54460</v>
      </c>
    </row>
    <row r="5447" spans="1:4" x14ac:dyDescent="0.15">
      <c r="A5447" s="6">
        <f t="shared" si="105"/>
        <v>54470</v>
      </c>
      <c r="B5447" s="7" t="s">
        <v>88</v>
      </c>
      <c r="D5447" s="101" t="s">
        <v>2605</v>
      </c>
    </row>
    <row r="5448" spans="1:4" x14ac:dyDescent="0.15">
      <c r="A5448" s="6">
        <f t="shared" si="105"/>
        <v>54480</v>
      </c>
    </row>
    <row r="5449" spans="1:4" x14ac:dyDescent="0.15">
      <c r="A5449" s="6">
        <f t="shared" si="105"/>
        <v>54490</v>
      </c>
      <c r="B5449" s="1" t="s">
        <v>1982</v>
      </c>
      <c r="C5449" s="3" t="s">
        <v>2606</v>
      </c>
    </row>
    <row r="5450" spans="1:4" x14ac:dyDescent="0.15">
      <c r="A5450" s="6">
        <f t="shared" si="105"/>
        <v>54500</v>
      </c>
    </row>
    <row r="5451" spans="1:4" x14ac:dyDescent="0.15">
      <c r="A5451" s="6">
        <f t="shared" si="105"/>
        <v>54510</v>
      </c>
      <c r="B5451" s="7" t="s">
        <v>88</v>
      </c>
      <c r="D5451" s="101" t="s">
        <v>2607</v>
      </c>
    </row>
    <row r="5452" spans="1:4" x14ac:dyDescent="0.15">
      <c r="A5452" s="6">
        <f t="shared" si="105"/>
        <v>54520</v>
      </c>
    </row>
    <row r="5453" spans="1:4" x14ac:dyDescent="0.15">
      <c r="A5453" s="6">
        <f t="shared" si="105"/>
        <v>54530</v>
      </c>
      <c r="B5453" s="1" t="s">
        <v>1982</v>
      </c>
      <c r="C5453" s="3" t="s">
        <v>2608</v>
      </c>
    </row>
    <row r="5454" spans="1:4" x14ac:dyDescent="0.15">
      <c r="A5454" s="6">
        <f t="shared" si="105"/>
        <v>54540</v>
      </c>
      <c r="B5454" s="1" t="s">
        <v>1982</v>
      </c>
      <c r="C5454" s="3" t="s">
        <v>2609</v>
      </c>
    </row>
    <row r="5455" spans="1:4" x14ac:dyDescent="0.15">
      <c r="A5455" s="6">
        <f t="shared" ref="A5455:A5507" si="106">ROW()*10</f>
        <v>54550</v>
      </c>
      <c r="B5455" s="1" t="s">
        <v>1982</v>
      </c>
      <c r="C5455" s="3" t="s">
        <v>2610</v>
      </c>
    </row>
    <row r="5456" spans="1:4" x14ac:dyDescent="0.15">
      <c r="A5456" s="6">
        <f t="shared" si="106"/>
        <v>54560</v>
      </c>
    </row>
    <row r="5457" spans="1:4" x14ac:dyDescent="0.15">
      <c r="A5457" s="6">
        <f t="shared" si="106"/>
        <v>54570</v>
      </c>
      <c r="B5457" s="7" t="s">
        <v>88</v>
      </c>
      <c r="D5457" s="101" t="s">
        <v>2611</v>
      </c>
    </row>
    <row r="5458" spans="1:4" x14ac:dyDescent="0.15">
      <c r="A5458" s="6">
        <f t="shared" si="106"/>
        <v>54580</v>
      </c>
    </row>
    <row r="5459" spans="1:4" x14ac:dyDescent="0.15">
      <c r="A5459" s="6">
        <f t="shared" si="106"/>
        <v>54590</v>
      </c>
      <c r="B5459" s="1" t="s">
        <v>1982</v>
      </c>
      <c r="C5459" s="3" t="s">
        <v>2612</v>
      </c>
    </row>
    <row r="5460" spans="1:4" x14ac:dyDescent="0.15">
      <c r="A5460" s="6">
        <f t="shared" si="106"/>
        <v>54600</v>
      </c>
      <c r="B5460" s="1" t="s">
        <v>1982</v>
      </c>
      <c r="C5460" s="3" t="s">
        <v>2613</v>
      </c>
    </row>
    <row r="5461" spans="1:4" x14ac:dyDescent="0.15">
      <c r="A5461" s="6">
        <f t="shared" si="106"/>
        <v>54610</v>
      </c>
    </row>
    <row r="5462" spans="1:4" x14ac:dyDescent="0.15">
      <c r="A5462" s="6">
        <f t="shared" si="106"/>
        <v>54620</v>
      </c>
      <c r="B5462" s="7" t="s">
        <v>88</v>
      </c>
      <c r="D5462" s="101" t="s">
        <v>2614</v>
      </c>
    </row>
    <row r="5463" spans="1:4" x14ac:dyDescent="0.15">
      <c r="A5463" s="6">
        <f t="shared" si="106"/>
        <v>54630</v>
      </c>
    </row>
    <row r="5464" spans="1:4" x14ac:dyDescent="0.15">
      <c r="A5464" s="6">
        <f t="shared" si="106"/>
        <v>54640</v>
      </c>
      <c r="B5464" s="1" t="s">
        <v>1982</v>
      </c>
      <c r="C5464" s="3" t="s">
        <v>2615</v>
      </c>
    </row>
    <row r="5465" spans="1:4" x14ac:dyDescent="0.15">
      <c r="A5465" s="6">
        <f t="shared" si="106"/>
        <v>54650</v>
      </c>
      <c r="B5465" s="1" t="s">
        <v>1982</v>
      </c>
      <c r="C5465" s="3" t="s">
        <v>2616</v>
      </c>
    </row>
    <row r="5466" spans="1:4" x14ac:dyDescent="0.15">
      <c r="A5466" s="6">
        <f t="shared" si="106"/>
        <v>54660</v>
      </c>
    </row>
    <row r="5467" spans="1:4" x14ac:dyDescent="0.15">
      <c r="A5467" s="6">
        <f t="shared" si="106"/>
        <v>54670</v>
      </c>
      <c r="B5467" s="7" t="s">
        <v>88</v>
      </c>
      <c r="D5467" s="101" t="s">
        <v>2617</v>
      </c>
    </row>
    <row r="5468" spans="1:4" x14ac:dyDescent="0.15">
      <c r="A5468" s="6">
        <f t="shared" si="106"/>
        <v>54680</v>
      </c>
    </row>
    <row r="5469" spans="1:4" x14ac:dyDescent="0.15">
      <c r="A5469" s="6">
        <f t="shared" si="106"/>
        <v>54690</v>
      </c>
      <c r="B5469" s="1" t="s">
        <v>1982</v>
      </c>
      <c r="C5469" s="3" t="s">
        <v>2618</v>
      </c>
    </row>
    <row r="5470" spans="1:4" x14ac:dyDescent="0.15">
      <c r="A5470" s="6">
        <f t="shared" si="106"/>
        <v>54700</v>
      </c>
      <c r="B5470" s="1" t="s">
        <v>1982</v>
      </c>
      <c r="C5470" s="3" t="s">
        <v>2619</v>
      </c>
    </row>
    <row r="5471" spans="1:4" x14ac:dyDescent="0.15">
      <c r="A5471" s="6">
        <f t="shared" si="106"/>
        <v>54710</v>
      </c>
      <c r="B5471" s="1" t="s">
        <v>1982</v>
      </c>
      <c r="C5471" s="3" t="s">
        <v>2620</v>
      </c>
    </row>
    <row r="5472" spans="1:4" x14ac:dyDescent="0.15">
      <c r="A5472" s="6">
        <f t="shared" si="106"/>
        <v>54720</v>
      </c>
    </row>
    <row r="5473" spans="1:4" x14ac:dyDescent="0.15">
      <c r="A5473" s="6">
        <f t="shared" si="106"/>
        <v>54730</v>
      </c>
      <c r="B5473" s="7" t="s">
        <v>88</v>
      </c>
      <c r="D5473" s="101" t="s">
        <v>2621</v>
      </c>
    </row>
    <row r="5474" spans="1:4" x14ac:dyDescent="0.15">
      <c r="A5474" s="6">
        <f t="shared" si="106"/>
        <v>54740</v>
      </c>
    </row>
    <row r="5475" spans="1:4" x14ac:dyDescent="0.15">
      <c r="A5475" s="6">
        <f t="shared" si="106"/>
        <v>54750</v>
      </c>
      <c r="B5475" s="1" t="s">
        <v>1982</v>
      </c>
      <c r="C5475" s="3" t="s">
        <v>2622</v>
      </c>
    </row>
    <row r="5476" spans="1:4" x14ac:dyDescent="0.15">
      <c r="A5476" s="6">
        <f t="shared" si="106"/>
        <v>54760</v>
      </c>
      <c r="B5476" s="1" t="s">
        <v>1982</v>
      </c>
      <c r="C5476" s="3" t="s">
        <v>2623</v>
      </c>
    </row>
    <row r="5477" spans="1:4" x14ac:dyDescent="0.15">
      <c r="A5477" s="6">
        <f t="shared" si="106"/>
        <v>54770</v>
      </c>
    </row>
    <row r="5478" spans="1:4" x14ac:dyDescent="0.15">
      <c r="A5478" s="6">
        <f t="shared" si="106"/>
        <v>54780</v>
      </c>
      <c r="B5478" s="7" t="s">
        <v>88</v>
      </c>
      <c r="D5478" s="101" t="s">
        <v>2624</v>
      </c>
    </row>
    <row r="5479" spans="1:4" x14ac:dyDescent="0.15">
      <c r="A5479" s="6">
        <f t="shared" si="106"/>
        <v>54790</v>
      </c>
    </row>
    <row r="5480" spans="1:4" x14ac:dyDescent="0.15">
      <c r="A5480" s="6">
        <f t="shared" si="106"/>
        <v>54800</v>
      </c>
      <c r="B5480" s="7" t="s">
        <v>1963</v>
      </c>
      <c r="C5480" s="3" t="s">
        <v>2625</v>
      </c>
    </row>
    <row r="5481" spans="1:4" x14ac:dyDescent="0.15">
      <c r="A5481" s="6">
        <f t="shared" si="106"/>
        <v>54810</v>
      </c>
      <c r="B5481" s="7" t="s">
        <v>1963</v>
      </c>
      <c r="C5481" s="3" t="s">
        <v>2626</v>
      </c>
    </row>
    <row r="5482" spans="1:4" x14ac:dyDescent="0.15">
      <c r="A5482" s="6">
        <f t="shared" si="106"/>
        <v>54820</v>
      </c>
      <c r="B5482" s="7" t="s">
        <v>1963</v>
      </c>
      <c r="C5482" s="3" t="s">
        <v>2627</v>
      </c>
    </row>
    <row r="5483" spans="1:4" x14ac:dyDescent="0.15">
      <c r="A5483" s="6">
        <f t="shared" si="106"/>
        <v>54830</v>
      </c>
      <c r="B5483" s="7" t="s">
        <v>1963</v>
      </c>
      <c r="C5483" s="3" t="s">
        <v>2628</v>
      </c>
    </row>
    <row r="5484" spans="1:4" x14ac:dyDescent="0.15">
      <c r="A5484" s="6">
        <f t="shared" si="106"/>
        <v>54840</v>
      </c>
    </row>
    <row r="5485" spans="1:4" x14ac:dyDescent="0.15">
      <c r="A5485" s="6">
        <f t="shared" si="106"/>
        <v>54850</v>
      </c>
      <c r="B5485" s="7" t="s">
        <v>88</v>
      </c>
      <c r="D5485" s="101" t="s">
        <v>2629</v>
      </c>
    </row>
    <row r="5486" spans="1:4" x14ac:dyDescent="0.15">
      <c r="A5486" s="6">
        <f t="shared" si="106"/>
        <v>54860</v>
      </c>
    </row>
    <row r="5487" spans="1:4" x14ac:dyDescent="0.15">
      <c r="A5487" s="6">
        <f t="shared" si="106"/>
        <v>54870</v>
      </c>
      <c r="B5487" s="7" t="s">
        <v>1963</v>
      </c>
      <c r="C5487" s="3" t="str">
        <f>"# http://" &amp; $AH$9 &amp; "/munin"</f>
        <v># http://10.110.88.57/munin</v>
      </c>
    </row>
    <row r="5488" spans="1:4" x14ac:dyDescent="0.15">
      <c r="A5488" s="6">
        <f t="shared" si="106"/>
        <v>54880</v>
      </c>
    </row>
    <row r="5489" spans="1:4" x14ac:dyDescent="0.15">
      <c r="A5489" s="6">
        <f t="shared" si="106"/>
        <v>54890</v>
      </c>
      <c r="B5489" s="7" t="s">
        <v>88</v>
      </c>
      <c r="D5489" s="101" t="s">
        <v>2630</v>
      </c>
    </row>
    <row r="5490" spans="1:4" x14ac:dyDescent="0.15">
      <c r="A5490" s="6">
        <f t="shared" si="106"/>
        <v>54900</v>
      </c>
    </row>
    <row r="5491" spans="1:4" x14ac:dyDescent="0.15">
      <c r="A5491" s="6">
        <f t="shared" si="106"/>
        <v>54910</v>
      </c>
      <c r="B5491" s="7" t="s">
        <v>1963</v>
      </c>
      <c r="C5491" s="3" t="s">
        <v>2631</v>
      </c>
    </row>
    <row r="5492" spans="1:4" x14ac:dyDescent="0.15">
      <c r="A5492" s="6">
        <f t="shared" si="106"/>
        <v>54920</v>
      </c>
    </row>
    <row r="5493" spans="1:4" x14ac:dyDescent="0.15">
      <c r="A5493" s="6">
        <f t="shared" si="106"/>
        <v>54930</v>
      </c>
      <c r="B5493" s="7" t="s">
        <v>88</v>
      </c>
      <c r="D5493" s="101" t="s">
        <v>2632</v>
      </c>
    </row>
    <row r="5494" spans="1:4" x14ac:dyDescent="0.15">
      <c r="A5494" s="6">
        <f t="shared" si="106"/>
        <v>54940</v>
      </c>
    </row>
    <row r="5495" spans="1:4" x14ac:dyDescent="0.15">
      <c r="A5495" s="6">
        <f t="shared" si="106"/>
        <v>54950</v>
      </c>
      <c r="B5495" s="7" t="s">
        <v>1978</v>
      </c>
      <c r="C5495" s="3" t="s">
        <v>2625</v>
      </c>
    </row>
    <row r="5496" spans="1:4" x14ac:dyDescent="0.15">
      <c r="A5496" s="6">
        <f t="shared" si="106"/>
        <v>54960</v>
      </c>
      <c r="B5496" s="7" t="s">
        <v>1978</v>
      </c>
      <c r="C5496" s="3" t="s">
        <v>2626</v>
      </c>
    </row>
    <row r="5497" spans="1:4" x14ac:dyDescent="0.15">
      <c r="A5497" s="6">
        <f t="shared" si="106"/>
        <v>54970</v>
      </c>
      <c r="B5497" s="7" t="s">
        <v>1978</v>
      </c>
      <c r="C5497" s="3" t="s">
        <v>2627</v>
      </c>
    </row>
    <row r="5498" spans="1:4" x14ac:dyDescent="0.15">
      <c r="A5498" s="6">
        <f t="shared" si="106"/>
        <v>54980</v>
      </c>
      <c r="B5498" s="7" t="s">
        <v>1978</v>
      </c>
      <c r="C5498" s="3" t="s">
        <v>2628</v>
      </c>
    </row>
    <row r="5499" spans="1:4" x14ac:dyDescent="0.15">
      <c r="A5499" s="6">
        <f t="shared" si="106"/>
        <v>54990</v>
      </c>
    </row>
    <row r="5500" spans="1:4" x14ac:dyDescent="0.15">
      <c r="A5500" s="6">
        <f t="shared" si="106"/>
        <v>55000</v>
      </c>
      <c r="B5500" s="7" t="s">
        <v>88</v>
      </c>
      <c r="D5500" s="101" t="s">
        <v>2629</v>
      </c>
    </row>
    <row r="5501" spans="1:4" x14ac:dyDescent="0.15">
      <c r="A5501" s="6">
        <f t="shared" si="106"/>
        <v>55010</v>
      </c>
    </row>
    <row r="5502" spans="1:4" x14ac:dyDescent="0.15">
      <c r="A5502" s="6">
        <f t="shared" si="106"/>
        <v>55020</v>
      </c>
      <c r="B5502" s="7" t="s">
        <v>1978</v>
      </c>
      <c r="C5502" s="3" t="str">
        <f>"# http://" &amp; $AH$10 &amp; "/munin"</f>
        <v># http://10.110.88.58/munin</v>
      </c>
    </row>
    <row r="5503" spans="1:4" x14ac:dyDescent="0.15">
      <c r="A5503" s="6">
        <f t="shared" si="106"/>
        <v>55030</v>
      </c>
    </row>
    <row r="5504" spans="1:4" x14ac:dyDescent="0.15">
      <c r="A5504" s="6">
        <f t="shared" si="106"/>
        <v>55040</v>
      </c>
      <c r="B5504" s="7" t="s">
        <v>88</v>
      </c>
      <c r="D5504" s="101" t="s">
        <v>2633</v>
      </c>
    </row>
    <row r="5505" spans="1:4" x14ac:dyDescent="0.15">
      <c r="A5505" s="6">
        <f t="shared" si="106"/>
        <v>55050</v>
      </c>
    </row>
    <row r="5506" spans="1:4" x14ac:dyDescent="0.15">
      <c r="A5506" s="6">
        <f t="shared" si="106"/>
        <v>55060</v>
      </c>
      <c r="B5506" s="7" t="s">
        <v>1963</v>
      </c>
      <c r="C5506" s="3" t="s">
        <v>2631</v>
      </c>
    </row>
    <row r="5507" spans="1:4" x14ac:dyDescent="0.15">
      <c r="A5507" s="6">
        <f t="shared" si="106"/>
        <v>55070</v>
      </c>
    </row>
    <row r="5508" spans="1:4" x14ac:dyDescent="0.15">
      <c r="A5508" s="6">
        <f t="shared" ref="A5508:A5540" si="107">ROW()*10</f>
        <v>55080</v>
      </c>
      <c r="B5508" s="7" t="s">
        <v>88</v>
      </c>
      <c r="D5508" s="101" t="s">
        <v>2634</v>
      </c>
    </row>
    <row r="5509" spans="1:4" x14ac:dyDescent="0.15">
      <c r="A5509" s="6">
        <f t="shared" si="107"/>
        <v>55090</v>
      </c>
    </row>
    <row r="5510" spans="1:4" x14ac:dyDescent="0.15">
      <c r="A5510" s="6">
        <f t="shared" si="107"/>
        <v>55100</v>
      </c>
      <c r="B5510" s="1" t="s">
        <v>1982</v>
      </c>
      <c r="C5510" s="3" t="s">
        <v>2635</v>
      </c>
    </row>
    <row r="5511" spans="1:4" x14ac:dyDescent="0.15">
      <c r="A5511" s="6">
        <f t="shared" si="107"/>
        <v>55110</v>
      </c>
      <c r="B5511" s="1" t="s">
        <v>1982</v>
      </c>
      <c r="C5511" s="3" t="s">
        <v>2636</v>
      </c>
    </row>
    <row r="5512" spans="1:4" x14ac:dyDescent="0.15">
      <c r="A5512" s="6">
        <f t="shared" si="107"/>
        <v>55120</v>
      </c>
      <c r="B5512" s="1" t="s">
        <v>1982</v>
      </c>
    </row>
    <row r="5513" spans="1:4" x14ac:dyDescent="0.15">
      <c r="A5513" s="6">
        <f t="shared" si="107"/>
        <v>55130</v>
      </c>
      <c r="B5513" s="1" t="s">
        <v>1982</v>
      </c>
      <c r="C5513" s="3" t="s">
        <v>2637</v>
      </c>
    </row>
    <row r="5514" spans="1:4" x14ac:dyDescent="0.15">
      <c r="A5514" s="6">
        <f t="shared" si="107"/>
        <v>55140</v>
      </c>
      <c r="B5514" s="1" t="s">
        <v>1982</v>
      </c>
      <c r="C5514" s="3" t="s">
        <v>526</v>
      </c>
    </row>
    <row r="5515" spans="1:4" x14ac:dyDescent="0.15">
      <c r="A5515" s="6">
        <f t="shared" si="107"/>
        <v>55150</v>
      </c>
      <c r="B5515" s="1" t="s">
        <v>1982</v>
      </c>
      <c r="C5515" s="3" t="s">
        <v>2638</v>
      </c>
    </row>
    <row r="5516" spans="1:4" x14ac:dyDescent="0.15">
      <c r="A5516" s="6">
        <f t="shared" si="107"/>
        <v>55160</v>
      </c>
      <c r="B5516" s="1" t="s">
        <v>1982</v>
      </c>
      <c r="C5516" s="3" t="s">
        <v>2639</v>
      </c>
    </row>
    <row r="5517" spans="1:4" x14ac:dyDescent="0.15">
      <c r="A5517" s="6">
        <f t="shared" si="107"/>
        <v>55170</v>
      </c>
      <c r="B5517" s="1" t="s">
        <v>1982</v>
      </c>
      <c r="C5517" s="3" t="s">
        <v>2640</v>
      </c>
    </row>
    <row r="5518" spans="1:4" x14ac:dyDescent="0.15">
      <c r="A5518" s="6">
        <f t="shared" si="107"/>
        <v>55180</v>
      </c>
      <c r="B5518" s="1" t="s">
        <v>1982</v>
      </c>
      <c r="C5518" s="3" t="s">
        <v>2641</v>
      </c>
    </row>
    <row r="5519" spans="1:4" x14ac:dyDescent="0.15">
      <c r="A5519" s="6">
        <f t="shared" si="107"/>
        <v>55190</v>
      </c>
      <c r="B5519" s="1" t="s">
        <v>1982</v>
      </c>
      <c r="C5519" s="3" t="s">
        <v>2642</v>
      </c>
    </row>
    <row r="5520" spans="1:4" x14ac:dyDescent="0.15">
      <c r="A5520" s="6">
        <f t="shared" si="107"/>
        <v>55200</v>
      </c>
      <c r="B5520" s="1" t="s">
        <v>1982</v>
      </c>
      <c r="C5520" s="3" t="s">
        <v>442</v>
      </c>
    </row>
    <row r="5521" spans="1:3" x14ac:dyDescent="0.15">
      <c r="A5521" s="6">
        <f t="shared" si="107"/>
        <v>55210</v>
      </c>
      <c r="B5521" s="1" t="s">
        <v>1982</v>
      </c>
      <c r="C5521" s="3" t="s">
        <v>2643</v>
      </c>
    </row>
    <row r="5522" spans="1:3" x14ac:dyDescent="0.15">
      <c r="A5522" s="6">
        <f t="shared" si="107"/>
        <v>55220</v>
      </c>
      <c r="B5522" s="1" t="s">
        <v>1982</v>
      </c>
    </row>
    <row r="5523" spans="1:3" x14ac:dyDescent="0.15">
      <c r="A5523" s="6">
        <f t="shared" si="107"/>
        <v>55230</v>
      </c>
      <c r="B5523" s="1" t="s">
        <v>1982</v>
      </c>
      <c r="C5523" s="3" t="s">
        <v>2644</v>
      </c>
    </row>
    <row r="5524" spans="1:3" x14ac:dyDescent="0.15">
      <c r="A5524" s="6">
        <f t="shared" si="107"/>
        <v>55240</v>
      </c>
      <c r="B5524" s="1" t="s">
        <v>1982</v>
      </c>
      <c r="C5524" s="3" t="s">
        <v>526</v>
      </c>
    </row>
    <row r="5525" spans="1:3" x14ac:dyDescent="0.15">
      <c r="A5525" s="6">
        <f t="shared" si="107"/>
        <v>55250</v>
      </c>
      <c r="B5525" s="1" t="s">
        <v>1982</v>
      </c>
      <c r="C5525" s="3" t="s">
        <v>2645</v>
      </c>
    </row>
    <row r="5526" spans="1:3" x14ac:dyDescent="0.15">
      <c r="A5526" s="6">
        <f t="shared" si="107"/>
        <v>55260</v>
      </c>
      <c r="B5526" s="1" t="s">
        <v>1982</v>
      </c>
      <c r="C5526" s="3" t="s">
        <v>2646</v>
      </c>
    </row>
    <row r="5527" spans="1:3" x14ac:dyDescent="0.15">
      <c r="A5527" s="6">
        <f t="shared" si="107"/>
        <v>55270</v>
      </c>
      <c r="B5527" s="1" t="s">
        <v>1982</v>
      </c>
      <c r="C5527" s="108" t="s">
        <v>2647</v>
      </c>
    </row>
    <row r="5528" spans="1:3" x14ac:dyDescent="0.15">
      <c r="A5528" s="6">
        <f t="shared" si="107"/>
        <v>55280</v>
      </c>
      <c r="B5528" s="1" t="s">
        <v>1982</v>
      </c>
      <c r="C5528" s="3" t="s">
        <v>2648</v>
      </c>
    </row>
    <row r="5529" spans="1:3" x14ac:dyDescent="0.15">
      <c r="A5529" s="6">
        <f t="shared" si="107"/>
        <v>55290</v>
      </c>
      <c r="B5529" s="1" t="s">
        <v>1982</v>
      </c>
      <c r="C5529" s="3" t="s">
        <v>2641</v>
      </c>
    </row>
    <row r="5530" spans="1:3" x14ac:dyDescent="0.15">
      <c r="A5530" s="6">
        <f t="shared" si="107"/>
        <v>55300</v>
      </c>
      <c r="B5530" s="1" t="s">
        <v>1982</v>
      </c>
      <c r="C5530" s="3" t="s">
        <v>2649</v>
      </c>
    </row>
    <row r="5531" spans="1:3" x14ac:dyDescent="0.15">
      <c r="A5531" s="6">
        <f t="shared" si="107"/>
        <v>55310</v>
      </c>
      <c r="B5531" s="1" t="s">
        <v>1982</v>
      </c>
      <c r="C5531" s="3" t="s">
        <v>2650</v>
      </c>
    </row>
    <row r="5532" spans="1:3" x14ac:dyDescent="0.15">
      <c r="A5532" s="6">
        <f t="shared" si="107"/>
        <v>55320</v>
      </c>
      <c r="B5532" s="1" t="s">
        <v>1982</v>
      </c>
      <c r="C5532" s="3" t="s">
        <v>442</v>
      </c>
    </row>
    <row r="5533" spans="1:3" x14ac:dyDescent="0.15">
      <c r="A5533" s="6">
        <f t="shared" si="107"/>
        <v>55330</v>
      </c>
      <c r="B5533" s="1" t="s">
        <v>1982</v>
      </c>
      <c r="C5533" s="3" t="s">
        <v>2651</v>
      </c>
    </row>
    <row r="5534" spans="1:3" x14ac:dyDescent="0.15">
      <c r="A5534" s="6">
        <f t="shared" si="107"/>
        <v>55340</v>
      </c>
      <c r="B5534" s="1" t="s">
        <v>1982</v>
      </c>
    </row>
    <row r="5535" spans="1:3" x14ac:dyDescent="0.15">
      <c r="A5535" s="6">
        <f t="shared" si="107"/>
        <v>55350</v>
      </c>
      <c r="B5535" s="1" t="s">
        <v>1982</v>
      </c>
      <c r="C5535" s="3" t="s">
        <v>2652</v>
      </c>
    </row>
    <row r="5536" spans="1:3" x14ac:dyDescent="0.15">
      <c r="A5536" s="6">
        <f t="shared" si="107"/>
        <v>55360</v>
      </c>
      <c r="B5536" s="1" t="s">
        <v>1982</v>
      </c>
      <c r="C5536" s="3" t="s">
        <v>2653</v>
      </c>
    </row>
    <row r="5537" spans="1:34" x14ac:dyDescent="0.15">
      <c r="A5537" s="6">
        <f t="shared" si="107"/>
        <v>55370</v>
      </c>
      <c r="B5537" s="1" t="s">
        <v>1982</v>
      </c>
      <c r="C5537" s="3" t="s">
        <v>2654</v>
      </c>
    </row>
    <row r="5538" spans="1:34" x14ac:dyDescent="0.15">
      <c r="A5538" s="6">
        <f t="shared" si="107"/>
        <v>55380</v>
      </c>
      <c r="B5538" s="1" t="s">
        <v>1982</v>
      </c>
      <c r="C5538" s="3" t="s">
        <v>2655</v>
      </c>
    </row>
    <row r="5539" spans="1:34" x14ac:dyDescent="0.15">
      <c r="A5539" s="6">
        <f t="shared" si="107"/>
        <v>55390</v>
      </c>
      <c r="B5539" s="1" t="s">
        <v>1982</v>
      </c>
      <c r="C5539" s="3" t="s">
        <v>442</v>
      </c>
    </row>
    <row r="5540" spans="1:34" x14ac:dyDescent="0.15">
      <c r="A5540" s="6">
        <f t="shared" si="107"/>
        <v>55400</v>
      </c>
    </row>
    <row r="5542" spans="1:34" x14ac:dyDescent="0.15">
      <c r="A5542" s="103" t="s">
        <v>2656</v>
      </c>
      <c r="C5542" s="1"/>
      <c r="AH5542" s="1"/>
    </row>
    <row r="5543" spans="1:34" x14ac:dyDescent="0.15">
      <c r="A5543" s="103" t="s">
        <v>2657</v>
      </c>
      <c r="C5543" s="1"/>
      <c r="AH5543" s="1"/>
    </row>
    <row r="5544" spans="1:34" x14ac:dyDescent="0.15">
      <c r="A5544" s="103" t="s">
        <v>2658</v>
      </c>
      <c r="C5544" s="1"/>
      <c r="AH5544" s="1"/>
    </row>
    <row r="5545" spans="1:34" x14ac:dyDescent="0.15">
      <c r="A5545" s="103" t="s">
        <v>2659</v>
      </c>
      <c r="C5545" s="1"/>
      <c r="AH5545" s="1"/>
    </row>
    <row r="5546" spans="1:34" x14ac:dyDescent="0.15">
      <c r="A5546" s="103" t="s">
        <v>2660</v>
      </c>
      <c r="C5546" s="1"/>
      <c r="AH5546" s="1"/>
    </row>
    <row r="5547" spans="1:34" x14ac:dyDescent="0.15">
      <c r="A5547" s="103" t="s">
        <v>2661</v>
      </c>
      <c r="C5547" s="1"/>
      <c r="AH5547" s="1"/>
    </row>
    <row r="5548" spans="1:34" x14ac:dyDescent="0.15">
      <c r="A5548" s="103" t="s">
        <v>2662</v>
      </c>
      <c r="C5548" s="1"/>
      <c r="AH5548" s="1"/>
    </row>
    <row r="5549" spans="1:34" x14ac:dyDescent="0.15">
      <c r="A5549" s="103" t="s">
        <v>2663</v>
      </c>
      <c r="C5549" s="1"/>
      <c r="AH5549" s="1"/>
    </row>
    <row r="5550" spans="1:34" x14ac:dyDescent="0.15">
      <c r="A5550" s="103" t="s">
        <v>2664</v>
      </c>
      <c r="C5550" s="1"/>
      <c r="AH5550" s="1"/>
    </row>
    <row r="5551" spans="1:34" x14ac:dyDescent="0.15">
      <c r="A5551" s="103" t="s">
        <v>2665</v>
      </c>
      <c r="C5551" s="1"/>
      <c r="AH5551" s="1"/>
    </row>
    <row r="5552" spans="1:34" x14ac:dyDescent="0.15">
      <c r="A5552" s="103" t="s">
        <v>2666</v>
      </c>
      <c r="C5552" s="1"/>
      <c r="AH5552" s="1"/>
    </row>
    <row r="5553" spans="1:34" x14ac:dyDescent="0.15">
      <c r="A5553" s="103" t="s">
        <v>2667</v>
      </c>
      <c r="C5553" s="1"/>
      <c r="AH5553" s="1"/>
    </row>
    <row r="5554" spans="1:34" x14ac:dyDescent="0.15">
      <c r="A5554" s="103" t="s">
        <v>2668</v>
      </c>
      <c r="C5554" s="1"/>
      <c r="AH5554" s="1"/>
    </row>
    <row r="5555" spans="1:34" x14ac:dyDescent="0.15">
      <c r="A5555" s="103"/>
      <c r="C5555" s="1"/>
      <c r="AH5555" s="1"/>
    </row>
    <row r="5556" spans="1:34" x14ac:dyDescent="0.15">
      <c r="A5556" s="103" t="s">
        <v>2669</v>
      </c>
      <c r="C5556" s="1"/>
      <c r="AH5556" s="1"/>
    </row>
    <row r="5557" spans="1:34" x14ac:dyDescent="0.15">
      <c r="A5557" s="103" t="s">
        <v>2670</v>
      </c>
      <c r="C5557" s="1"/>
      <c r="AH5557" s="1"/>
    </row>
    <row r="5558" spans="1:34" x14ac:dyDescent="0.15">
      <c r="A5558" s="103"/>
      <c r="C5558" s="1"/>
      <c r="AH5558" s="1"/>
    </row>
    <row r="5559" spans="1:34" x14ac:dyDescent="0.15">
      <c r="A5559" s="103" t="s">
        <v>2671</v>
      </c>
      <c r="C5559" s="1"/>
      <c r="AH5559" s="1"/>
    </row>
    <row r="5560" spans="1:34" x14ac:dyDescent="0.15">
      <c r="A5560" s="103"/>
      <c r="C5560" s="1"/>
      <c r="AH5560" s="1"/>
    </row>
    <row r="5561" spans="1:34" x14ac:dyDescent="0.15">
      <c r="A5561" s="103" t="s">
        <v>2672</v>
      </c>
      <c r="C5561" s="1"/>
      <c r="AH5561" s="1"/>
    </row>
    <row r="5562" spans="1:34" x14ac:dyDescent="0.15">
      <c r="A5562" s="103"/>
      <c r="C5562" s="1"/>
      <c r="AH5562" s="1"/>
    </row>
    <row r="5563" spans="1:34" x14ac:dyDescent="0.15">
      <c r="A5563" s="99" t="s">
        <v>2673</v>
      </c>
      <c r="C5563" s="1"/>
      <c r="AH5563" s="1"/>
    </row>
    <row r="5564" spans="1:34" x14ac:dyDescent="0.15">
      <c r="A5564" s="99" t="s">
        <v>2674</v>
      </c>
      <c r="C5564" s="1"/>
      <c r="AH5564" s="1"/>
    </row>
    <row r="5565" spans="1:34" x14ac:dyDescent="0.15">
      <c r="A5565" s="99" t="s">
        <v>2675</v>
      </c>
      <c r="C5565" s="1"/>
      <c r="AH5565" s="1"/>
    </row>
  </sheetData>
  <mergeCells count="29">
    <mergeCell ref="Y33:Z33"/>
    <mergeCell ref="M37:Q37"/>
    <mergeCell ref="D821:AE821"/>
    <mergeCell ref="D1329:AE1329"/>
    <mergeCell ref="D4904:AE4904"/>
    <mergeCell ref="I31:K31"/>
    <mergeCell ref="Q31:S31"/>
    <mergeCell ref="I32:K32"/>
    <mergeCell ref="Q32:S32"/>
    <mergeCell ref="I33:K33"/>
    <mergeCell ref="Q33:S33"/>
    <mergeCell ref="F29:G29"/>
    <mergeCell ref="I29:K29"/>
    <mergeCell ref="Q29:S29"/>
    <mergeCell ref="U29:V29"/>
    <mergeCell ref="F30:G30"/>
    <mergeCell ref="U30:V30"/>
    <mergeCell ref="F27:G27"/>
    <mergeCell ref="U27:V27"/>
    <mergeCell ref="F28:G28"/>
    <mergeCell ref="I28:K28"/>
    <mergeCell ref="Q28:S28"/>
    <mergeCell ref="U28:V28"/>
    <mergeCell ref="E21:M21"/>
    <mergeCell ref="O21:W21"/>
    <mergeCell ref="F23:H23"/>
    <mergeCell ref="T23:V23"/>
    <mergeCell ref="F25:G25"/>
    <mergeCell ref="U25:V25"/>
  </mergeCells>
  <phoneticPr fontId="2"/>
  <pageMargins left="0.31496062992125984" right="0.31496062992125984" top="0.74803149606299213" bottom="0.55118110236220474" header="0.31496062992125984" footer="0.31496062992125984"/>
  <pageSetup paperSize="9" orientation="landscape" horizontalDpi="1200" verticalDpi="1200" r:id="rId1"/>
  <headerFooter>
    <oddHeader>&amp;Rhttp://dba-ha.blogspot.jp/ (メシの種 - DBAの落書き帳) LIO, DRBD, Pacemaker による冗長化 iSCSI Target 構築手順  - &amp;P -</oddHeader>
    <oddFooter>&amp;RCopyright © 2016 PC Office Co., Ltd. All Rights Reserved.</oddFooter>
  </headerFooter>
  <rowBreaks count="4" manualBreakCount="4">
    <brk id="67" max="31" man="1"/>
    <brk id="1301" max="31" man="1"/>
    <brk id="4839" max="31" man="1"/>
    <brk id="5540" max="3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構築手順</vt:lpstr>
      <vt:lpstr>構築手順!Print_Area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k-hamada</dc:creator>
  <cp:lastModifiedBy>k-hamada</cp:lastModifiedBy>
  <dcterms:created xsi:type="dcterms:W3CDTF">2016-12-17T10:26:01Z</dcterms:created>
  <dcterms:modified xsi:type="dcterms:W3CDTF">2016-12-17T10:28:22Z</dcterms:modified>
</cp:coreProperties>
</file>