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ian\Desktop\SCHOOL\Heat Transfer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G6" i="1"/>
  <c r="I6" i="1"/>
  <c r="E6" i="1"/>
  <c r="H6" i="1"/>
  <c r="D6" i="1"/>
  <c r="B7" i="1"/>
  <c r="D7" i="1" s="1"/>
  <c r="E7" i="1" l="1"/>
  <c r="G7" i="1"/>
  <c r="H7" i="1"/>
  <c r="B8" i="1"/>
  <c r="F7" i="1"/>
  <c r="I7" i="1"/>
  <c r="B9" i="1" l="1"/>
  <c r="I8" i="1"/>
  <c r="D8" i="1"/>
  <c r="G8" i="1"/>
  <c r="E8" i="1"/>
  <c r="H8" i="1"/>
  <c r="F8" i="1"/>
  <c r="B10" i="1" l="1"/>
  <c r="I9" i="1"/>
  <c r="E9" i="1"/>
  <c r="H9" i="1"/>
  <c r="G9" i="1"/>
  <c r="F9" i="1"/>
  <c r="D9" i="1"/>
  <c r="B11" i="1" l="1"/>
  <c r="E10" i="1"/>
  <c r="F10" i="1"/>
  <c r="D10" i="1"/>
  <c r="G10" i="1"/>
  <c r="H10" i="1"/>
  <c r="I10" i="1"/>
  <c r="B12" i="1" l="1"/>
  <c r="H11" i="1"/>
  <c r="G11" i="1"/>
  <c r="I11" i="1"/>
  <c r="E11" i="1"/>
  <c r="F11" i="1"/>
  <c r="D11" i="1"/>
  <c r="B13" i="1" l="1"/>
  <c r="G12" i="1"/>
  <c r="E12" i="1"/>
  <c r="F12" i="1"/>
  <c r="H12" i="1"/>
  <c r="D12" i="1"/>
  <c r="I12" i="1"/>
  <c r="B14" i="1" l="1"/>
  <c r="H13" i="1"/>
  <c r="D13" i="1"/>
  <c r="E13" i="1"/>
  <c r="G13" i="1"/>
  <c r="F13" i="1"/>
  <c r="I13" i="1"/>
  <c r="B15" i="1" l="1"/>
  <c r="F14" i="1"/>
  <c r="D14" i="1"/>
  <c r="H14" i="1"/>
  <c r="G14" i="1"/>
  <c r="I14" i="1"/>
  <c r="E14" i="1"/>
  <c r="D15" i="1" l="1"/>
  <c r="F15" i="1"/>
  <c r="E15" i="1"/>
  <c r="I15" i="1"/>
  <c r="B16" i="1"/>
  <c r="H15" i="1"/>
  <c r="G15" i="1"/>
  <c r="G16" i="1" l="1"/>
  <c r="E16" i="1"/>
  <c r="I16" i="1"/>
  <c r="D16" i="1"/>
  <c r="F16" i="1"/>
  <c r="H16" i="1"/>
</calcChain>
</file>

<file path=xl/sharedStrings.xml><?xml version="1.0" encoding="utf-8"?>
<sst xmlns="http://schemas.openxmlformats.org/spreadsheetml/2006/main" count="8" uniqueCount="4">
  <si>
    <t>ho values (W/m^2K):</t>
  </si>
  <si>
    <t>t,outside values (K):</t>
  </si>
  <si>
    <t>t, outside window (C)</t>
  </si>
  <si>
    <t>t,inside window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</si>
</sst>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 = 2</a:t>
            </a:r>
            <a:r>
              <a:rPr lang="en-US" baseline="0"/>
              <a:t> (W/m^2K)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0.17171296296296296"/>
          <c:w val="0.57335783027121612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T, outside window (C)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Sheet1!$B$6:$B$16</c:f>
              <c:numCache>
                <c:formatCode>General</c:formatCode>
                <c:ptCount val="11"/>
                <c:pt idx="0">
                  <c:v>-30</c:v>
                </c:pt>
                <c:pt idx="1">
                  <c:v>-27</c:v>
                </c:pt>
                <c:pt idx="2">
                  <c:v>-24</c:v>
                </c:pt>
                <c:pt idx="3">
                  <c:v>-21</c:v>
                </c:pt>
                <c:pt idx="4">
                  <c:v>-18</c:v>
                </c:pt>
                <c:pt idx="5">
                  <c:v>-15</c:v>
                </c:pt>
                <c:pt idx="6">
                  <c:v>-12</c:v>
                </c:pt>
                <c:pt idx="7">
                  <c:v>-9</c:v>
                </c:pt>
                <c:pt idx="8">
                  <c:v>-6</c:v>
                </c:pt>
                <c:pt idx="9">
                  <c:v>-3</c:v>
                </c:pt>
                <c:pt idx="10">
                  <c:v>0</c:v>
                </c:pt>
              </c:numCache>
            </c:numRef>
          </c:xVal>
          <c:yVal>
            <c:numRef>
              <c:f>Sheet1!$D$6:$D$16</c:f>
              <c:numCache>
                <c:formatCode>General</c:formatCode>
                <c:ptCount val="11"/>
                <c:pt idx="0">
                  <c:v>35.310692293338306</c:v>
                </c:pt>
                <c:pt idx="1">
                  <c:v>35.511662623623806</c:v>
                </c:pt>
                <c:pt idx="2">
                  <c:v>35.712632953909306</c:v>
                </c:pt>
                <c:pt idx="3">
                  <c:v>35.913603284194807</c:v>
                </c:pt>
                <c:pt idx="4">
                  <c:v>36.114573614480307</c:v>
                </c:pt>
                <c:pt idx="5">
                  <c:v>36.315543944765814</c:v>
                </c:pt>
                <c:pt idx="6">
                  <c:v>36.516514275051314</c:v>
                </c:pt>
                <c:pt idx="7">
                  <c:v>36.717484605336814</c:v>
                </c:pt>
                <c:pt idx="8">
                  <c:v>36.918454935622314</c:v>
                </c:pt>
                <c:pt idx="9">
                  <c:v>37.119425265907815</c:v>
                </c:pt>
                <c:pt idx="10">
                  <c:v>37.320395596193315</c:v>
                </c:pt>
              </c:numCache>
            </c:numRef>
          </c:yVal>
          <c:smooth val="0"/>
        </c:ser>
        <c:ser>
          <c:idx val="1"/>
          <c:order val="1"/>
          <c:tx>
            <c:v>T, inside window(C)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Sheet1!$B$6:$B$16</c:f>
              <c:numCache>
                <c:formatCode>General</c:formatCode>
                <c:ptCount val="11"/>
                <c:pt idx="0">
                  <c:v>-30</c:v>
                </c:pt>
                <c:pt idx="1">
                  <c:v>-27</c:v>
                </c:pt>
                <c:pt idx="2">
                  <c:v>-24</c:v>
                </c:pt>
                <c:pt idx="3">
                  <c:v>-21</c:v>
                </c:pt>
                <c:pt idx="4">
                  <c:v>-18</c:v>
                </c:pt>
                <c:pt idx="5">
                  <c:v>-15</c:v>
                </c:pt>
                <c:pt idx="6">
                  <c:v>-12</c:v>
                </c:pt>
                <c:pt idx="7">
                  <c:v>-9</c:v>
                </c:pt>
                <c:pt idx="8">
                  <c:v>-6</c:v>
                </c:pt>
                <c:pt idx="9">
                  <c:v>-3</c:v>
                </c:pt>
                <c:pt idx="10">
                  <c:v>0</c:v>
                </c:pt>
              </c:numCache>
            </c:numRef>
          </c:xVal>
          <c:yVal>
            <c:numRef>
              <c:f>Sheet1!$E$6:$E$16</c:f>
              <c:numCache>
                <c:formatCode>General</c:formatCode>
                <c:ptCount val="11"/>
                <c:pt idx="0">
                  <c:v>35.689494308639674</c:v>
                </c:pt>
                <c:pt idx="1">
                  <c:v>35.874230266840826</c:v>
                </c:pt>
                <c:pt idx="2">
                  <c:v>36.058966225041985</c:v>
                </c:pt>
                <c:pt idx="3">
                  <c:v>36.243702183243144</c:v>
                </c:pt>
                <c:pt idx="4">
                  <c:v>36.428438141444303</c:v>
                </c:pt>
                <c:pt idx="5">
                  <c:v>36.613174099645455</c:v>
                </c:pt>
                <c:pt idx="6">
                  <c:v>36.797910057846615</c:v>
                </c:pt>
                <c:pt idx="7">
                  <c:v>36.982646016047767</c:v>
                </c:pt>
                <c:pt idx="8">
                  <c:v>37.167381974248926</c:v>
                </c:pt>
                <c:pt idx="9">
                  <c:v>37.352117932450085</c:v>
                </c:pt>
                <c:pt idx="10">
                  <c:v>37.536853890651244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003784"/>
        <c:axId val="443002216"/>
      </c:scatterChart>
      <c:valAx>
        <c:axId val="443003784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outside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02216"/>
        <c:crosses val="autoZero"/>
        <c:crossBetween val="midCat"/>
      </c:valAx>
      <c:valAx>
        <c:axId val="44300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window(C)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03784"/>
        <c:crossesAt val="-35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 = 65</a:t>
            </a:r>
            <a:r>
              <a:rPr lang="en-US" baseline="0"/>
              <a:t> (W/m^2K)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0.17171296296296296"/>
          <c:w val="0.57335783027121612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T, outside window (C)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Sheet1!$B$6:$B$16</c:f>
              <c:numCache>
                <c:formatCode>General</c:formatCode>
                <c:ptCount val="11"/>
                <c:pt idx="0">
                  <c:v>-30</c:v>
                </c:pt>
                <c:pt idx="1">
                  <c:v>-27</c:v>
                </c:pt>
                <c:pt idx="2">
                  <c:v>-24</c:v>
                </c:pt>
                <c:pt idx="3">
                  <c:v>-21</c:v>
                </c:pt>
                <c:pt idx="4">
                  <c:v>-18</c:v>
                </c:pt>
                <c:pt idx="5">
                  <c:v>-15</c:v>
                </c:pt>
                <c:pt idx="6">
                  <c:v>-12</c:v>
                </c:pt>
                <c:pt idx="7">
                  <c:v>-9</c:v>
                </c:pt>
                <c:pt idx="8">
                  <c:v>-6</c:v>
                </c:pt>
                <c:pt idx="9">
                  <c:v>-3</c:v>
                </c:pt>
                <c:pt idx="10">
                  <c:v>0</c:v>
                </c:pt>
              </c:numCache>
            </c:numRef>
          </c:xVal>
          <c:yVal>
            <c:numRef>
              <c:f>Sheet1!$F$6:$F$16</c:f>
              <c:numCache>
                <c:formatCode>General</c:formatCode>
                <c:ptCount val="11"/>
                <c:pt idx="0">
                  <c:v>-9.0010499475026258</c:v>
                </c:pt>
                <c:pt idx="1">
                  <c:v>-6.9010049497525117</c:v>
                </c:pt>
                <c:pt idx="2">
                  <c:v>-4.8009599520024011</c:v>
                </c:pt>
                <c:pt idx="3">
                  <c:v>-2.700914954252287</c:v>
                </c:pt>
                <c:pt idx="4">
                  <c:v>-0.6008699565021729</c:v>
                </c:pt>
                <c:pt idx="5">
                  <c:v>1.4991750412479377</c:v>
                </c:pt>
                <c:pt idx="6">
                  <c:v>3.5992200389980518</c:v>
                </c:pt>
                <c:pt idx="7">
                  <c:v>5.6992650367481623</c:v>
                </c:pt>
                <c:pt idx="8">
                  <c:v>7.7993100344982746</c:v>
                </c:pt>
                <c:pt idx="9">
                  <c:v>9.8993550322483888</c:v>
                </c:pt>
                <c:pt idx="10">
                  <c:v>11.999400029998499</c:v>
                </c:pt>
              </c:numCache>
            </c:numRef>
          </c:yVal>
          <c:smooth val="0"/>
        </c:ser>
        <c:ser>
          <c:idx val="1"/>
          <c:order val="1"/>
          <c:tx>
            <c:v>t, inside window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Sheet1!$B$6:$B$16</c:f>
              <c:numCache>
                <c:formatCode>General</c:formatCode>
                <c:ptCount val="11"/>
                <c:pt idx="0">
                  <c:v>-30</c:v>
                </c:pt>
                <c:pt idx="1">
                  <c:v>-27</c:v>
                </c:pt>
                <c:pt idx="2">
                  <c:v>-24</c:v>
                </c:pt>
                <c:pt idx="3">
                  <c:v>-21</c:v>
                </c:pt>
                <c:pt idx="4">
                  <c:v>-18</c:v>
                </c:pt>
                <c:pt idx="5">
                  <c:v>-15</c:v>
                </c:pt>
                <c:pt idx="6">
                  <c:v>-12</c:v>
                </c:pt>
                <c:pt idx="7">
                  <c:v>-9</c:v>
                </c:pt>
                <c:pt idx="8">
                  <c:v>-6</c:v>
                </c:pt>
                <c:pt idx="9">
                  <c:v>-3</c:v>
                </c:pt>
                <c:pt idx="10">
                  <c:v>0</c:v>
                </c:pt>
              </c:numCache>
            </c:numRef>
          </c:xVal>
          <c:yVal>
            <c:numRef>
              <c:f>Sheet1!$G$6:$G$16</c:f>
              <c:numCache>
                <c:formatCode>General</c:formatCode>
                <c:ptCount val="11"/>
                <c:pt idx="0">
                  <c:v>-5.0427478626068662</c:v>
                </c:pt>
                <c:pt idx="1">
                  <c:v>-3.1123443827808615</c:v>
                </c:pt>
                <c:pt idx="2">
                  <c:v>-1.1819409029548495</c:v>
                </c:pt>
                <c:pt idx="3">
                  <c:v>0.74846257687115525</c:v>
                </c:pt>
                <c:pt idx="4">
                  <c:v>2.67886605669716</c:v>
                </c:pt>
                <c:pt idx="5">
                  <c:v>4.6092695365231791</c:v>
                </c:pt>
                <c:pt idx="6">
                  <c:v>6.5396730163491839</c:v>
                </c:pt>
                <c:pt idx="7">
                  <c:v>8.4700764961751922</c:v>
                </c:pt>
                <c:pt idx="8">
                  <c:v>10.400479976001201</c:v>
                </c:pt>
                <c:pt idx="9">
                  <c:v>12.330883455827209</c:v>
                </c:pt>
                <c:pt idx="10">
                  <c:v>14.261286935653217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30600"/>
        <c:axId val="445134128"/>
      </c:scatterChart>
      <c:valAx>
        <c:axId val="445130600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outside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34128"/>
        <c:crossesAt val="-20"/>
        <c:crossBetween val="midCat"/>
      </c:valAx>
      <c:valAx>
        <c:axId val="44513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window(C)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30600"/>
        <c:crossesAt val="-50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 = 100</a:t>
            </a:r>
            <a:r>
              <a:rPr lang="en-US" baseline="0"/>
              <a:t> (W/m^2K)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0.17171296296296296"/>
          <c:w val="0.57335783027121612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T, outside window (C)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Sheet1!$B$6:$B$16</c:f>
              <c:numCache>
                <c:formatCode>General</c:formatCode>
                <c:ptCount val="11"/>
                <c:pt idx="0">
                  <c:v>-30</c:v>
                </c:pt>
                <c:pt idx="1">
                  <c:v>-27</c:v>
                </c:pt>
                <c:pt idx="2">
                  <c:v>-24</c:v>
                </c:pt>
                <c:pt idx="3">
                  <c:v>-21</c:v>
                </c:pt>
                <c:pt idx="4">
                  <c:v>-18</c:v>
                </c:pt>
                <c:pt idx="5">
                  <c:v>-15</c:v>
                </c:pt>
                <c:pt idx="6">
                  <c:v>-12</c:v>
                </c:pt>
                <c:pt idx="7">
                  <c:v>-9</c:v>
                </c:pt>
                <c:pt idx="8">
                  <c:v>-6</c:v>
                </c:pt>
                <c:pt idx="9">
                  <c:v>-3</c:v>
                </c:pt>
                <c:pt idx="10">
                  <c:v>0</c:v>
                </c:pt>
              </c:numCache>
            </c:numRef>
          </c:xVal>
          <c:yVal>
            <c:numRef>
              <c:f>Sheet1!$H$6:$H$16</c:f>
              <c:numCache>
                <c:formatCode>General</c:formatCode>
                <c:ptCount val="11"/>
                <c:pt idx="0">
                  <c:v>-14.749455337690634</c:v>
                </c:pt>
                <c:pt idx="1">
                  <c:v>-12.403050108932463</c:v>
                </c:pt>
                <c:pt idx="2">
                  <c:v>-10.056644880174291</c:v>
                </c:pt>
                <c:pt idx="3">
                  <c:v>-7.7102396514161224</c:v>
                </c:pt>
                <c:pt idx="4">
                  <c:v>-5.3638344226579537</c:v>
                </c:pt>
                <c:pt idx="5">
                  <c:v>-3.0174291938997833</c:v>
                </c:pt>
                <c:pt idx="6">
                  <c:v>-0.67102396514161278</c:v>
                </c:pt>
                <c:pt idx="7">
                  <c:v>1.6753812636165577</c:v>
                </c:pt>
                <c:pt idx="8">
                  <c:v>4.0217864923747264</c:v>
                </c:pt>
                <c:pt idx="9">
                  <c:v>6.3681917211328969</c:v>
                </c:pt>
                <c:pt idx="10">
                  <c:v>8.7145969498910674</c:v>
                </c:pt>
              </c:numCache>
            </c:numRef>
          </c:yVal>
          <c:smooth val="0"/>
        </c:ser>
        <c:ser>
          <c:idx val="1"/>
          <c:order val="1"/>
          <c:tx>
            <c:v>t, inside window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Sheet1!$B$6:$B$16</c:f>
              <c:numCache>
                <c:formatCode>General</c:formatCode>
                <c:ptCount val="11"/>
                <c:pt idx="0">
                  <c:v>-30</c:v>
                </c:pt>
                <c:pt idx="1">
                  <c:v>-27</c:v>
                </c:pt>
                <c:pt idx="2">
                  <c:v>-24</c:v>
                </c:pt>
                <c:pt idx="3">
                  <c:v>-21</c:v>
                </c:pt>
                <c:pt idx="4">
                  <c:v>-18</c:v>
                </c:pt>
                <c:pt idx="5">
                  <c:v>-15</c:v>
                </c:pt>
                <c:pt idx="6">
                  <c:v>-12</c:v>
                </c:pt>
                <c:pt idx="7">
                  <c:v>-9</c:v>
                </c:pt>
                <c:pt idx="8">
                  <c:v>-6</c:v>
                </c:pt>
                <c:pt idx="9">
                  <c:v>-3</c:v>
                </c:pt>
                <c:pt idx="10">
                  <c:v>0</c:v>
                </c:pt>
              </c:numCache>
            </c:numRef>
          </c:xVal>
          <c:yVal>
            <c:numRef>
              <c:f>Sheet1!$I$6:$I$16</c:f>
              <c:numCache>
                <c:formatCode>General</c:formatCode>
                <c:ptCount val="11"/>
                <c:pt idx="0">
                  <c:v>-10.326797385620914</c:v>
                </c:pt>
                <c:pt idx="1">
                  <c:v>-8.1699346405228681</c:v>
                </c:pt>
                <c:pt idx="2">
                  <c:v>-6.0130718954248366</c:v>
                </c:pt>
                <c:pt idx="3">
                  <c:v>-3.8562091503267979</c:v>
                </c:pt>
                <c:pt idx="4">
                  <c:v>-1.6993464052287592</c:v>
                </c:pt>
                <c:pt idx="5">
                  <c:v>0.45751633986928653</c:v>
                </c:pt>
                <c:pt idx="6">
                  <c:v>2.6143790849673181</c:v>
                </c:pt>
                <c:pt idx="7">
                  <c:v>4.7712418300653567</c:v>
                </c:pt>
                <c:pt idx="8">
                  <c:v>6.9281045751634025</c:v>
                </c:pt>
                <c:pt idx="9">
                  <c:v>9.0849673202614376</c:v>
                </c:pt>
                <c:pt idx="10">
                  <c:v>11.24183006535948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401304"/>
        <c:axId val="440400912"/>
      </c:scatterChart>
      <c:valAx>
        <c:axId val="440401304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outside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00912"/>
        <c:crossesAt val="-20"/>
        <c:crossBetween val="midCat"/>
      </c:valAx>
      <c:valAx>
        <c:axId val="44040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window(C)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01304"/>
        <c:crossesAt val="-50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17</xdr:row>
      <xdr:rowOff>95250</xdr:rowOff>
    </xdr:from>
    <xdr:to>
      <xdr:col>4</xdr:col>
      <xdr:colOff>769620</xdr:colOff>
      <xdr:row>32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838200</xdr:colOff>
      <xdr:row>17</xdr:row>
      <xdr:rowOff>91440</xdr:rowOff>
    </xdr:from>
    <xdr:to>
      <xdr:col>8</xdr:col>
      <xdr:colOff>670560</xdr:colOff>
      <xdr:row>32</xdr:row>
      <xdr:rowOff>91440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4</xdr:col>
      <xdr:colOff>1097280</xdr:colOff>
      <xdr:row>48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6"/>
  <sheetViews>
    <sheetView tabSelected="1" workbookViewId="0">
      <selection activeCell="B1" sqref="B1:B1048576"/>
    </sheetView>
  </sheetViews>
  <sheetFormatPr defaultRowHeight="14.4" x14ac:dyDescent="0.3"/>
  <cols>
    <col min="2" max="2" width="16.88671875" bestFit="1" customWidth="1"/>
    <col min="3" max="3" width="18.109375" bestFit="1" customWidth="1"/>
    <col min="4" max="4" width="18.21875" bestFit="1" customWidth="1"/>
    <col min="5" max="5" width="16.33203125" bestFit="1" customWidth="1"/>
    <col min="6" max="6" width="18.21875" bestFit="1" customWidth="1"/>
    <col min="7" max="7" width="16.33203125" bestFit="1" customWidth="1"/>
    <col min="8" max="8" width="18.21875" bestFit="1" customWidth="1"/>
    <col min="9" max="9" width="16.33203125" bestFit="1" customWidth="1"/>
  </cols>
  <sheetData>
    <row r="2" spans="2:9" x14ac:dyDescent="0.3">
      <c r="C2" t="s">
        <v>0</v>
      </c>
      <c r="D2" s="10">
        <v>2</v>
      </c>
      <c r="E2" s="11">
        <v>2</v>
      </c>
      <c r="F2" s="10">
        <v>65</v>
      </c>
      <c r="G2" s="12">
        <v>65</v>
      </c>
      <c r="H2" s="11">
        <v>100</v>
      </c>
      <c r="I2" s="12">
        <v>100</v>
      </c>
    </row>
    <row r="5" spans="2:9" x14ac:dyDescent="0.3">
      <c r="B5" t="s">
        <v>1</v>
      </c>
      <c r="D5" t="s">
        <v>2</v>
      </c>
      <c r="E5" t="s">
        <v>3</v>
      </c>
      <c r="F5" t="s">
        <v>2</v>
      </c>
      <c r="G5" t="s">
        <v>3</v>
      </c>
      <c r="H5" t="s">
        <v>2</v>
      </c>
      <c r="I5" t="s">
        <v>3</v>
      </c>
    </row>
    <row r="6" spans="2:9" x14ac:dyDescent="0.3">
      <c r="B6" s="7">
        <v>-30</v>
      </c>
      <c r="D6" s="1">
        <f>$B6+(1/D$2)*((40-$B6)/(0.0359+1/D$2))</f>
        <v>35.310692293338306</v>
      </c>
      <c r="E6" s="2">
        <f>40-(0.033*((40-$B6)/(0.0359+1/E$2)))</f>
        <v>35.689494308639674</v>
      </c>
      <c r="F6" s="1">
        <f>$B6+(1/F$2)*((40-$B6)/(0.0359+1/F$2))</f>
        <v>-9.0010499475026258</v>
      </c>
      <c r="G6" s="2">
        <f>40-(0.033*((40-$B6)/(0.0359+1/G$2)))</f>
        <v>-5.0427478626068662</v>
      </c>
      <c r="H6" s="1">
        <f>$B6+(1/H$2)*((40-$B6)/(0.0359+1/H$2))</f>
        <v>-14.749455337690634</v>
      </c>
      <c r="I6" s="2">
        <f>40-(0.033*((40-$B6)/(0.0359+1/I$2)))</f>
        <v>-10.326797385620914</v>
      </c>
    </row>
    <row r="7" spans="2:9" x14ac:dyDescent="0.3">
      <c r="B7" s="8">
        <f>B6+3</f>
        <v>-27</v>
      </c>
      <c r="D7" s="3">
        <f>$B7+(1/D$2)*((40-$B7)/(0.0359+1/D$2))</f>
        <v>35.511662623623806</v>
      </c>
      <c r="E7" s="4">
        <f>40-(0.033*((40-$B7)/(0.0359+1/E$2)))</f>
        <v>35.874230266840826</v>
      </c>
      <c r="F7" s="3">
        <f>$B7+(1/F$2)*((40-$B7)/(0.0359+1/F$2))</f>
        <v>-6.9010049497525117</v>
      </c>
      <c r="G7" s="4">
        <f>40-(0.033*((40-$B7)/(0.0359+1/G$2)))</f>
        <v>-3.1123443827808615</v>
      </c>
      <c r="H7" s="3">
        <f>$B7+(1/H$2)*((40-$B7)/(0.0359+1/H$2))</f>
        <v>-12.403050108932463</v>
      </c>
      <c r="I7" s="4">
        <f>40-(0.033*((40-$B7)/(0.0359+1/I$2)))</f>
        <v>-8.1699346405228681</v>
      </c>
    </row>
    <row r="8" spans="2:9" x14ac:dyDescent="0.3">
      <c r="B8" s="8">
        <f t="shared" ref="B8:B15" si="0">B7+3</f>
        <v>-24</v>
      </c>
      <c r="D8" s="3">
        <f>$B8+(1/D$2)*((40-$B8)/(0.0359+1/D$2))</f>
        <v>35.712632953909306</v>
      </c>
      <c r="E8" s="4">
        <f>40-(0.033*((40-$B8)/(0.0359+1/E$2)))</f>
        <v>36.058966225041985</v>
      </c>
      <c r="F8" s="3">
        <f>$B8+(1/F$2)*((40-$B8)/(0.0359+1/F$2))</f>
        <v>-4.8009599520024011</v>
      </c>
      <c r="G8" s="4">
        <f>40-(0.033*((40-$B8)/(0.0359+1/G$2)))</f>
        <v>-1.1819409029548495</v>
      </c>
      <c r="H8" s="3">
        <f>$B8+(1/H$2)*((40-$B8)/(0.0359+1/H$2))</f>
        <v>-10.056644880174291</v>
      </c>
      <c r="I8" s="4">
        <f>40-(0.033*((40-$B8)/(0.0359+1/I$2)))</f>
        <v>-6.0130718954248366</v>
      </c>
    </row>
    <row r="9" spans="2:9" x14ac:dyDescent="0.3">
      <c r="B9" s="8">
        <f t="shared" si="0"/>
        <v>-21</v>
      </c>
      <c r="D9" s="3">
        <f>$B9+(1/D$2)*((40-$B9)/(0.0359+1/D$2))</f>
        <v>35.913603284194807</v>
      </c>
      <c r="E9" s="4">
        <f>40-(0.033*((40-$B9)/(0.0359+1/E$2)))</f>
        <v>36.243702183243144</v>
      </c>
      <c r="F9" s="3">
        <f>$B9+(1/F$2)*((40-$B9)/(0.0359+1/F$2))</f>
        <v>-2.700914954252287</v>
      </c>
      <c r="G9" s="4">
        <f>40-(0.033*((40-$B9)/(0.0359+1/G$2)))</f>
        <v>0.74846257687115525</v>
      </c>
      <c r="H9" s="3">
        <f>$B9+(1/H$2)*((40-$B9)/(0.0359+1/H$2))</f>
        <v>-7.7102396514161224</v>
      </c>
      <c r="I9" s="4">
        <f>40-(0.033*((40-$B9)/(0.0359+1/I$2)))</f>
        <v>-3.8562091503267979</v>
      </c>
    </row>
    <row r="10" spans="2:9" x14ac:dyDescent="0.3">
      <c r="B10" s="8">
        <f t="shared" si="0"/>
        <v>-18</v>
      </c>
      <c r="D10" s="3">
        <f>$B10+(1/D$2)*((40-$B10)/(0.0359+1/D$2))</f>
        <v>36.114573614480307</v>
      </c>
      <c r="E10" s="4">
        <f>40-(0.033*((40-$B10)/(0.0359+1/E$2)))</f>
        <v>36.428438141444303</v>
      </c>
      <c r="F10" s="3">
        <f>$B10+(1/F$2)*((40-$B10)/(0.0359+1/F$2))</f>
        <v>-0.6008699565021729</v>
      </c>
      <c r="G10" s="4">
        <f>40-(0.033*((40-$B10)/(0.0359+1/G$2)))</f>
        <v>2.67886605669716</v>
      </c>
      <c r="H10" s="3">
        <f>$B10+(1/H$2)*((40-$B10)/(0.0359+1/H$2))</f>
        <v>-5.3638344226579537</v>
      </c>
      <c r="I10" s="4">
        <f>40-(0.033*((40-$B10)/(0.0359+1/I$2)))</f>
        <v>-1.6993464052287592</v>
      </c>
    </row>
    <row r="11" spans="2:9" x14ac:dyDescent="0.3">
      <c r="B11" s="8">
        <f t="shared" si="0"/>
        <v>-15</v>
      </c>
      <c r="D11" s="3">
        <f>$B11+(1/D$2)*((40-$B11)/(0.0359+1/D$2))</f>
        <v>36.315543944765814</v>
      </c>
      <c r="E11" s="4">
        <f>40-(0.033*((40-$B11)/(0.0359+1/E$2)))</f>
        <v>36.613174099645455</v>
      </c>
      <c r="F11" s="3">
        <f>$B11+(1/F$2)*((40-$B11)/(0.0359+1/F$2))</f>
        <v>1.4991750412479377</v>
      </c>
      <c r="G11" s="4">
        <f>40-(0.033*((40-$B11)/(0.0359+1/G$2)))</f>
        <v>4.6092695365231791</v>
      </c>
      <c r="H11" s="3">
        <f>$B11+(1/H$2)*((40-$B11)/(0.0359+1/H$2))</f>
        <v>-3.0174291938997833</v>
      </c>
      <c r="I11" s="4">
        <f>40-(0.033*((40-$B11)/(0.0359+1/I$2)))</f>
        <v>0.45751633986928653</v>
      </c>
    </row>
    <row r="12" spans="2:9" x14ac:dyDescent="0.3">
      <c r="B12" s="8">
        <f t="shared" si="0"/>
        <v>-12</v>
      </c>
      <c r="D12" s="3">
        <f>$B12+(1/D$2)*((40-$B12)/(0.0359+1/D$2))</f>
        <v>36.516514275051314</v>
      </c>
      <c r="E12" s="4">
        <f>40-(0.033*((40-$B12)/(0.0359+1/E$2)))</f>
        <v>36.797910057846615</v>
      </c>
      <c r="F12" s="3">
        <f>$B12+(1/F$2)*((40-$B12)/(0.0359+1/F$2))</f>
        <v>3.5992200389980518</v>
      </c>
      <c r="G12" s="4">
        <f>40-(0.033*((40-$B12)/(0.0359+1/G$2)))</f>
        <v>6.5396730163491839</v>
      </c>
      <c r="H12" s="3">
        <f>$B12+(1/H$2)*((40-$B12)/(0.0359+1/H$2))</f>
        <v>-0.67102396514161278</v>
      </c>
      <c r="I12" s="4">
        <f>40-(0.033*((40-$B12)/(0.0359+1/I$2)))</f>
        <v>2.6143790849673181</v>
      </c>
    </row>
    <row r="13" spans="2:9" x14ac:dyDescent="0.3">
      <c r="B13" s="8">
        <f t="shared" si="0"/>
        <v>-9</v>
      </c>
      <c r="D13" s="3">
        <f>$B13+(1/D$2)*((40-$B13)/(0.0359+1/D$2))</f>
        <v>36.717484605336814</v>
      </c>
      <c r="E13" s="4">
        <f>40-(0.033*((40-$B13)/(0.0359+1/E$2)))</f>
        <v>36.982646016047767</v>
      </c>
      <c r="F13" s="3">
        <f>$B13+(1/F$2)*((40-$B13)/(0.0359+1/F$2))</f>
        <v>5.6992650367481623</v>
      </c>
      <c r="G13" s="4">
        <f>40-(0.033*((40-$B13)/(0.0359+1/G$2)))</f>
        <v>8.4700764961751922</v>
      </c>
      <c r="H13" s="3">
        <f>$B13+(1/H$2)*((40-$B13)/(0.0359+1/H$2))</f>
        <v>1.6753812636165577</v>
      </c>
      <c r="I13" s="4">
        <f>40-(0.033*((40-$B13)/(0.0359+1/I$2)))</f>
        <v>4.7712418300653567</v>
      </c>
    </row>
    <row r="14" spans="2:9" x14ac:dyDescent="0.3">
      <c r="B14" s="8">
        <f t="shared" si="0"/>
        <v>-6</v>
      </c>
      <c r="D14" s="3">
        <f>$B14+(1/D$2)*((40-$B14)/(0.0359+1/D$2))</f>
        <v>36.918454935622314</v>
      </c>
      <c r="E14" s="4">
        <f>40-(0.033*((40-$B14)/(0.0359+1/E$2)))</f>
        <v>37.167381974248926</v>
      </c>
      <c r="F14" s="3">
        <f>$B14+(1/F$2)*((40-$B14)/(0.0359+1/F$2))</f>
        <v>7.7993100344982746</v>
      </c>
      <c r="G14" s="4">
        <f>40-(0.033*((40-$B14)/(0.0359+1/G$2)))</f>
        <v>10.400479976001201</v>
      </c>
      <c r="H14" s="3">
        <f>$B14+(1/H$2)*((40-$B14)/(0.0359+1/H$2))</f>
        <v>4.0217864923747264</v>
      </c>
      <c r="I14" s="4">
        <f>40-(0.033*((40-$B14)/(0.0359+1/I$2)))</f>
        <v>6.9281045751634025</v>
      </c>
    </row>
    <row r="15" spans="2:9" x14ac:dyDescent="0.3">
      <c r="B15" s="8">
        <f t="shared" si="0"/>
        <v>-3</v>
      </c>
      <c r="D15" s="3">
        <f>$B15+(1/D$2)*((40-$B15)/(0.0359+1/D$2))</f>
        <v>37.119425265907815</v>
      </c>
      <c r="E15" s="4">
        <f>40-(0.033*((40-$B15)/(0.0359+1/E$2)))</f>
        <v>37.352117932450085</v>
      </c>
      <c r="F15" s="3">
        <f>$B15+(1/F$2)*((40-$B15)/(0.0359+1/F$2))</f>
        <v>9.8993550322483888</v>
      </c>
      <c r="G15" s="4">
        <f>40-(0.033*((40-$B15)/(0.0359+1/G$2)))</f>
        <v>12.330883455827209</v>
      </c>
      <c r="H15" s="3">
        <f>$B15+(1/H$2)*((40-$B15)/(0.0359+1/H$2))</f>
        <v>6.3681917211328969</v>
      </c>
      <c r="I15" s="4">
        <f>40-(0.033*((40-$B15)/(0.0359+1/I$2)))</f>
        <v>9.0849673202614376</v>
      </c>
    </row>
    <row r="16" spans="2:9" x14ac:dyDescent="0.3">
      <c r="B16" s="9">
        <f>B15+3</f>
        <v>0</v>
      </c>
      <c r="D16" s="5">
        <f>$B16+(1/D$2)*((40-$B16)/(0.0359+1/D$2))</f>
        <v>37.320395596193315</v>
      </c>
      <c r="E16" s="6">
        <f>40-(0.033*((40-$B16)/(0.0359+1/E$2)))</f>
        <v>37.536853890651244</v>
      </c>
      <c r="F16" s="5">
        <f>$B16+(1/F$2)*((40-$B16)/(0.0359+1/F$2))</f>
        <v>11.999400029998499</v>
      </c>
      <c r="G16" s="6">
        <f>40-(0.033*((40-$B16)/(0.0359+1/G$2)))</f>
        <v>14.261286935653217</v>
      </c>
      <c r="H16" s="5">
        <f>$B16+(1/H$2)*((40-$B16)/(0.0359+1/H$2))</f>
        <v>8.7145969498910674</v>
      </c>
      <c r="I16" s="6">
        <f>40-(0.033*((40-$B16)/(0.0359+1/I$2)))</f>
        <v>11.24183006535948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2015-09-08T16:51:04Z</dcterms:created>
  <dcterms:modified xsi:type="dcterms:W3CDTF">2015-09-08T17:28:42Z</dcterms:modified>
</cp:coreProperties>
</file>