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esktop\SCHOOL\Heat Transfer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H12" i="1"/>
  <c r="H6" i="1"/>
  <c r="H7" i="1"/>
  <c r="H8" i="1"/>
  <c r="H9" i="1"/>
  <c r="H10" i="1"/>
  <c r="H11" i="1"/>
  <c r="H13" i="1"/>
  <c r="H14" i="1"/>
  <c r="H15" i="1"/>
  <c r="H5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C32" i="1"/>
  <c r="C33" i="1"/>
  <c r="C34" i="1"/>
  <c r="C35" i="1"/>
  <c r="C36" i="1"/>
  <c r="C37" i="1"/>
  <c r="C38" i="1"/>
  <c r="C39" i="1"/>
  <c r="C40" i="1"/>
  <c r="C41" i="1"/>
  <c r="C31" i="1"/>
  <c r="B33" i="1"/>
  <c r="B34" i="1"/>
  <c r="B35" i="1" s="1"/>
  <c r="B36" i="1" s="1"/>
  <c r="B37" i="1" s="1"/>
  <c r="B38" i="1" s="1"/>
  <c r="B39" i="1" s="1"/>
  <c r="B40" i="1" s="1"/>
  <c r="B41" i="1" s="1"/>
  <c r="B32" i="1"/>
  <c r="D18" i="1"/>
  <c r="E18" i="1"/>
  <c r="F18" i="1"/>
  <c r="F19" i="1"/>
  <c r="E20" i="1"/>
  <c r="B20" i="1"/>
  <c r="B21" i="1" s="1"/>
  <c r="B22" i="1" s="1"/>
  <c r="B23" i="1" s="1"/>
  <c r="B24" i="1" s="1"/>
  <c r="B25" i="1" s="1"/>
  <c r="B26" i="1" s="1"/>
  <c r="B27" i="1" s="1"/>
  <c r="B28" i="1" s="1"/>
  <c r="B19" i="1"/>
  <c r="C18" i="1"/>
  <c r="E6" i="1"/>
  <c r="E19" i="1" s="1"/>
  <c r="E7" i="1"/>
  <c r="E8" i="1"/>
  <c r="E21" i="1" s="1"/>
  <c r="D6" i="1"/>
  <c r="D19" i="1" s="1"/>
  <c r="D14" i="1"/>
  <c r="D27" i="1" s="1"/>
  <c r="F6" i="1"/>
  <c r="F7" i="1"/>
  <c r="F20" i="1" s="1"/>
  <c r="F12" i="1"/>
  <c r="F25" i="1" s="1"/>
  <c r="F5" i="1"/>
  <c r="E5" i="1"/>
  <c r="D5" i="1"/>
  <c r="C6" i="1"/>
  <c r="C19" i="1" s="1"/>
  <c r="C7" i="1"/>
  <c r="C20" i="1" s="1"/>
  <c r="C5" i="1"/>
  <c r="D2" i="1"/>
  <c r="E2" i="1" s="1"/>
  <c r="C2" i="1"/>
  <c r="B7" i="1"/>
  <c r="D7" i="1" s="1"/>
  <c r="D20" i="1" s="1"/>
  <c r="B8" i="1"/>
  <c r="B9" i="1" s="1"/>
  <c r="B10" i="1" s="1"/>
  <c r="B11" i="1" s="1"/>
  <c r="B12" i="1" s="1"/>
  <c r="B13" i="1" s="1"/>
  <c r="B14" i="1" s="1"/>
  <c r="C14" i="1" s="1"/>
  <c r="C27" i="1" s="1"/>
  <c r="B6" i="1"/>
  <c r="C13" i="1" l="1"/>
  <c r="C26" i="1" s="1"/>
  <c r="C12" i="1"/>
  <c r="C25" i="1" s="1"/>
  <c r="F9" i="1"/>
  <c r="F22" i="1" s="1"/>
  <c r="D11" i="1"/>
  <c r="D24" i="1" s="1"/>
  <c r="E13" i="1"/>
  <c r="E26" i="1" s="1"/>
  <c r="B15" i="1"/>
  <c r="C11" i="1"/>
  <c r="C24" i="1" s="1"/>
  <c r="F8" i="1"/>
  <c r="F21" i="1" s="1"/>
  <c r="D10" i="1"/>
  <c r="D23" i="1" s="1"/>
  <c r="E12" i="1"/>
  <c r="E25" i="1" s="1"/>
  <c r="F10" i="1"/>
  <c r="F23" i="1" s="1"/>
  <c r="D12" i="1"/>
  <c r="D25" i="1" s="1"/>
  <c r="E14" i="1"/>
  <c r="E27" i="1" s="1"/>
  <c r="C10" i="1"/>
  <c r="C23" i="1" s="1"/>
  <c r="D9" i="1"/>
  <c r="D22" i="1" s="1"/>
  <c r="D8" i="1"/>
  <c r="D21" i="1" s="1"/>
  <c r="E10" i="1"/>
  <c r="E23" i="1" s="1"/>
  <c r="E11" i="1"/>
  <c r="E24" i="1" s="1"/>
  <c r="C9" i="1"/>
  <c r="C22" i="1" s="1"/>
  <c r="F14" i="1"/>
  <c r="F27" i="1" s="1"/>
  <c r="C8" i="1"/>
  <c r="C21" i="1" s="1"/>
  <c r="F13" i="1"/>
  <c r="F26" i="1" s="1"/>
  <c r="E9" i="1"/>
  <c r="E22" i="1" s="1"/>
  <c r="F11" i="1"/>
  <c r="F24" i="1" s="1"/>
  <c r="D13" i="1"/>
  <c r="D26" i="1" s="1"/>
  <c r="E15" i="1" l="1"/>
  <c r="E28" i="1" s="1"/>
  <c r="D15" i="1"/>
  <c r="D28" i="1" s="1"/>
  <c r="C15" i="1"/>
  <c r="C28" i="1" s="1"/>
  <c r="F15" i="1"/>
  <c r="F28" i="1" s="1"/>
</calcChain>
</file>

<file path=xl/sharedStrings.xml><?xml version="1.0" encoding="utf-8"?>
<sst xmlns="http://schemas.openxmlformats.org/spreadsheetml/2006/main" count="21" uniqueCount="21">
  <si>
    <t>v (m/s)</t>
  </si>
  <si>
    <t>Re 1</t>
  </si>
  <si>
    <t xml:space="preserve">Re 3 </t>
  </si>
  <si>
    <t>Re 4</t>
  </si>
  <si>
    <t xml:space="preserve">Re 2 </t>
  </si>
  <si>
    <t>x1</t>
  </si>
  <si>
    <t>x2</t>
  </si>
  <si>
    <t>x3</t>
  </si>
  <si>
    <t>x4</t>
  </si>
  <si>
    <t>Nu 1</t>
  </si>
  <si>
    <t>Nu 2</t>
  </si>
  <si>
    <t>Nu 3</t>
  </si>
  <si>
    <t>Nu 4</t>
  </si>
  <si>
    <t>h1</t>
  </si>
  <si>
    <t>h2</t>
  </si>
  <si>
    <t xml:space="preserve">h3 </t>
  </si>
  <si>
    <t>h4</t>
  </si>
  <si>
    <t>Ts 1</t>
  </si>
  <si>
    <t>Ts 2</t>
  </si>
  <si>
    <t>Ts 3</t>
  </si>
  <si>
    <t>Ts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</si>
</sst>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Component</a:t>
            </a:r>
            <a:r>
              <a:rPr lang="en-US" baseline="0"/>
              <a:t> Temperature vs. Free Stream Velocity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Sheet1!$B$5:$B$15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xVal>
          <c:yVal>
            <c:numRef>
              <c:f>Sheet1!$H$5:$H$15</c:f>
              <c:numCache>
                <c:formatCode>General</c:formatCode>
                <c:ptCount val="11"/>
                <c:pt idx="0">
                  <c:v>351.79028009452304</c:v>
                </c:pt>
                <c:pt idx="1">
                  <c:v>344.48992107491051</c:v>
                </c:pt>
                <c:pt idx="2">
                  <c:v>339.09617264447104</c:v>
                </c:pt>
                <c:pt idx="3">
                  <c:v>334.93242457826716</c:v>
                </c:pt>
                <c:pt idx="4">
                  <c:v>331.61133803396626</c:v>
                </c:pt>
                <c:pt idx="5">
                  <c:v>328.89440312970419</c:v>
                </c:pt>
                <c:pt idx="6">
                  <c:v>326.62632918382963</c:v>
                </c:pt>
                <c:pt idx="7">
                  <c:v>324.70144793134585</c:v>
                </c:pt>
                <c:pt idx="8">
                  <c:v>323.04523594068559</c:v>
                </c:pt>
                <c:pt idx="9">
                  <c:v>321.60355295668904</c:v>
                </c:pt>
                <c:pt idx="10">
                  <c:v>320.33607205477733</c:v>
                </c:pt>
              </c:numCache>
            </c:numRef>
          </c:yVal>
          <c:smooth val="0"/>
        </c:ser>
        <c:ser>
          <c:idx val="1"/>
          <c:order val="1"/>
          <c:tx>
            <c:v>T2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Sheet1!$B$5:$B$15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xVal>
          <c:yVal>
            <c:numRef>
              <c:f>Sheet1!$I$5:$I$15</c:f>
              <c:numCache>
                <c:formatCode>General</c:formatCode>
                <c:ptCount val="11"/>
                <c:pt idx="0">
                  <c:v>364.50433779899026</c:v>
                </c:pt>
                <c:pt idx="1">
                  <c:v>355.4784405283113</c:v>
                </c:pt>
                <c:pt idx="2">
                  <c:v>348.80980695751776</c:v>
                </c:pt>
                <c:pt idx="3">
                  <c:v>343.66190091542018</c:v>
                </c:pt>
                <c:pt idx="4">
                  <c:v>339.55583080361288</c:v>
                </c:pt>
                <c:pt idx="5">
                  <c:v>336.19671171493366</c:v>
                </c:pt>
                <c:pt idx="6">
                  <c:v>333.39254792206117</c:v>
                </c:pt>
                <c:pt idx="7">
                  <c:v>331.01269504133302</c:v>
                </c:pt>
                <c:pt idx="8">
                  <c:v>328.96501502367823</c:v>
                </c:pt>
                <c:pt idx="9">
                  <c:v>327.1825708349088</c:v>
                </c:pt>
                <c:pt idx="10">
                  <c:v>325.61550373828129</c:v>
                </c:pt>
              </c:numCache>
            </c:numRef>
          </c:yVal>
          <c:smooth val="0"/>
        </c:ser>
        <c:ser>
          <c:idx val="2"/>
          <c:order val="2"/>
          <c:tx>
            <c:v>T3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Sheet1!$B$5:$B$15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xVal>
          <c:yVal>
            <c:numRef>
              <c:f>Sheet1!$J$5:$J$15</c:f>
              <c:numCache>
                <c:formatCode>General</c:formatCode>
                <c:ptCount val="11"/>
                <c:pt idx="0">
                  <c:v>371.54429598337953</c:v>
                </c:pt>
                <c:pt idx="1">
                  <c:v>361.56294315197863</c:v>
                </c:pt>
                <c:pt idx="2">
                  <c:v>354.18838718515588</c:v>
                </c:pt>
                <c:pt idx="3">
                  <c:v>348.49553859535456</c:v>
                </c:pt>
                <c:pt idx="4">
                  <c:v>343.95481169504325</c:v>
                </c:pt>
                <c:pt idx="5">
                  <c:v>340.24010590776157</c:v>
                </c:pt>
                <c:pt idx="6">
                  <c:v>337.13910138994765</c:v>
                </c:pt>
                <c:pt idx="7">
                  <c:v>334.50732411872394</c:v>
                </c:pt>
                <c:pt idx="8">
                  <c:v>332.24288257578536</c:v>
                </c:pt>
                <c:pt idx="9">
                  <c:v>330.27175396476252</c:v>
                </c:pt>
                <c:pt idx="10">
                  <c:v>328.5388016462457</c:v>
                </c:pt>
              </c:numCache>
            </c:numRef>
          </c:yVal>
          <c:smooth val="0"/>
        </c:ser>
        <c:ser>
          <c:idx val="3"/>
          <c:order val="3"/>
          <c:tx>
            <c:v>T4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Sheet1!$B$5:$B$15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xVal>
          <c:yVal>
            <c:numRef>
              <c:f>Sheet1!$K$5:$K$15</c:f>
              <c:numCache>
                <c:formatCode>General</c:formatCode>
                <c:ptCount val="11"/>
                <c:pt idx="0">
                  <c:v>376.61140419379774</c:v>
                </c:pt>
                <c:pt idx="1">
                  <c:v>365.9423488804191</c:v>
                </c:pt>
                <c:pt idx="2">
                  <c:v>358.05969541143099</c:v>
                </c:pt>
                <c:pt idx="3">
                  <c:v>351.97461681324705</c:v>
                </c:pt>
                <c:pt idx="4">
                  <c:v>347.12103961978681</c:v>
                </c:pt>
                <c:pt idx="5">
                  <c:v>343.15039534071121</c:v>
                </c:pt>
                <c:pt idx="6">
                  <c:v>339.8357355659852</c:v>
                </c:pt>
                <c:pt idx="7">
                  <c:v>337.02263219678605</c:v>
                </c:pt>
                <c:pt idx="8">
                  <c:v>334.60217351912866</c:v>
                </c:pt>
                <c:pt idx="9">
                  <c:v>332.49523666036686</c:v>
                </c:pt>
                <c:pt idx="10">
                  <c:v>330.64288613694498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319432"/>
        <c:axId val="434324136"/>
      </c:scatterChart>
      <c:valAx>
        <c:axId val="434319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Free Stream Velocity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324136"/>
        <c:crosses val="autoZero"/>
        <c:crossBetween val="midCat"/>
      </c:valAx>
      <c:valAx>
        <c:axId val="43432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Component temperature (k)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319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16</xdr:row>
      <xdr:rowOff>34290</xdr:rowOff>
    </xdr:from>
    <xdr:to>
      <xdr:col>14</xdr:col>
      <xdr:colOff>182880</xdr:colOff>
      <xdr:row>31</xdr:row>
      <xdr:rowOff>34290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tabSelected="1" workbookViewId="0">
      <selection activeCell="H5" activeCellId="1" sqref="B5:B15 H5:K15"/>
    </sheetView>
  </sheetViews>
  <sheetFormatPr defaultRowHeight="14.4" x14ac:dyDescent="0.3"/>
  <cols>
    <col min="5" max="6" width="12" bestFit="1" customWidth="1"/>
  </cols>
  <sheetData>
    <row r="1" spans="2:11" x14ac:dyDescent="0.3">
      <c r="B1" t="s">
        <v>5</v>
      </c>
      <c r="C1" t="s">
        <v>6</v>
      </c>
      <c r="D1" t="s">
        <v>7</v>
      </c>
      <c r="E1" t="s">
        <v>8</v>
      </c>
    </row>
    <row r="2" spans="2:11" x14ac:dyDescent="0.3">
      <c r="B2">
        <v>2.2499999999999998E-3</v>
      </c>
      <c r="C2">
        <f>B2+0.00425</f>
        <v>6.5000000000000006E-3</v>
      </c>
      <c r="D2">
        <f t="shared" ref="D2:E2" si="0">C2+0.00425</f>
        <v>1.0750000000000001E-2</v>
      </c>
      <c r="E2">
        <f t="shared" si="0"/>
        <v>1.5000000000000001E-2</v>
      </c>
    </row>
    <row r="4" spans="2:11" x14ac:dyDescent="0.3">
      <c r="B4" t="s">
        <v>0</v>
      </c>
      <c r="C4" t="s">
        <v>1</v>
      </c>
      <c r="D4" t="s">
        <v>4</v>
      </c>
      <c r="E4" t="s">
        <v>2</v>
      </c>
      <c r="F4" t="s">
        <v>3</v>
      </c>
      <c r="H4" t="s">
        <v>17</v>
      </c>
      <c r="I4" t="s">
        <v>18</v>
      </c>
      <c r="J4" t="s">
        <v>19</v>
      </c>
      <c r="K4" t="s">
        <v>20</v>
      </c>
    </row>
    <row r="5" spans="2:11" x14ac:dyDescent="0.3">
      <c r="B5">
        <v>5</v>
      </c>
      <c r="C5">
        <f>B5*$B$2/(17.4*10^-6)</f>
        <v>646.55172413793105</v>
      </c>
      <c r="D5">
        <f>B5*$C$2/(17.4*10^-6)</f>
        <v>1867.816091954023</v>
      </c>
      <c r="E5">
        <f>B5*$D$2/(17.4*10^-6)</f>
        <v>3089.0804597701153</v>
      </c>
      <c r="F5">
        <f>B5*$E$2/(17.4*10^-6)</f>
        <v>4310.3448275862074</v>
      </c>
      <c r="H5">
        <f>0.04/(C31*(0.004^2))+27+271</f>
        <v>351.79028009452304</v>
      </c>
      <c r="I5">
        <f t="shared" ref="I5:K11" si="1">0.04/(D31*(0.004^2))+27+271</f>
        <v>364.50433779899026</v>
      </c>
      <c r="J5">
        <f t="shared" si="1"/>
        <v>371.54429598337953</v>
      </c>
      <c r="K5">
        <f t="shared" si="1"/>
        <v>376.61140419379774</v>
      </c>
    </row>
    <row r="6" spans="2:11" x14ac:dyDescent="0.3">
      <c r="B6">
        <f>B5+1</f>
        <v>6</v>
      </c>
      <c r="C6">
        <f t="shared" ref="C6:C15" si="2">B6*$B$2/(17.4*10^-6)</f>
        <v>775.86206896551721</v>
      </c>
      <c r="D6">
        <f t="shared" ref="D6:D15" si="3">B6*$C$2/(17.4*10^-6)</f>
        <v>2241.3793103448279</v>
      </c>
      <c r="E6">
        <f t="shared" ref="E6:E15" si="4">B6*$D$2/(17.4*10^-6)</f>
        <v>3706.8965517241381</v>
      </c>
      <c r="F6">
        <f t="shared" ref="F6:F15" si="5">B6*$E$2/(17.4*10^-6)</f>
        <v>5172.4137931034493</v>
      </c>
      <c r="H6">
        <f t="shared" ref="H6:H15" si="6">0.04/(C32*(0.004^2))+27+271</f>
        <v>344.48992107491051</v>
      </c>
      <c r="I6">
        <f t="shared" si="1"/>
        <v>355.4784405283113</v>
      </c>
      <c r="J6">
        <f t="shared" si="1"/>
        <v>361.56294315197863</v>
      </c>
      <c r="K6">
        <f t="shared" si="1"/>
        <v>365.9423488804191</v>
      </c>
    </row>
    <row r="7" spans="2:11" x14ac:dyDescent="0.3">
      <c r="B7">
        <f t="shared" ref="B7:B14" si="7">B6+1</f>
        <v>7</v>
      </c>
      <c r="C7">
        <f t="shared" si="2"/>
        <v>905.17241379310349</v>
      </c>
      <c r="D7">
        <f t="shared" si="3"/>
        <v>2614.9425287356325</v>
      </c>
      <c r="E7">
        <f t="shared" si="4"/>
        <v>4324.7126436781618</v>
      </c>
      <c r="F7">
        <f t="shared" si="5"/>
        <v>6034.4827586206902</v>
      </c>
      <c r="H7">
        <f t="shared" si="6"/>
        <v>339.09617264447104</v>
      </c>
      <c r="I7">
        <f t="shared" si="1"/>
        <v>348.80980695751776</v>
      </c>
      <c r="J7">
        <f t="shared" si="1"/>
        <v>354.18838718515588</v>
      </c>
      <c r="K7">
        <f t="shared" si="1"/>
        <v>358.05969541143099</v>
      </c>
    </row>
    <row r="8" spans="2:11" x14ac:dyDescent="0.3">
      <c r="B8">
        <f t="shared" si="7"/>
        <v>8</v>
      </c>
      <c r="C8">
        <f t="shared" si="2"/>
        <v>1034.4827586206895</v>
      </c>
      <c r="D8">
        <f t="shared" si="3"/>
        <v>2988.5057471264372</v>
      </c>
      <c r="E8">
        <f t="shared" si="4"/>
        <v>4942.5287356321842</v>
      </c>
      <c r="F8">
        <f t="shared" si="5"/>
        <v>6896.5517241379321</v>
      </c>
      <c r="H8">
        <f t="shared" si="6"/>
        <v>334.93242457826716</v>
      </c>
      <c r="I8">
        <f t="shared" si="1"/>
        <v>343.66190091542018</v>
      </c>
      <c r="J8">
        <f t="shared" si="1"/>
        <v>348.49553859535456</v>
      </c>
      <c r="K8">
        <f t="shared" si="1"/>
        <v>351.97461681324705</v>
      </c>
    </row>
    <row r="9" spans="2:11" x14ac:dyDescent="0.3">
      <c r="B9">
        <f t="shared" si="7"/>
        <v>9</v>
      </c>
      <c r="C9">
        <f t="shared" si="2"/>
        <v>1163.7931034482758</v>
      </c>
      <c r="D9">
        <f t="shared" si="3"/>
        <v>3362.0689655172418</v>
      </c>
      <c r="E9">
        <f t="shared" si="4"/>
        <v>5560.3448275862074</v>
      </c>
      <c r="F9">
        <f t="shared" si="5"/>
        <v>7758.620689655173</v>
      </c>
      <c r="H9">
        <f t="shared" si="6"/>
        <v>331.61133803396626</v>
      </c>
      <c r="I9">
        <f t="shared" si="1"/>
        <v>339.55583080361288</v>
      </c>
      <c r="J9">
        <f t="shared" si="1"/>
        <v>343.95481169504325</v>
      </c>
      <c r="K9">
        <f t="shared" si="1"/>
        <v>347.12103961978681</v>
      </c>
    </row>
    <row r="10" spans="2:11" x14ac:dyDescent="0.3">
      <c r="B10">
        <f t="shared" si="7"/>
        <v>10</v>
      </c>
      <c r="C10">
        <f t="shared" si="2"/>
        <v>1293.1034482758621</v>
      </c>
      <c r="D10">
        <f t="shared" si="3"/>
        <v>3735.632183908046</v>
      </c>
      <c r="E10">
        <f t="shared" si="4"/>
        <v>6178.1609195402307</v>
      </c>
      <c r="F10">
        <f t="shared" si="5"/>
        <v>8620.6896551724149</v>
      </c>
      <c r="H10">
        <f t="shared" si="6"/>
        <v>328.89440312970419</v>
      </c>
      <c r="I10">
        <f t="shared" si="1"/>
        <v>336.19671171493366</v>
      </c>
      <c r="J10">
        <f t="shared" si="1"/>
        <v>340.24010590776157</v>
      </c>
      <c r="K10">
        <f t="shared" si="1"/>
        <v>343.15039534071121</v>
      </c>
    </row>
    <row r="11" spans="2:11" x14ac:dyDescent="0.3">
      <c r="B11">
        <f t="shared" si="7"/>
        <v>11</v>
      </c>
      <c r="C11">
        <f t="shared" si="2"/>
        <v>1422.4137931034481</v>
      </c>
      <c r="D11">
        <f t="shared" si="3"/>
        <v>4109.1954022988511</v>
      </c>
      <c r="E11">
        <f t="shared" si="4"/>
        <v>6795.9770114942539</v>
      </c>
      <c r="F11">
        <f t="shared" si="5"/>
        <v>9482.7586206896558</v>
      </c>
      <c r="H11">
        <f t="shared" si="6"/>
        <v>326.62632918382963</v>
      </c>
      <c r="I11">
        <f t="shared" si="1"/>
        <v>333.39254792206117</v>
      </c>
      <c r="J11">
        <f t="shared" si="1"/>
        <v>337.13910138994765</v>
      </c>
      <c r="K11">
        <f t="shared" si="1"/>
        <v>339.8357355659852</v>
      </c>
    </row>
    <row r="12" spans="2:11" x14ac:dyDescent="0.3">
      <c r="B12">
        <f t="shared" si="7"/>
        <v>12</v>
      </c>
      <c r="C12">
        <f t="shared" si="2"/>
        <v>1551.7241379310344</v>
      </c>
      <c r="D12">
        <f t="shared" si="3"/>
        <v>4482.7586206896558</v>
      </c>
      <c r="E12">
        <f t="shared" si="4"/>
        <v>7413.7931034482763</v>
      </c>
      <c r="F12">
        <f t="shared" si="5"/>
        <v>10344.827586206899</v>
      </c>
      <c r="H12">
        <f>0.04/(C38*(0.004^2))+27+271</f>
        <v>324.70144793134585</v>
      </c>
      <c r="I12">
        <f t="shared" ref="I12:K15" si="8">0.04/(D38*(0.004^2))+27+271</f>
        <v>331.01269504133302</v>
      </c>
      <c r="J12">
        <f t="shared" si="8"/>
        <v>334.50732411872394</v>
      </c>
      <c r="K12">
        <f t="shared" si="8"/>
        <v>337.02263219678605</v>
      </c>
    </row>
    <row r="13" spans="2:11" x14ac:dyDescent="0.3">
      <c r="B13">
        <f t="shared" si="7"/>
        <v>13</v>
      </c>
      <c r="C13">
        <f t="shared" si="2"/>
        <v>1681.0344827586207</v>
      </c>
      <c r="D13">
        <f t="shared" si="3"/>
        <v>4856.3218390804604</v>
      </c>
      <c r="E13">
        <f t="shared" si="4"/>
        <v>8031.6091954022995</v>
      </c>
      <c r="F13">
        <f t="shared" si="5"/>
        <v>11206.896551724139</v>
      </c>
      <c r="H13">
        <f t="shared" si="6"/>
        <v>323.04523594068559</v>
      </c>
      <c r="I13">
        <f t="shared" si="8"/>
        <v>328.96501502367823</v>
      </c>
      <c r="J13">
        <f t="shared" si="8"/>
        <v>332.24288257578536</v>
      </c>
      <c r="K13">
        <f t="shared" si="8"/>
        <v>334.60217351912866</v>
      </c>
    </row>
    <row r="14" spans="2:11" x14ac:dyDescent="0.3">
      <c r="B14">
        <f t="shared" si="7"/>
        <v>14</v>
      </c>
      <c r="C14">
        <f t="shared" si="2"/>
        <v>1810.344827586207</v>
      </c>
      <c r="D14">
        <f t="shared" si="3"/>
        <v>5229.8850574712651</v>
      </c>
      <c r="E14">
        <f t="shared" si="4"/>
        <v>8649.4252873563237</v>
      </c>
      <c r="F14">
        <f t="shared" si="5"/>
        <v>12068.96551724138</v>
      </c>
      <c r="H14">
        <f t="shared" si="6"/>
        <v>321.60355295668904</v>
      </c>
      <c r="I14">
        <f t="shared" si="8"/>
        <v>327.1825708349088</v>
      </c>
      <c r="J14">
        <f t="shared" si="8"/>
        <v>330.27175396476252</v>
      </c>
      <c r="K14">
        <f t="shared" si="8"/>
        <v>332.49523666036686</v>
      </c>
    </row>
    <row r="15" spans="2:11" x14ac:dyDescent="0.3">
      <c r="B15">
        <f>B14+1</f>
        <v>15</v>
      </c>
      <c r="C15">
        <f t="shared" si="2"/>
        <v>1939.6551724137928</v>
      </c>
      <c r="D15">
        <f t="shared" si="3"/>
        <v>5603.4482758620697</v>
      </c>
      <c r="E15">
        <f t="shared" si="4"/>
        <v>9267.241379310346</v>
      </c>
      <c r="F15">
        <f t="shared" si="5"/>
        <v>12931.034482758621</v>
      </c>
      <c r="H15">
        <f t="shared" si="6"/>
        <v>320.33607205477733</v>
      </c>
      <c r="I15">
        <f t="shared" si="8"/>
        <v>325.61550373828129</v>
      </c>
      <c r="J15">
        <f t="shared" si="8"/>
        <v>328.5388016462457</v>
      </c>
      <c r="K15">
        <f t="shared" si="8"/>
        <v>330.64288613694498</v>
      </c>
    </row>
    <row r="17" spans="2:6" x14ac:dyDescent="0.3">
      <c r="C17" t="s">
        <v>9</v>
      </c>
      <c r="D17" t="s">
        <v>10</v>
      </c>
      <c r="E17" t="s">
        <v>11</v>
      </c>
      <c r="F17" t="s">
        <v>12</v>
      </c>
    </row>
    <row r="18" spans="2:6" x14ac:dyDescent="0.3">
      <c r="B18">
        <v>5</v>
      </c>
      <c r="C18">
        <f>(0.0296*(C5^(4/5))*(0.705^(1/3)))</f>
        <v>4.6684284035572512</v>
      </c>
      <c r="D18">
        <f t="shared" ref="D18:F18" si="9">(0.0296*(D5^(4/5))*(0.705^(1/3)))</f>
        <v>10.908257304419674</v>
      </c>
      <c r="E18">
        <f t="shared" si="9"/>
        <v>16.313661986585966</v>
      </c>
      <c r="F18">
        <f t="shared" si="9"/>
        <v>21.295983197679949</v>
      </c>
    </row>
    <row r="19" spans="2:6" x14ac:dyDescent="0.3">
      <c r="B19">
        <f>B18+1</f>
        <v>6</v>
      </c>
      <c r="C19">
        <f t="shared" ref="C19:F28" si="10">(0.0296*(C6^(4/5))*(0.705^(1/3)))</f>
        <v>5.4015164066194261</v>
      </c>
      <c r="D19">
        <f>(0.0296*(D6^(4/5))*(0.705^(1/3)))</f>
        <v>12.62119190958402</v>
      </c>
      <c r="E19">
        <f t="shared" si="10"/>
        <v>18.875412720358565</v>
      </c>
      <c r="F19">
        <f t="shared" si="10"/>
        <v>24.640112837482693</v>
      </c>
    </row>
    <row r="20" spans="2:6" x14ac:dyDescent="0.3">
      <c r="B20">
        <f t="shared" ref="B20:B28" si="11">B19+1</f>
        <v>7</v>
      </c>
      <c r="C20">
        <f t="shared" si="10"/>
        <v>6.1104491068064419</v>
      </c>
      <c r="D20">
        <f t="shared" si="10"/>
        <v>14.277685195261157</v>
      </c>
      <c r="E20">
        <f t="shared" si="10"/>
        <v>21.352753581637753</v>
      </c>
      <c r="F20">
        <f t="shared" si="10"/>
        <v>27.874053163088735</v>
      </c>
    </row>
    <row r="21" spans="2:6" x14ac:dyDescent="0.3">
      <c r="B21">
        <f t="shared" si="11"/>
        <v>8</v>
      </c>
      <c r="C21">
        <f t="shared" si="10"/>
        <v>6.7993389087252183</v>
      </c>
      <c r="D21">
        <f t="shared" si="10"/>
        <v>15.887346212659379</v>
      </c>
      <c r="E21">
        <f t="shared" si="10"/>
        <v>23.760055226436613</v>
      </c>
      <c r="F21">
        <f t="shared" si="10"/>
        <v>31.016563742352755</v>
      </c>
    </row>
    <row r="22" spans="2:6" x14ac:dyDescent="0.3">
      <c r="B22">
        <f t="shared" si="11"/>
        <v>9</v>
      </c>
      <c r="C22">
        <f t="shared" si="10"/>
        <v>7.471171518813188</v>
      </c>
      <c r="D22">
        <f t="shared" si="10"/>
        <v>17.457151368234911</v>
      </c>
      <c r="E22">
        <f t="shared" si="10"/>
        <v>26.107751102888223</v>
      </c>
      <c r="F22">
        <f t="shared" si="10"/>
        <v>34.081264480867866</v>
      </c>
    </row>
    <row r="23" spans="2:6" x14ac:dyDescent="0.3">
      <c r="B23">
        <f t="shared" si="11"/>
        <v>10</v>
      </c>
      <c r="C23">
        <f t="shared" si="10"/>
        <v>8.1282059528487824</v>
      </c>
      <c r="D23">
        <f t="shared" si="10"/>
        <v>18.9923790818832</v>
      </c>
      <c r="E23">
        <f t="shared" si="10"/>
        <v>28.40373526368996</v>
      </c>
      <c r="F23">
        <f t="shared" si="10"/>
        <v>37.078460337370146</v>
      </c>
    </row>
    <row r="24" spans="2:6" x14ac:dyDescent="0.3">
      <c r="B24">
        <f t="shared" si="11"/>
        <v>11</v>
      </c>
      <c r="C24">
        <f t="shared" si="10"/>
        <v>8.7722065171534851</v>
      </c>
      <c r="D24">
        <f t="shared" si="10"/>
        <v>20.497151834588244</v>
      </c>
      <c r="E24">
        <f t="shared" si="10"/>
        <v>30.654173016410414</v>
      </c>
      <c r="F24">
        <f t="shared" si="10"/>
        <v>40.016199553051159</v>
      </c>
    </row>
    <row r="25" spans="2:6" x14ac:dyDescent="0.3">
      <c r="B25">
        <f t="shared" si="11"/>
        <v>12</v>
      </c>
      <c r="C25">
        <f t="shared" si="10"/>
        <v>9.404586300871598</v>
      </c>
      <c r="D25">
        <f t="shared" si="10"/>
        <v>21.974771452713707</v>
      </c>
      <c r="E25">
        <f t="shared" si="10"/>
        <v>32.864002352309953</v>
      </c>
      <c r="F25">
        <f t="shared" si="10"/>
        <v>42.900928220701239</v>
      </c>
    </row>
    <row r="26" spans="2:6" x14ac:dyDescent="0.3">
      <c r="B26">
        <f t="shared" si="11"/>
        <v>13</v>
      </c>
      <c r="C26">
        <f t="shared" si="10"/>
        <v>10.026500529812829</v>
      </c>
      <c r="D26">
        <f t="shared" si="10"/>
        <v>23.427937238741734</v>
      </c>
      <c r="E26">
        <f t="shared" si="10"/>
        <v>35.037260168123233</v>
      </c>
      <c r="F26">
        <f>(0.0296*(F13^(4/5))*(0.705^(1/3)))</f>
        <v>45.737916137199797</v>
      </c>
    </row>
    <row r="27" spans="2:6" x14ac:dyDescent="0.3">
      <c r="B27">
        <f t="shared" si="11"/>
        <v>14</v>
      </c>
      <c r="C27">
        <f t="shared" si="10"/>
        <v>10.638909823845292</v>
      </c>
      <c r="D27">
        <f t="shared" si="10"/>
        <v>24.858893778598667</v>
      </c>
      <c r="E27">
        <f t="shared" si="10"/>
        <v>37.177303316836159</v>
      </c>
      <c r="F27">
        <f t="shared" si="10"/>
        <v>48.53154536494602</v>
      </c>
    </row>
    <row r="28" spans="2:6" x14ac:dyDescent="0.3">
      <c r="B28">
        <f t="shared" si="11"/>
        <v>15</v>
      </c>
      <c r="C28">
        <f t="shared" si="10"/>
        <v>11.242624522912102</v>
      </c>
      <c r="D28">
        <f t="shared" si="10"/>
        <v>26.269534513896875</v>
      </c>
      <c r="E28">
        <f t="shared" si="10"/>
        <v>39.286963503421603</v>
      </c>
      <c r="F28">
        <f t="shared" si="10"/>
        <v>51.285512433975683</v>
      </c>
    </row>
    <row r="30" spans="2:6" x14ac:dyDescent="0.3">
      <c r="C30" t="s">
        <v>13</v>
      </c>
      <c r="D30" t="s">
        <v>14</v>
      </c>
      <c r="E30" t="s">
        <v>15</v>
      </c>
      <c r="F30" t="s">
        <v>16</v>
      </c>
    </row>
    <row r="31" spans="2:6" x14ac:dyDescent="0.3">
      <c r="B31">
        <v>5</v>
      </c>
      <c r="C31">
        <f>C18*(0.0224/B$2)</f>
        <v>46.476798328747748</v>
      </c>
      <c r="D31">
        <f t="shared" ref="D31:F31" si="12">D18*(0.0224/C$2)</f>
        <v>37.591532864461641</v>
      </c>
      <c r="E31">
        <f t="shared" si="12"/>
        <v>33.99311893018843</v>
      </c>
      <c r="F31">
        <f t="shared" si="12"/>
        <v>31.802001575202052</v>
      </c>
    </row>
    <row r="32" spans="2:6" x14ac:dyDescent="0.3">
      <c r="B32">
        <f>B31+1</f>
        <v>6</v>
      </c>
      <c r="C32">
        <f t="shared" ref="C32:F41" si="13">C19*(0.0224/B$2)</f>
        <v>53.77509667034451</v>
      </c>
      <c r="D32">
        <f t="shared" si="13"/>
        <v>43.494569042258775</v>
      </c>
      <c r="E32">
        <f t="shared" si="13"/>
        <v>39.331092552189006</v>
      </c>
      <c r="F32">
        <f t="shared" si="13"/>
        <v>36.795901837307483</v>
      </c>
    </row>
    <row r="33" spans="2:6" x14ac:dyDescent="0.3">
      <c r="B33">
        <f t="shared" ref="B33:B41" si="14">B32+1</f>
        <v>7</v>
      </c>
      <c r="C33">
        <f t="shared" si="13"/>
        <v>60.832915552206359</v>
      </c>
      <c r="D33">
        <f t="shared" si="13"/>
        <v>49.20309974982306</v>
      </c>
      <c r="E33">
        <f t="shared" si="13"/>
        <v>44.493179556156804</v>
      </c>
      <c r="F33">
        <f t="shared" si="13"/>
        <v>41.625252723545842</v>
      </c>
    </row>
    <row r="34" spans="2:6" x14ac:dyDescent="0.3">
      <c r="B34">
        <f t="shared" si="14"/>
        <v>8</v>
      </c>
      <c r="C34">
        <f t="shared" si="13"/>
        <v>67.691196246864394</v>
      </c>
      <c r="D34">
        <f t="shared" si="13"/>
        <v>54.750239255933856</v>
      </c>
      <c r="E34">
        <f t="shared" si="13"/>
        <v>49.509324378807456</v>
      </c>
      <c r="F34">
        <f t="shared" si="13"/>
        <v>46.318068521913446</v>
      </c>
    </row>
    <row r="35" spans="2:6" x14ac:dyDescent="0.3">
      <c r="B35">
        <f t="shared" si="14"/>
        <v>9</v>
      </c>
      <c r="C35">
        <f t="shared" si="13"/>
        <v>74.379663120629075</v>
      </c>
      <c r="D35">
        <f t="shared" si="13"/>
        <v>60.160029330532609</v>
      </c>
      <c r="E35">
        <f t="shared" si="13"/>
        <v>54.40126741439034</v>
      </c>
      <c r="F35">
        <f t="shared" si="13"/>
        <v>50.89468829142934</v>
      </c>
    </row>
    <row r="36" spans="2:6" x14ac:dyDescent="0.3">
      <c r="B36">
        <f t="shared" si="14"/>
        <v>10</v>
      </c>
      <c r="C36">
        <f t="shared" si="13"/>
        <v>80.920805930583441</v>
      </c>
      <c r="D36">
        <f t="shared" si="13"/>
        <v>65.450660220643641</v>
      </c>
      <c r="E36">
        <f t="shared" si="13"/>
        <v>59.185457665735356</v>
      </c>
      <c r="F36">
        <f t="shared" si="13"/>
        <v>55.370500770472745</v>
      </c>
    </row>
    <row r="37" spans="2:6" x14ac:dyDescent="0.3">
      <c r="B37">
        <f t="shared" si="14"/>
        <v>11</v>
      </c>
      <c r="C37">
        <f t="shared" si="13"/>
        <v>87.332189326328034</v>
      </c>
      <c r="D37">
        <f t="shared" si="13"/>
        <v>70.636338629965636</v>
      </c>
      <c r="E37">
        <f t="shared" si="13"/>
        <v>63.874741913264494</v>
      </c>
      <c r="F37">
        <f t="shared" si="13"/>
        <v>59.757524665889726</v>
      </c>
    </row>
    <row r="38" spans="2:6" x14ac:dyDescent="0.3">
      <c r="B38">
        <f t="shared" si="14"/>
        <v>12</v>
      </c>
      <c r="C38">
        <f t="shared" si="13"/>
        <v>93.627881395343906</v>
      </c>
      <c r="D38">
        <f t="shared" si="13"/>
        <v>75.728443160121074</v>
      </c>
      <c r="E38">
        <f t="shared" si="13"/>
        <v>68.47940955272027</v>
      </c>
      <c r="F38">
        <f t="shared" si="13"/>
        <v>64.065386142913837</v>
      </c>
    </row>
    <row r="39" spans="2:6" x14ac:dyDescent="0.3">
      <c r="B39">
        <f t="shared" si="14"/>
        <v>13</v>
      </c>
      <c r="C39">
        <f t="shared" si="13"/>
        <v>99.81938305235883</v>
      </c>
      <c r="D39">
        <f t="shared" si="13"/>
        <v>80.736276022740739</v>
      </c>
      <c r="E39">
        <f t="shared" si="13"/>
        <v>73.007872350321904</v>
      </c>
      <c r="F39">
        <f t="shared" si="13"/>
        <v>68.301954764885025</v>
      </c>
    </row>
    <row r="40" spans="2:6" x14ac:dyDescent="0.3">
      <c r="B40">
        <f t="shared" si="14"/>
        <v>14</v>
      </c>
      <c r="C40">
        <f t="shared" si="13"/>
        <v>105.91625780183757</v>
      </c>
      <c r="D40">
        <f t="shared" si="13"/>
        <v>85.6675724062477</v>
      </c>
      <c r="E40">
        <f t="shared" si="13"/>
        <v>77.467125050895817</v>
      </c>
      <c r="F40">
        <f t="shared" si="13"/>
        <v>72.473774411652713</v>
      </c>
    </row>
    <row r="41" spans="2:6" x14ac:dyDescent="0.3">
      <c r="B41">
        <f t="shared" si="14"/>
        <v>15</v>
      </c>
      <c r="C41">
        <f t="shared" si="13"/>
        <v>111.92657302810271</v>
      </c>
      <c r="D41">
        <f t="shared" si="13"/>
        <v>90.528857401736914</v>
      </c>
      <c r="E41">
        <f t="shared" si="13"/>
        <v>81.86306813736222</v>
      </c>
      <c r="F41">
        <f t="shared" si="13"/>
        <v>76.586365234737016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2015-10-18T18:57:16Z</dcterms:created>
  <dcterms:modified xsi:type="dcterms:W3CDTF">2015-10-18T19:15:55Z</dcterms:modified>
</cp:coreProperties>
</file>