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48" windowWidth="13380" windowHeight="4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6" i="1"/>
  <c r="C16"/>
  <c r="D16"/>
  <c r="E16"/>
  <c r="D13"/>
  <c r="E13"/>
  <c r="F13"/>
  <c r="D14"/>
  <c r="E14"/>
  <c r="F14"/>
  <c r="C14"/>
  <c r="C15"/>
  <c r="C13"/>
  <c r="B15"/>
  <c r="E15" s="1"/>
  <c r="B14"/>
  <c r="D8"/>
  <c r="E8"/>
  <c r="F8"/>
  <c r="C8"/>
  <c r="F15" l="1"/>
  <c r="B17"/>
  <c r="D15"/>
  <c r="B18" l="1"/>
  <c r="C17"/>
  <c r="E17"/>
  <c r="F17"/>
  <c r="D17"/>
  <c r="B19" l="1"/>
  <c r="C18"/>
  <c r="F18"/>
  <c r="E18"/>
  <c r="D18"/>
  <c r="D19" l="1"/>
  <c r="B20"/>
  <c r="F19"/>
  <c r="E19"/>
  <c r="C19"/>
  <c r="B21" l="1"/>
  <c r="F20"/>
  <c r="E20"/>
  <c r="D20"/>
  <c r="C20"/>
  <c r="B22" l="1"/>
  <c r="F21"/>
  <c r="E21"/>
  <c r="D21"/>
  <c r="C21"/>
  <c r="B23" l="1"/>
  <c r="C22"/>
  <c r="F22"/>
  <c r="E22"/>
  <c r="D22"/>
  <c r="E23" l="1"/>
  <c r="C23"/>
  <c r="D23"/>
  <c r="B24"/>
  <c r="F23"/>
  <c r="E24" l="1"/>
  <c r="D24"/>
  <c r="C24"/>
  <c r="F24"/>
  <c r="B25"/>
  <c r="B26" l="1"/>
  <c r="C25"/>
  <c r="F25"/>
  <c r="E25"/>
  <c r="D25"/>
  <c r="B27" l="1"/>
  <c r="C26"/>
  <c r="F26"/>
  <c r="D26"/>
  <c r="E26"/>
  <c r="B28" l="1"/>
  <c r="D27"/>
  <c r="F27"/>
  <c r="E27"/>
  <c r="C27"/>
  <c r="B29" l="1"/>
  <c r="F28"/>
  <c r="E28"/>
  <c r="D28"/>
  <c r="C28"/>
  <c r="B30" l="1"/>
  <c r="F29"/>
  <c r="E29"/>
  <c r="D29"/>
  <c r="C29"/>
  <c r="B31" l="1"/>
  <c r="C30"/>
  <c r="F30"/>
  <c r="E30"/>
  <c r="D30"/>
  <c r="B32" l="1"/>
  <c r="E31"/>
  <c r="C31"/>
  <c r="D31"/>
  <c r="F31"/>
  <c r="B33" l="1"/>
  <c r="E32"/>
  <c r="D32"/>
  <c r="C32"/>
  <c r="F32"/>
  <c r="C33" l="1"/>
  <c r="F33"/>
  <c r="E33"/>
  <c r="D33"/>
</calcChain>
</file>

<file path=xl/sharedStrings.xml><?xml version="1.0" encoding="utf-8"?>
<sst xmlns="http://schemas.openxmlformats.org/spreadsheetml/2006/main" count="13" uniqueCount="13">
  <si>
    <t>vstall (m/s)</t>
  </si>
  <si>
    <t>a)</t>
  </si>
  <si>
    <t>b)</t>
  </si>
  <si>
    <t>c)</t>
  </si>
  <si>
    <t>d)</t>
  </si>
  <si>
    <t>b (m)</t>
  </si>
  <si>
    <t>c (m)</t>
  </si>
  <si>
    <t>s (m^2)</t>
  </si>
  <si>
    <t>v (m/s)</t>
  </si>
  <si>
    <t>drag a (N)</t>
  </si>
  <si>
    <t>drag b (N)</t>
  </si>
  <si>
    <t>drag c (N)</t>
  </si>
  <si>
    <t>drag d (N)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</si>
</sst>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</a:t>
            </a:r>
            <a:r>
              <a:rPr lang="en-US" baseline="0"/>
              <a:t> vs. Speed Configuration A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Sheet1!$B$12:$B$23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17.12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Sheet1!$C$12:$C$23</c:f>
              <c:numCache>
                <c:formatCode>General</c:formatCode>
                <c:ptCount val="12"/>
                <c:pt idx="0">
                  <c:v>0</c:v>
                </c:pt>
                <c:pt idx="1">
                  <c:v>10.011531938717424</c:v>
                </c:pt>
                <c:pt idx="2">
                  <c:v>40.046127754869694</c:v>
                </c:pt>
                <c:pt idx="3">
                  <c:v>90.103787448456814</c:v>
                </c:pt>
                <c:pt idx="4">
                  <c:v>117.37295786636881</c:v>
                </c:pt>
                <c:pt idx="5">
                  <c:v>160.18451101947878</c:v>
                </c:pt>
                <c:pt idx="6">
                  <c:v>250.28829846793559</c:v>
                </c:pt>
                <c:pt idx="7">
                  <c:v>360.41514979382725</c:v>
                </c:pt>
                <c:pt idx="8">
                  <c:v>490.56506499715374</c:v>
                </c:pt>
                <c:pt idx="9">
                  <c:v>640.73804407791511</c:v>
                </c:pt>
                <c:pt idx="10">
                  <c:v>810.93408703611124</c:v>
                </c:pt>
                <c:pt idx="11">
                  <c:v>1001.1531938717424</c:v>
                </c:pt>
              </c:numCache>
            </c:numRef>
          </c:yVal>
          <c:smooth val="1"/>
        </c:ser>
        <c:axId val="102082816"/>
        <c:axId val="102081280"/>
      </c:scatterChart>
      <c:valAx>
        <c:axId val="102082816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081280"/>
        <c:crosses val="autoZero"/>
        <c:crossBetween val="midCat"/>
      </c:valAx>
      <c:valAx>
        <c:axId val="102081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(N)</a:t>
                </a:r>
              </a:p>
            </c:rich>
          </c:tx>
          <c:layout/>
        </c:title>
        <c:numFmt formatCode="General" sourceLinked="1"/>
        <c:tickLblPos val="nextTo"/>
        <c:crossAx val="1020828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</a:t>
            </a:r>
            <a:r>
              <a:rPr lang="en-US" baseline="0"/>
              <a:t> vs. Speed Configuration </a:t>
            </a:r>
            <a:r>
              <a:rPr lang="en-US" b="1" baseline="0"/>
              <a:t>B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Sheet1!$B$12:$B$23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17.12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Sheet1!$D$12:$D$23</c:f>
              <c:numCache>
                <c:formatCode>General</c:formatCode>
                <c:ptCount val="12"/>
                <c:pt idx="0">
                  <c:v>0</c:v>
                </c:pt>
                <c:pt idx="1">
                  <c:v>13.94498099175309</c:v>
                </c:pt>
                <c:pt idx="2">
                  <c:v>55.779923967012358</c:v>
                </c:pt>
                <c:pt idx="3">
                  <c:v>125.50482892577782</c:v>
                </c:pt>
                <c:pt idx="4">
                  <c:v>163.48783347157107</c:v>
                </c:pt>
                <c:pt idx="5">
                  <c:v>223.11969586804943</c:v>
                </c:pt>
                <c:pt idx="6">
                  <c:v>348.62452479382722</c:v>
                </c:pt>
                <c:pt idx="7">
                  <c:v>502.01931570311126</c:v>
                </c:pt>
                <c:pt idx="8">
                  <c:v>683.30406859590141</c:v>
                </c:pt>
                <c:pt idx="9">
                  <c:v>892.47878347219773</c:v>
                </c:pt>
                <c:pt idx="10">
                  <c:v>1129.5434603320002</c:v>
                </c:pt>
                <c:pt idx="11">
                  <c:v>1394.4980991753089</c:v>
                </c:pt>
              </c:numCache>
            </c:numRef>
          </c:yVal>
          <c:smooth val="1"/>
        </c:ser>
        <c:axId val="139352320"/>
        <c:axId val="141764864"/>
      </c:scatterChart>
      <c:valAx>
        <c:axId val="139352320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1764864"/>
        <c:crosses val="autoZero"/>
        <c:crossBetween val="midCat"/>
      </c:valAx>
      <c:valAx>
        <c:axId val="141764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(N)</a:t>
                </a:r>
              </a:p>
            </c:rich>
          </c:tx>
          <c:layout/>
        </c:title>
        <c:numFmt formatCode="General" sourceLinked="1"/>
        <c:tickLblPos val="nextTo"/>
        <c:crossAx val="1393523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</a:t>
            </a:r>
            <a:r>
              <a:rPr lang="en-US" baseline="0"/>
              <a:t> vs. Speed Configuration </a:t>
            </a:r>
            <a:r>
              <a:rPr lang="en-US" b="1" baseline="0"/>
              <a:t>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Sheet1!$B$12:$B$23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17.12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Sheet1!$E$12:$E$23</c:f>
              <c:numCache>
                <c:formatCode>General</c:formatCode>
                <c:ptCount val="12"/>
                <c:pt idx="0">
                  <c:v>0</c:v>
                </c:pt>
                <c:pt idx="1">
                  <c:v>21.186103112114203</c:v>
                </c:pt>
                <c:pt idx="2">
                  <c:v>84.744412448456814</c:v>
                </c:pt>
                <c:pt idx="3">
                  <c:v>190.67492800902784</c:v>
                </c:pt>
                <c:pt idx="4">
                  <c:v>248.38112719932982</c:v>
                </c:pt>
                <c:pt idx="5">
                  <c:v>338.97764979382725</c:v>
                </c:pt>
                <c:pt idx="6">
                  <c:v>529.65257780285515</c:v>
                </c:pt>
                <c:pt idx="7">
                  <c:v>762.69971203611135</c:v>
                </c:pt>
                <c:pt idx="8">
                  <c:v>1038.119052493596</c:v>
                </c:pt>
                <c:pt idx="9">
                  <c:v>1355.910599175309</c:v>
                </c:pt>
                <c:pt idx="10">
                  <c:v>1716.0743520812507</c:v>
                </c:pt>
                <c:pt idx="11">
                  <c:v>2118.6103112114206</c:v>
                </c:pt>
              </c:numCache>
            </c:numRef>
          </c:yVal>
          <c:smooth val="1"/>
        </c:ser>
        <c:axId val="141967360"/>
        <c:axId val="142120064"/>
      </c:scatterChart>
      <c:valAx>
        <c:axId val="141967360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2120064"/>
        <c:crosses val="autoZero"/>
        <c:crossBetween val="midCat"/>
      </c:valAx>
      <c:valAx>
        <c:axId val="14212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(N)</a:t>
                </a:r>
              </a:p>
            </c:rich>
          </c:tx>
          <c:layout/>
        </c:title>
        <c:numFmt formatCode="General" sourceLinked="1"/>
        <c:tickLblPos val="nextTo"/>
        <c:crossAx val="1419673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Drag</a:t>
            </a:r>
            <a:r>
              <a:rPr lang="en-US" baseline="0"/>
              <a:t> vs. Speed Configuration 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Sheet1!$B$12:$B$23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17.12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Sheet1!$F$12:$F$23</c:f>
              <c:numCache>
                <c:formatCode>General</c:formatCode>
                <c:ptCount val="12"/>
                <c:pt idx="0">
                  <c:v>0</c:v>
                </c:pt>
                <c:pt idx="1">
                  <c:v>36.830502754869691</c:v>
                </c:pt>
                <c:pt idx="2">
                  <c:v>147.32201101947877</c:v>
                </c:pt>
                <c:pt idx="3">
                  <c:v>331.47452479382724</c:v>
                </c:pt>
                <c:pt idx="4">
                  <c:v>431.79256426547522</c:v>
                </c:pt>
                <c:pt idx="5">
                  <c:v>589.28804407791506</c:v>
                </c:pt>
                <c:pt idx="6">
                  <c:v>920.76256887174236</c:v>
                </c:pt>
                <c:pt idx="7">
                  <c:v>1325.898099175309</c:v>
                </c:pt>
                <c:pt idx="8">
                  <c:v>1804.6946349886148</c:v>
                </c:pt>
                <c:pt idx="9">
                  <c:v>2357.1521763116602</c:v>
                </c:pt>
                <c:pt idx="10">
                  <c:v>2983.2707231444451</c:v>
                </c:pt>
                <c:pt idx="11">
                  <c:v>3683.0502754869694</c:v>
                </c:pt>
              </c:numCache>
            </c:numRef>
          </c:yVal>
          <c:smooth val="1"/>
        </c:ser>
        <c:axId val="142274560"/>
        <c:axId val="142277248"/>
      </c:scatterChart>
      <c:valAx>
        <c:axId val="142274560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2277248"/>
        <c:crosses val="autoZero"/>
        <c:crossBetween val="midCat"/>
      </c:valAx>
      <c:valAx>
        <c:axId val="14227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Drag (N)</a:t>
                </a:r>
              </a:p>
            </c:rich>
          </c:tx>
          <c:layout/>
        </c:title>
        <c:numFmt formatCode="General" sourceLinked="1"/>
        <c:tickLblPos val="nextTo"/>
        <c:crossAx val="14227456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10</xdr:row>
      <xdr:rowOff>38100</xdr:rowOff>
    </xdr:from>
    <xdr:to>
      <xdr:col>13</xdr:col>
      <xdr:colOff>487680</xdr:colOff>
      <xdr:row>26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27</xdr:row>
      <xdr:rowOff>144780</xdr:rowOff>
    </xdr:from>
    <xdr:to>
      <xdr:col>13</xdr:col>
      <xdr:colOff>510540</xdr:colOff>
      <xdr:row>43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46</xdr:row>
      <xdr:rowOff>22860</xdr:rowOff>
    </xdr:from>
    <xdr:to>
      <xdr:col>13</xdr:col>
      <xdr:colOff>533400</xdr:colOff>
      <xdr:row>62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236220</xdr:colOff>
      <xdr:row>63</xdr:row>
      <xdr:rowOff>152400</xdr:rowOff>
    </xdr:from>
    <xdr:to>
      <xdr:col>13</xdr:col>
      <xdr:colOff>541020</xdr:colOff>
      <xdr:row>79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510540</xdr:colOff>
      <xdr:row>16</xdr:row>
      <xdr:rowOff>144780</xdr:rowOff>
    </xdr:from>
    <xdr:to>
      <xdr:col>10</xdr:col>
      <xdr:colOff>144780</xdr:colOff>
      <xdr:row>21</xdr:row>
      <xdr:rowOff>152400</xdr:rowOff>
    </xdr:to>
    <xdr:grpSp>
      <xdr:nvGrpSpPr>
        <xdr:cNvPr id="16" name="Group 15"/>
        <xdr:cNvGrpSpPr/>
      </xdr:nvGrpSpPr>
      <xdr:grpSpPr>
        <a:xfrm>
          <a:off x="4846320" y="3070860"/>
          <a:ext cx="1463040" cy="922020"/>
          <a:chOff x="4846320" y="3070860"/>
          <a:chExt cx="1463040" cy="922020"/>
        </a:xfrm>
      </xdr:grpSpPr>
      <xdr:sp macro="" textlink="">
        <xdr:nvSpPr>
          <xdr:cNvPr id="13" name="TextBox 12"/>
          <xdr:cNvSpPr txBox="1"/>
        </xdr:nvSpPr>
        <xdr:spPr>
          <a:xfrm>
            <a:off x="4846320" y="3070860"/>
            <a:ext cx="1463040" cy="4648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Stall Speed: 17.12 m/s</a:t>
            </a:r>
          </a:p>
          <a:p>
            <a:r>
              <a:rPr lang="en-US" sz="1100"/>
              <a:t>Stall Drag: 117.37 N</a:t>
            </a:r>
          </a:p>
        </xdr:txBody>
      </xdr:sp>
      <xdr:cxnSp macro="">
        <xdr:nvCxnSpPr>
          <xdr:cNvPr id="15" name="Straight Arrow Connector 14"/>
          <xdr:cNvCxnSpPr>
            <a:stCxn id="13" idx="2"/>
          </xdr:cNvCxnSpPr>
        </xdr:nvCxnSpPr>
        <xdr:spPr>
          <a:xfrm>
            <a:off x="5577840" y="3535680"/>
            <a:ext cx="304800" cy="4572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525780</xdr:colOff>
      <xdr:row>70</xdr:row>
      <xdr:rowOff>83820</xdr:rowOff>
    </xdr:from>
    <xdr:to>
      <xdr:col>10</xdr:col>
      <xdr:colOff>160020</xdr:colOff>
      <xdr:row>75</xdr:row>
      <xdr:rowOff>91440</xdr:rowOff>
    </xdr:to>
    <xdr:grpSp>
      <xdr:nvGrpSpPr>
        <xdr:cNvPr id="17" name="Group 16"/>
        <xdr:cNvGrpSpPr/>
      </xdr:nvGrpSpPr>
      <xdr:grpSpPr>
        <a:xfrm>
          <a:off x="4861560" y="12885420"/>
          <a:ext cx="1463040" cy="922020"/>
          <a:chOff x="4709160" y="12733020"/>
          <a:chExt cx="1463040" cy="922020"/>
        </a:xfrm>
      </xdr:grpSpPr>
      <xdr:sp macro="" textlink="">
        <xdr:nvSpPr>
          <xdr:cNvPr id="18" name="TextBox 17"/>
          <xdr:cNvSpPr txBox="1"/>
        </xdr:nvSpPr>
        <xdr:spPr>
          <a:xfrm>
            <a:off x="4709160" y="12733020"/>
            <a:ext cx="1463040" cy="4648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Stall Speed: 17.12 m/s</a:t>
            </a:r>
          </a:p>
          <a:p>
            <a:r>
              <a:rPr lang="en-US" sz="1100"/>
              <a:t>Stall Drag: 431.72 N</a:t>
            </a:r>
          </a:p>
        </xdr:txBody>
      </xdr:sp>
      <xdr:cxnSp macro="">
        <xdr:nvCxnSpPr>
          <xdr:cNvPr id="19" name="Straight Arrow Connector 18"/>
          <xdr:cNvCxnSpPr>
            <a:stCxn id="18" idx="2"/>
          </xdr:cNvCxnSpPr>
        </xdr:nvCxnSpPr>
        <xdr:spPr>
          <a:xfrm>
            <a:off x="5440680" y="13197840"/>
            <a:ext cx="304800" cy="4572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586740</xdr:colOff>
      <xdr:row>52</xdr:row>
      <xdr:rowOff>144780</xdr:rowOff>
    </xdr:from>
    <xdr:to>
      <xdr:col>10</xdr:col>
      <xdr:colOff>220980</xdr:colOff>
      <xdr:row>57</xdr:row>
      <xdr:rowOff>152400</xdr:rowOff>
    </xdr:to>
    <xdr:grpSp>
      <xdr:nvGrpSpPr>
        <xdr:cNvPr id="20" name="Group 19"/>
        <xdr:cNvGrpSpPr/>
      </xdr:nvGrpSpPr>
      <xdr:grpSpPr>
        <a:xfrm>
          <a:off x="4922520" y="9654540"/>
          <a:ext cx="1463040" cy="922020"/>
          <a:chOff x="4892040" y="3131820"/>
          <a:chExt cx="1463040" cy="922020"/>
        </a:xfrm>
      </xdr:grpSpPr>
      <xdr:sp macro="" textlink="">
        <xdr:nvSpPr>
          <xdr:cNvPr id="21" name="TextBox 20"/>
          <xdr:cNvSpPr txBox="1"/>
        </xdr:nvSpPr>
        <xdr:spPr>
          <a:xfrm>
            <a:off x="4892040" y="3131820"/>
            <a:ext cx="1463040" cy="4648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Stall Speed: 17.12 m/s</a:t>
            </a:r>
          </a:p>
          <a:p>
            <a:r>
              <a:rPr lang="en-US" sz="1100"/>
              <a:t>Stall Drag: 248.38 N</a:t>
            </a:r>
          </a:p>
        </xdr:txBody>
      </xdr:sp>
      <xdr:cxnSp macro="">
        <xdr:nvCxnSpPr>
          <xdr:cNvPr id="22" name="Straight Arrow Connector 21"/>
          <xdr:cNvCxnSpPr>
            <a:stCxn id="21" idx="2"/>
          </xdr:cNvCxnSpPr>
        </xdr:nvCxnSpPr>
        <xdr:spPr>
          <a:xfrm>
            <a:off x="5623560" y="3596640"/>
            <a:ext cx="304800" cy="4572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533400</xdr:colOff>
      <xdr:row>34</xdr:row>
      <xdr:rowOff>76200</xdr:rowOff>
    </xdr:from>
    <xdr:to>
      <xdr:col>10</xdr:col>
      <xdr:colOff>167640</xdr:colOff>
      <xdr:row>39</xdr:row>
      <xdr:rowOff>83820</xdr:rowOff>
    </xdr:to>
    <xdr:grpSp>
      <xdr:nvGrpSpPr>
        <xdr:cNvPr id="23" name="Group 22"/>
        <xdr:cNvGrpSpPr/>
      </xdr:nvGrpSpPr>
      <xdr:grpSpPr>
        <a:xfrm>
          <a:off x="4869180" y="6294120"/>
          <a:ext cx="1463040" cy="922020"/>
          <a:chOff x="4846320" y="3086100"/>
          <a:chExt cx="1463040" cy="922020"/>
        </a:xfrm>
      </xdr:grpSpPr>
      <xdr:sp macro="" textlink="">
        <xdr:nvSpPr>
          <xdr:cNvPr id="24" name="TextBox 23"/>
          <xdr:cNvSpPr txBox="1"/>
        </xdr:nvSpPr>
        <xdr:spPr>
          <a:xfrm>
            <a:off x="4846320" y="3086100"/>
            <a:ext cx="1463040" cy="4648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Stall Speed: 17.12 m/s</a:t>
            </a:r>
          </a:p>
          <a:p>
            <a:r>
              <a:rPr lang="en-US" sz="1100"/>
              <a:t>Stall Drag: 163.49 N</a:t>
            </a:r>
          </a:p>
        </xdr:txBody>
      </xdr:sp>
      <xdr:cxnSp macro="">
        <xdr:nvCxnSpPr>
          <xdr:cNvPr id="25" name="Straight Arrow Connector 24"/>
          <xdr:cNvCxnSpPr>
            <a:stCxn id="24" idx="2"/>
          </xdr:cNvCxnSpPr>
        </xdr:nvCxnSpPr>
        <xdr:spPr>
          <a:xfrm>
            <a:off x="5577840" y="3550920"/>
            <a:ext cx="304800" cy="4572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3"/>
  <sheetViews>
    <sheetView tabSelected="1" topLeftCell="B1" workbookViewId="0">
      <selection activeCell="J6" sqref="J6"/>
    </sheetView>
  </sheetViews>
  <sheetFormatPr defaultRowHeight="14.4"/>
  <cols>
    <col min="3" max="3" width="9.88671875" bestFit="1" customWidth="1"/>
  </cols>
  <sheetData>
    <row r="2" spans="2:6">
      <c r="C2" t="s">
        <v>0</v>
      </c>
      <c r="D2">
        <v>17.12</v>
      </c>
    </row>
    <row r="5" spans="2:6">
      <c r="C5" t="s">
        <v>1</v>
      </c>
      <c r="D5" t="s">
        <v>2</v>
      </c>
      <c r="E5" t="s">
        <v>3</v>
      </c>
      <c r="F5" t="s">
        <v>4</v>
      </c>
    </row>
    <row r="6" spans="2:6">
      <c r="B6" t="s">
        <v>5</v>
      </c>
      <c r="C6">
        <v>12</v>
      </c>
      <c r="D6">
        <v>10</v>
      </c>
      <c r="E6">
        <v>8</v>
      </c>
      <c r="F6">
        <v>6</v>
      </c>
    </row>
    <row r="7" spans="2:6">
      <c r="B7" t="s">
        <v>6</v>
      </c>
      <c r="C7">
        <v>0.6</v>
      </c>
      <c r="D7">
        <v>0.72</v>
      </c>
      <c r="E7">
        <v>0.9</v>
      </c>
      <c r="F7">
        <v>1.2</v>
      </c>
    </row>
    <row r="8" spans="2:6">
      <c r="B8" t="s">
        <v>7</v>
      </c>
      <c r="C8">
        <f>C6*C7</f>
        <v>7.1999999999999993</v>
      </c>
      <c r="D8">
        <f t="shared" ref="D8:F8" si="0">D6*D7</f>
        <v>7.1999999999999993</v>
      </c>
      <c r="E8">
        <f t="shared" si="0"/>
        <v>7.2</v>
      </c>
      <c r="F8">
        <f t="shared" si="0"/>
        <v>7.1999999999999993</v>
      </c>
    </row>
    <row r="10" spans="2:6">
      <c r="C10" t="s">
        <v>9</v>
      </c>
      <c r="D10" t="s">
        <v>10</v>
      </c>
      <c r="E10" t="s">
        <v>11</v>
      </c>
      <c r="F10" t="s">
        <v>12</v>
      </c>
    </row>
    <row r="11" spans="2:6">
      <c r="B11" t="s">
        <v>8</v>
      </c>
    </row>
    <row r="12" spans="2:6">
      <c r="B12">
        <v>0</v>
      </c>
      <c r="C12">
        <v>0</v>
      </c>
      <c r="D12">
        <v>0</v>
      </c>
      <c r="E12">
        <v>0</v>
      </c>
      <c r="F12">
        <v>0</v>
      </c>
    </row>
    <row r="13" spans="2:6">
      <c r="B13">
        <v>5</v>
      </c>
      <c r="C13">
        <f>0.07*0.5*1.225*($B13^2) + ((0.5*1.225*2.2*7.2)^2)/3.14159/(C$6^2)/0.95*2/1.225*($B13^2)</f>
        <v>10.011531938717424</v>
      </c>
      <c r="D13">
        <f t="shared" ref="D13:F13" si="1">0.07*0.5*1.225*($B13^2) + ((0.5*1.225*2.2*7.2)^2)/3.14159/(D$6^2)/0.95*2/1.225*($B13^2)</f>
        <v>13.94498099175309</v>
      </c>
      <c r="E13">
        <f t="shared" si="1"/>
        <v>21.186103112114203</v>
      </c>
      <c r="F13">
        <f t="shared" si="1"/>
        <v>36.830502754869691</v>
      </c>
    </row>
    <row r="14" spans="2:6">
      <c r="B14">
        <f>B13+5</f>
        <v>10</v>
      </c>
      <c r="C14">
        <f t="shared" ref="C14:F33" si="2">0.07*0.5*1.225*($B14^2) + ((0.5*1.225*2.2*7.2)^2)/3.14159/(C$6^2)/0.95*2/1.225*($B14^2)</f>
        <v>40.046127754869694</v>
      </c>
      <c r="D14">
        <f t="shared" si="2"/>
        <v>55.779923967012358</v>
      </c>
      <c r="E14">
        <f t="shared" si="2"/>
        <v>84.744412448456814</v>
      </c>
      <c r="F14">
        <f t="shared" si="2"/>
        <v>147.32201101947877</v>
      </c>
    </row>
    <row r="15" spans="2:6">
      <c r="B15">
        <f t="shared" ref="B15:B23" si="3">B14+5</f>
        <v>15</v>
      </c>
      <c r="C15">
        <f t="shared" si="2"/>
        <v>90.103787448456814</v>
      </c>
      <c r="D15">
        <f t="shared" si="2"/>
        <v>125.50482892577782</v>
      </c>
      <c r="E15">
        <f t="shared" si="2"/>
        <v>190.67492800902784</v>
      </c>
      <c r="F15">
        <f t="shared" si="2"/>
        <v>331.47452479382724</v>
      </c>
    </row>
    <row r="16" spans="2:6">
      <c r="B16">
        <v>17.12</v>
      </c>
      <c r="C16">
        <f t="shared" si="2"/>
        <v>117.37295786636881</v>
      </c>
      <c r="D16">
        <f t="shared" si="2"/>
        <v>163.48783347157107</v>
      </c>
      <c r="E16">
        <f t="shared" si="2"/>
        <v>248.38112719932982</v>
      </c>
      <c r="F16">
        <f>0.07*0.5*1.225*($B16^2) + ((0.5*1.225*2.2*7.2)^2)/3.14159/(F$6^2)/0.95*2/1.225*($B16^2)</f>
        <v>431.79256426547522</v>
      </c>
    </row>
    <row r="17" spans="2:6">
      <c r="B17">
        <f>B15+5</f>
        <v>20</v>
      </c>
      <c r="C17">
        <f t="shared" si="2"/>
        <v>160.18451101947878</v>
      </c>
      <c r="D17">
        <f t="shared" si="2"/>
        <v>223.11969586804943</v>
      </c>
      <c r="E17">
        <f t="shared" si="2"/>
        <v>338.97764979382725</v>
      </c>
      <c r="F17">
        <f t="shared" si="2"/>
        <v>589.28804407791506</v>
      </c>
    </row>
    <row r="18" spans="2:6">
      <c r="B18">
        <f t="shared" si="3"/>
        <v>25</v>
      </c>
      <c r="C18">
        <f t="shared" si="2"/>
        <v>250.28829846793559</v>
      </c>
      <c r="D18">
        <f t="shared" si="2"/>
        <v>348.62452479382722</v>
      </c>
      <c r="E18">
        <f t="shared" si="2"/>
        <v>529.65257780285515</v>
      </c>
      <c r="F18">
        <f t="shared" si="2"/>
        <v>920.76256887174236</v>
      </c>
    </row>
    <row r="19" spans="2:6">
      <c r="B19">
        <f t="shared" si="3"/>
        <v>30</v>
      </c>
      <c r="C19">
        <f t="shared" si="2"/>
        <v>360.41514979382725</v>
      </c>
      <c r="D19">
        <f t="shared" si="2"/>
        <v>502.01931570311126</v>
      </c>
      <c r="E19">
        <f t="shared" si="2"/>
        <v>762.69971203611135</v>
      </c>
      <c r="F19">
        <f t="shared" si="2"/>
        <v>1325.898099175309</v>
      </c>
    </row>
    <row r="20" spans="2:6">
      <c r="B20">
        <f>B19+5</f>
        <v>35</v>
      </c>
      <c r="C20">
        <f t="shared" si="2"/>
        <v>490.56506499715374</v>
      </c>
      <c r="D20">
        <f t="shared" si="2"/>
        <v>683.30406859590141</v>
      </c>
      <c r="E20">
        <f t="shared" si="2"/>
        <v>1038.119052493596</v>
      </c>
      <c r="F20">
        <f t="shared" si="2"/>
        <v>1804.6946349886148</v>
      </c>
    </row>
    <row r="21" spans="2:6">
      <c r="B21">
        <f t="shared" si="3"/>
        <v>40</v>
      </c>
      <c r="C21">
        <f t="shared" si="2"/>
        <v>640.73804407791511</v>
      </c>
      <c r="D21">
        <f t="shared" si="2"/>
        <v>892.47878347219773</v>
      </c>
      <c r="E21">
        <f t="shared" si="2"/>
        <v>1355.910599175309</v>
      </c>
      <c r="F21">
        <f t="shared" si="2"/>
        <v>2357.1521763116602</v>
      </c>
    </row>
    <row r="22" spans="2:6">
      <c r="B22">
        <f t="shared" si="3"/>
        <v>45</v>
      </c>
      <c r="C22">
        <f t="shared" si="2"/>
        <v>810.93408703611124</v>
      </c>
      <c r="D22">
        <f t="shared" si="2"/>
        <v>1129.5434603320002</v>
      </c>
      <c r="E22">
        <f t="shared" si="2"/>
        <v>1716.0743520812507</v>
      </c>
      <c r="F22">
        <f t="shared" si="2"/>
        <v>2983.2707231444451</v>
      </c>
    </row>
    <row r="23" spans="2:6">
      <c r="B23">
        <f t="shared" si="3"/>
        <v>50</v>
      </c>
      <c r="C23">
        <f t="shared" si="2"/>
        <v>1001.1531938717424</v>
      </c>
      <c r="D23">
        <f t="shared" si="2"/>
        <v>1394.4980991753089</v>
      </c>
      <c r="E23">
        <f t="shared" si="2"/>
        <v>2118.6103112114206</v>
      </c>
      <c r="F23">
        <f t="shared" si="2"/>
        <v>3683.0502754869694</v>
      </c>
    </row>
    <row r="24" spans="2:6">
      <c r="B24">
        <f>B23+10</f>
        <v>60</v>
      </c>
      <c r="C24">
        <f t="shared" si="2"/>
        <v>1441.660599175309</v>
      </c>
      <c r="D24">
        <f t="shared" si="2"/>
        <v>2008.077262812445</v>
      </c>
      <c r="E24">
        <f t="shared" si="2"/>
        <v>3050.7988481444454</v>
      </c>
      <c r="F24">
        <f t="shared" si="2"/>
        <v>5303.5923967012359</v>
      </c>
    </row>
    <row r="25" spans="2:6">
      <c r="B25">
        <f t="shared" ref="B25:B33" si="4">B24+10</f>
        <v>70</v>
      </c>
      <c r="C25">
        <f t="shared" si="2"/>
        <v>1962.260259988615</v>
      </c>
      <c r="D25">
        <f t="shared" si="2"/>
        <v>2733.2162743836057</v>
      </c>
      <c r="E25">
        <f t="shared" si="2"/>
        <v>4152.4762099743839</v>
      </c>
      <c r="F25">
        <f t="shared" si="2"/>
        <v>7218.7785399544591</v>
      </c>
    </row>
    <row r="26" spans="2:6">
      <c r="B26">
        <f t="shared" si="4"/>
        <v>80</v>
      </c>
      <c r="C26">
        <f t="shared" si="2"/>
        <v>2562.9521763116604</v>
      </c>
      <c r="D26">
        <f t="shared" si="2"/>
        <v>3569.9151338887909</v>
      </c>
      <c r="E26">
        <f t="shared" si="2"/>
        <v>5423.6423967012361</v>
      </c>
      <c r="F26">
        <f t="shared" si="2"/>
        <v>9428.608705246641</v>
      </c>
    </row>
    <row r="27" spans="2:6">
      <c r="B27">
        <f t="shared" si="4"/>
        <v>90</v>
      </c>
      <c r="C27">
        <f t="shared" si="2"/>
        <v>3243.7363481444449</v>
      </c>
      <c r="D27">
        <f t="shared" si="2"/>
        <v>4518.1738413280009</v>
      </c>
      <c r="E27">
        <f t="shared" si="2"/>
        <v>6864.2974083250028</v>
      </c>
      <c r="F27">
        <f t="shared" si="2"/>
        <v>11933.082892577781</v>
      </c>
    </row>
    <row r="28" spans="2:6">
      <c r="B28">
        <f t="shared" si="4"/>
        <v>100</v>
      </c>
      <c r="C28">
        <f t="shared" si="2"/>
        <v>4004.6127754869694</v>
      </c>
      <c r="D28">
        <f t="shared" si="2"/>
        <v>5577.9923967012355</v>
      </c>
      <c r="E28">
        <f t="shared" si="2"/>
        <v>8474.4412448456824</v>
      </c>
      <c r="F28">
        <f t="shared" si="2"/>
        <v>14732.201101947878</v>
      </c>
    </row>
    <row r="29" spans="2:6">
      <c r="B29">
        <f t="shared" si="4"/>
        <v>110</v>
      </c>
      <c r="C29">
        <f t="shared" si="2"/>
        <v>4845.581458339233</v>
      </c>
      <c r="D29">
        <f t="shared" si="2"/>
        <v>6749.3708000084953</v>
      </c>
      <c r="E29">
        <f t="shared" si="2"/>
        <v>10254.073906263275</v>
      </c>
      <c r="F29">
        <f t="shared" si="2"/>
        <v>17825.963333356929</v>
      </c>
    </row>
    <row r="30" spans="2:6">
      <c r="B30">
        <f t="shared" si="4"/>
        <v>120</v>
      </c>
      <c r="C30">
        <f t="shared" si="2"/>
        <v>5766.6423967012361</v>
      </c>
      <c r="D30">
        <f t="shared" si="2"/>
        <v>8032.3090512497802</v>
      </c>
      <c r="E30">
        <f t="shared" si="2"/>
        <v>12203.195392577782</v>
      </c>
      <c r="F30">
        <f t="shared" si="2"/>
        <v>21214.369586804944</v>
      </c>
    </row>
    <row r="31" spans="2:6">
      <c r="B31">
        <f t="shared" si="4"/>
        <v>130</v>
      </c>
      <c r="C31">
        <f t="shared" si="2"/>
        <v>6767.7955905729787</v>
      </c>
      <c r="D31">
        <f t="shared" si="2"/>
        <v>9426.8071504250875</v>
      </c>
      <c r="E31">
        <f t="shared" si="2"/>
        <v>14321.805703789201</v>
      </c>
      <c r="F31">
        <f t="shared" si="2"/>
        <v>24897.419862291914</v>
      </c>
    </row>
    <row r="32" spans="2:6">
      <c r="B32">
        <f t="shared" si="4"/>
        <v>140</v>
      </c>
      <c r="C32">
        <f t="shared" si="2"/>
        <v>7849.0410399544598</v>
      </c>
      <c r="D32">
        <f t="shared" si="2"/>
        <v>10932.865097534423</v>
      </c>
      <c r="E32">
        <f t="shared" si="2"/>
        <v>16609.904839897536</v>
      </c>
      <c r="F32">
        <f t="shared" si="2"/>
        <v>28875.114159817836</v>
      </c>
    </row>
    <row r="33" spans="2:6">
      <c r="B33">
        <f t="shared" si="4"/>
        <v>150</v>
      </c>
      <c r="C33">
        <f t="shared" si="2"/>
        <v>9010.3787448456806</v>
      </c>
      <c r="D33">
        <f t="shared" si="2"/>
        <v>12550.48289257778</v>
      </c>
      <c r="E33">
        <f t="shared" si="2"/>
        <v>19067.492800902783</v>
      </c>
      <c r="F33">
        <f t="shared" si="2"/>
        <v>33147.452479382722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2017-01-30T23:07:10Z</dcterms:created>
  <dcterms:modified xsi:type="dcterms:W3CDTF">2017-02-01T00:40:09Z</dcterms:modified>
</cp:coreProperties>
</file>