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E:\# PROGRAMOWANIE\Pompa\Functionality Prototypes\"/>
    </mc:Choice>
  </mc:AlternateContent>
  <xr:revisionPtr revIDLastSave="0" documentId="13_ncr:1_{A6DEA6C7-C5E3-43C7-8D1E-A2D10C74744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bliczeni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3" i="2" l="1"/>
  <c r="F21" i="2" l="1"/>
  <c r="F29" i="2" s="1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N41" i="2"/>
  <c r="O41" i="2"/>
  <c r="P41" i="2"/>
  <c r="N42" i="2"/>
  <c r="O42" i="2"/>
  <c r="P42" i="2"/>
  <c r="F22" i="2" l="1"/>
  <c r="M41" i="2" l="1"/>
  <c r="M42" i="2"/>
  <c r="L41" i="2"/>
  <c r="L42" i="2"/>
  <c r="K41" i="2"/>
  <c r="K42" i="2"/>
  <c r="I41" i="2"/>
  <c r="I42" i="2"/>
  <c r="F42" i="2"/>
  <c r="F41" i="2"/>
  <c r="F31" i="2"/>
  <c r="T43" i="2" l="1"/>
  <c r="X43" i="2"/>
  <c r="AB43" i="2"/>
  <c r="AF43" i="2"/>
  <c r="AJ43" i="2"/>
  <c r="AN43" i="2"/>
  <c r="AR43" i="2"/>
  <c r="AV43" i="2"/>
  <c r="AZ43" i="2"/>
  <c r="BD43" i="2"/>
  <c r="BH43" i="2"/>
  <c r="BL43" i="2"/>
  <c r="BP43" i="2"/>
  <c r="BT43" i="2"/>
  <c r="BX43" i="2"/>
  <c r="CB43" i="2"/>
  <c r="CF43" i="2"/>
  <c r="CJ43" i="2"/>
  <c r="CN43" i="2"/>
  <c r="CR43" i="2"/>
  <c r="CV43" i="2"/>
  <c r="CZ43" i="2"/>
  <c r="DD43" i="2"/>
  <c r="DH43" i="2"/>
  <c r="DL43" i="2"/>
  <c r="DP43" i="2"/>
  <c r="DT43" i="2"/>
  <c r="DX43" i="2"/>
  <c r="EB43" i="2"/>
  <c r="EF43" i="2"/>
  <c r="EJ43" i="2"/>
  <c r="EN43" i="2"/>
  <c r="O43" i="2"/>
  <c r="Q43" i="2"/>
  <c r="U43" i="2"/>
  <c r="Y43" i="2"/>
  <c r="AC43" i="2"/>
  <c r="AG43" i="2"/>
  <c r="AK43" i="2"/>
  <c r="AO43" i="2"/>
  <c r="AS43" i="2"/>
  <c r="AW43" i="2"/>
  <c r="BA43" i="2"/>
  <c r="BE43" i="2"/>
  <c r="BI43" i="2"/>
  <c r="BM43" i="2"/>
  <c r="BQ43" i="2"/>
  <c r="BU43" i="2"/>
  <c r="BY43" i="2"/>
  <c r="CC43" i="2"/>
  <c r="R43" i="2"/>
  <c r="V43" i="2"/>
  <c r="Z43" i="2"/>
  <c r="AD43" i="2"/>
  <c r="AH43" i="2"/>
  <c r="AL43" i="2"/>
  <c r="AP43" i="2"/>
  <c r="AT43" i="2"/>
  <c r="AX43" i="2"/>
  <c r="BB43" i="2"/>
  <c r="BF43" i="2"/>
  <c r="BJ43" i="2"/>
  <c r="BN43" i="2"/>
  <c r="BR43" i="2"/>
  <c r="BV43" i="2"/>
  <c r="BZ43" i="2"/>
  <c r="CD43" i="2"/>
  <c r="CH43" i="2"/>
  <c r="CL43" i="2"/>
  <c r="CP43" i="2"/>
  <c r="CT43" i="2"/>
  <c r="CX43" i="2"/>
  <c r="DB43" i="2"/>
  <c r="DF43" i="2"/>
  <c r="DJ43" i="2"/>
  <c r="DN43" i="2"/>
  <c r="DR43" i="2"/>
  <c r="DV43" i="2"/>
  <c r="DZ43" i="2"/>
  <c r="ED43" i="2"/>
  <c r="EH43" i="2"/>
  <c r="EL43" i="2"/>
  <c r="AE43" i="2"/>
  <c r="AU43" i="2"/>
  <c r="BK43" i="2"/>
  <c r="CA43" i="2"/>
  <c r="CK43" i="2"/>
  <c r="CS43" i="2"/>
  <c r="DA43" i="2"/>
  <c r="DI43" i="2"/>
  <c r="DQ43" i="2"/>
  <c r="DY43" i="2"/>
  <c r="EG43" i="2"/>
  <c r="S43" i="2"/>
  <c r="CE43" i="2"/>
  <c r="CU43" i="2"/>
  <c r="DC43" i="2"/>
  <c r="DS43" i="2"/>
  <c r="EI43" i="2"/>
  <c r="W43" i="2"/>
  <c r="AM43" i="2"/>
  <c r="BC43" i="2"/>
  <c r="BS43" i="2"/>
  <c r="CG43" i="2"/>
  <c r="CO43" i="2"/>
  <c r="CW43" i="2"/>
  <c r="DE43" i="2"/>
  <c r="DM43" i="2"/>
  <c r="DU43" i="2"/>
  <c r="EC43" i="2"/>
  <c r="EK43" i="2"/>
  <c r="N43" i="2"/>
  <c r="AA43" i="2"/>
  <c r="AQ43" i="2"/>
  <c r="BG43" i="2"/>
  <c r="BW43" i="2"/>
  <c r="CI43" i="2"/>
  <c r="CQ43" i="2"/>
  <c r="CY43" i="2"/>
  <c r="DG43" i="2"/>
  <c r="DO43" i="2"/>
  <c r="DW43" i="2"/>
  <c r="EE43" i="2"/>
  <c r="EM43" i="2"/>
  <c r="AI43" i="2"/>
  <c r="AY43" i="2"/>
  <c r="BO43" i="2"/>
  <c r="CM43" i="2"/>
  <c r="DK43" i="2"/>
  <c r="EA43" i="2"/>
  <c r="P43" i="2"/>
  <c r="F43" i="2"/>
  <c r="L43" i="2"/>
  <c r="I43" i="2"/>
  <c r="K43" i="2"/>
  <c r="M43" i="2"/>
  <c r="F32" i="2"/>
  <c r="F28" i="2"/>
  <c r="F58" i="2" s="1"/>
  <c r="F25" i="2"/>
  <c r="F24" i="2"/>
  <c r="F23" i="2"/>
  <c r="T44" i="2" l="1"/>
  <c r="X44" i="2"/>
  <c r="AB44" i="2"/>
  <c r="AF44" i="2"/>
  <c r="AJ44" i="2"/>
  <c r="AN44" i="2"/>
  <c r="AR44" i="2"/>
  <c r="AV44" i="2"/>
  <c r="AZ44" i="2"/>
  <c r="BD44" i="2"/>
  <c r="BH44" i="2"/>
  <c r="BL44" i="2"/>
  <c r="BP44" i="2"/>
  <c r="BT44" i="2"/>
  <c r="BX44" i="2"/>
  <c r="CB44" i="2"/>
  <c r="CF44" i="2"/>
  <c r="CJ44" i="2"/>
  <c r="CN44" i="2"/>
  <c r="CR44" i="2"/>
  <c r="CV44" i="2"/>
  <c r="CZ44" i="2"/>
  <c r="DD44" i="2"/>
  <c r="DH44" i="2"/>
  <c r="DL44" i="2"/>
  <c r="DP44" i="2"/>
  <c r="DT44" i="2"/>
  <c r="DX44" i="2"/>
  <c r="EB44" i="2"/>
  <c r="EF44" i="2"/>
  <c r="EJ44" i="2"/>
  <c r="EN44" i="2"/>
  <c r="R44" i="2"/>
  <c r="V44" i="2"/>
  <c r="Z44" i="2"/>
  <c r="AD44" i="2"/>
  <c r="AH44" i="2"/>
  <c r="AL44" i="2"/>
  <c r="AP44" i="2"/>
  <c r="AT44" i="2"/>
  <c r="AX44" i="2"/>
  <c r="BB44" i="2"/>
  <c r="BF44" i="2"/>
  <c r="BJ44" i="2"/>
  <c r="BN44" i="2"/>
  <c r="BR44" i="2"/>
  <c r="BV44" i="2"/>
  <c r="BZ44" i="2"/>
  <c r="CD44" i="2"/>
  <c r="CH44" i="2"/>
  <c r="CL44" i="2"/>
  <c r="CP44" i="2"/>
  <c r="CT44" i="2"/>
  <c r="CX44" i="2"/>
  <c r="DB44" i="2"/>
  <c r="DF44" i="2"/>
  <c r="DJ44" i="2"/>
  <c r="DN44" i="2"/>
  <c r="DR44" i="2"/>
  <c r="DV44" i="2"/>
  <c r="DZ44" i="2"/>
  <c r="ED44" i="2"/>
  <c r="EH44" i="2"/>
  <c r="EL44" i="2"/>
  <c r="Q44" i="2"/>
  <c r="Y44" i="2"/>
  <c r="AG44" i="2"/>
  <c r="AO44" i="2"/>
  <c r="AW44" i="2"/>
  <c r="BE44" i="2"/>
  <c r="BM44" i="2"/>
  <c r="BU44" i="2"/>
  <c r="CC44" i="2"/>
  <c r="CK44" i="2"/>
  <c r="CS44" i="2"/>
  <c r="DA44" i="2"/>
  <c r="DI44" i="2"/>
  <c r="DQ44" i="2"/>
  <c r="DY44" i="2"/>
  <c r="EG44" i="2"/>
  <c r="AQ44" i="2"/>
  <c r="AY44" i="2"/>
  <c r="BO44" i="2"/>
  <c r="CM44" i="2"/>
  <c r="DK44" i="2"/>
  <c r="EI44" i="2"/>
  <c r="U44" i="2"/>
  <c r="AC44" i="2"/>
  <c r="AK44" i="2"/>
  <c r="AS44" i="2"/>
  <c r="BA44" i="2"/>
  <c r="BI44" i="2"/>
  <c r="BQ44" i="2"/>
  <c r="BY44" i="2"/>
  <c r="CG44" i="2"/>
  <c r="CO44" i="2"/>
  <c r="CW44" i="2"/>
  <c r="DE44" i="2"/>
  <c r="DM44" i="2"/>
  <c r="DU44" i="2"/>
  <c r="EC44" i="2"/>
  <c r="EK44" i="2"/>
  <c r="W44" i="2"/>
  <c r="AE44" i="2"/>
  <c r="AM44" i="2"/>
  <c r="AU44" i="2"/>
  <c r="BC44" i="2"/>
  <c r="BK44" i="2"/>
  <c r="BS44" i="2"/>
  <c r="CA44" i="2"/>
  <c r="CI44" i="2"/>
  <c r="CQ44" i="2"/>
  <c r="CY44" i="2"/>
  <c r="DG44" i="2"/>
  <c r="DO44" i="2"/>
  <c r="DW44" i="2"/>
  <c r="EE44" i="2"/>
  <c r="EM44" i="2"/>
  <c r="O44" i="2"/>
  <c r="S44" i="2"/>
  <c r="AA44" i="2"/>
  <c r="AI44" i="2"/>
  <c r="BG44" i="2"/>
  <c r="BW44" i="2"/>
  <c r="CE44" i="2"/>
  <c r="CU44" i="2"/>
  <c r="DC44" i="2"/>
  <c r="DS44" i="2"/>
  <c r="EA44" i="2"/>
  <c r="P44" i="2"/>
  <c r="N44" i="2"/>
  <c r="L44" i="2"/>
  <c r="I44" i="2"/>
  <c r="F44" i="2"/>
  <c r="M44" i="2"/>
  <c r="K44" i="2"/>
  <c r="F27" i="2"/>
  <c r="F30" i="2"/>
  <c r="F26" i="2"/>
  <c r="F35" i="2" l="1"/>
  <c r="F36" i="2"/>
  <c r="F34" i="2" l="1"/>
  <c r="F50" i="2"/>
  <c r="F49" i="2"/>
  <c r="F40" i="2" l="1"/>
  <c r="F46" i="2" s="1"/>
  <c r="F48" i="2" s="1"/>
  <c r="F38" i="2"/>
  <c r="F39" i="2"/>
  <c r="F37" i="2"/>
  <c r="F45" i="2" l="1"/>
  <c r="F47" i="2" s="1"/>
  <c r="F51" i="2" s="1"/>
  <c r="F52" i="2" s="1"/>
  <c r="F53" i="2" l="1"/>
  <c r="I35" i="2" l="1"/>
  <c r="I36" i="2"/>
  <c r="I34" i="2" l="1"/>
  <c r="I50" i="2"/>
  <c r="I49" i="2"/>
  <c r="I33" i="2"/>
  <c r="I37" i="2" l="1"/>
  <c r="I39" i="2"/>
  <c r="I38" i="2"/>
  <c r="I40" i="2"/>
  <c r="I45" i="2" l="1"/>
  <c r="I47" i="2" s="1"/>
  <c r="I46" i="2"/>
  <c r="I48" i="2" s="1"/>
  <c r="I51" i="2" l="1"/>
  <c r="I52" i="2" l="1"/>
  <c r="I53" i="2" s="1"/>
  <c r="K35" i="2" l="1"/>
  <c r="K36" i="2"/>
  <c r="K50" i="2" s="1"/>
  <c r="K49" i="2" l="1"/>
  <c r="K33" i="2"/>
  <c r="K34" i="2"/>
  <c r="K38" i="2" s="1"/>
  <c r="K40" i="2" l="1"/>
  <c r="K46" i="2" s="1"/>
  <c r="K48" i="2" s="1"/>
  <c r="K39" i="2"/>
  <c r="K45" i="2" s="1"/>
  <c r="K47" i="2" s="1"/>
  <c r="K37" i="2"/>
  <c r="K51" i="2" l="1"/>
  <c r="K52" i="2" s="1"/>
  <c r="K53" i="2" s="1"/>
  <c r="L35" i="2" l="1"/>
  <c r="L36" i="2"/>
  <c r="L50" i="2" l="1"/>
  <c r="L34" i="2"/>
  <c r="L33" i="2"/>
  <c r="L49" i="2"/>
  <c r="L40" i="2" l="1"/>
  <c r="L46" i="2" s="1"/>
  <c r="L48" i="2" s="1"/>
  <c r="L38" i="2"/>
  <c r="L37" i="2"/>
  <c r="L39" i="2"/>
  <c r="L45" i="2" s="1"/>
  <c r="L47" i="2" s="1"/>
  <c r="L51" i="2" l="1"/>
  <c r="L52" i="2" l="1"/>
  <c r="L53" i="2" s="1"/>
  <c r="M35" i="2" l="1"/>
  <c r="M36" i="2"/>
  <c r="N35" i="2"/>
  <c r="N36" i="2"/>
  <c r="M34" i="2" l="1"/>
  <c r="M50" i="2"/>
  <c r="M49" i="2"/>
  <c r="M33" i="2"/>
  <c r="N34" i="2"/>
  <c r="N50" i="2"/>
  <c r="N33" i="2"/>
  <c r="N49" i="2"/>
  <c r="M39" i="2" l="1"/>
  <c r="M45" i="2"/>
  <c r="M47" i="2" s="1"/>
  <c r="M37" i="2"/>
  <c r="N37" i="2"/>
  <c r="N39" i="2"/>
  <c r="N45" i="2"/>
  <c r="N47" i="2" s="1"/>
  <c r="N40" i="2"/>
  <c r="N38" i="2"/>
  <c r="N46" i="2"/>
  <c r="N48" i="2" s="1"/>
  <c r="M38" i="2"/>
  <c r="M40" i="2"/>
  <c r="M46" i="2" s="1"/>
  <c r="M48" i="2" s="1"/>
  <c r="N51" i="2" l="1"/>
  <c r="N52" i="2" s="1"/>
  <c r="N53" i="2" s="1"/>
  <c r="O36" i="2" s="1"/>
  <c r="O50" i="2" s="1"/>
  <c r="M51" i="2"/>
  <c r="M52" i="2" s="1"/>
  <c r="M53" i="2" s="1"/>
  <c r="O34" i="2" l="1"/>
  <c r="O46" i="2" s="1"/>
  <c r="O48" i="2" s="1"/>
  <c r="O35" i="2"/>
  <c r="O38" i="2" l="1"/>
  <c r="O40" i="2"/>
  <c r="O49" i="2"/>
  <c r="O33" i="2"/>
  <c r="O39" i="2" l="1"/>
  <c r="O37" i="2"/>
  <c r="O45" i="2"/>
  <c r="O47" i="2" s="1"/>
  <c r="O51" i="2" s="1"/>
  <c r="O52" i="2" s="1"/>
  <c r="O53" i="2" s="1"/>
  <c r="Q35" i="2" l="1"/>
  <c r="P35" i="2"/>
  <c r="P36" i="2"/>
  <c r="Q36" i="2"/>
  <c r="Q49" i="2" l="1"/>
  <c r="Q33" i="2"/>
  <c r="Q50" i="2"/>
  <c r="Q34" i="2"/>
  <c r="P34" i="2"/>
  <c r="P50" i="2"/>
  <c r="P33" i="2"/>
  <c r="P49" i="2"/>
  <c r="P40" i="2" l="1"/>
  <c r="P46" i="2"/>
  <c r="P48" i="2" s="1"/>
  <c r="P38" i="2"/>
  <c r="Q38" i="2"/>
  <c r="Q40" i="2"/>
  <c r="Q46" i="2"/>
  <c r="Q48" i="2" s="1"/>
  <c r="P39" i="2"/>
  <c r="P37" i="2"/>
  <c r="P45" i="2"/>
  <c r="P47" i="2" s="1"/>
  <c r="Q45" i="2"/>
  <c r="Q47" i="2" s="1"/>
  <c r="Q39" i="2"/>
  <c r="Q37" i="2"/>
  <c r="Q51" i="2" l="1"/>
  <c r="P51" i="2"/>
  <c r="P52" i="2" s="1"/>
  <c r="P53" i="2" s="1"/>
  <c r="Q52" i="2"/>
  <c r="Q53" i="2" s="1"/>
  <c r="R35" i="2" l="1"/>
  <c r="R36" i="2"/>
  <c r="R33" i="2" l="1"/>
  <c r="R49" i="2"/>
  <c r="R34" i="2"/>
  <c r="R50" i="2"/>
  <c r="R39" i="2" l="1"/>
  <c r="R45" i="2"/>
  <c r="R47" i="2" s="1"/>
  <c r="R37" i="2"/>
  <c r="R46" i="2"/>
  <c r="R48" i="2" s="1"/>
  <c r="R40" i="2"/>
  <c r="R38" i="2"/>
  <c r="R51" i="2" l="1"/>
  <c r="R52" i="2" l="1"/>
  <c r="R53" i="2" s="1"/>
  <c r="S36" i="2" l="1"/>
  <c r="T36" i="2"/>
  <c r="S35" i="2"/>
  <c r="T35" i="2"/>
  <c r="S50" i="2" l="1"/>
  <c r="S34" i="2"/>
  <c r="T33" i="2"/>
  <c r="T49" i="2"/>
  <c r="S49" i="2"/>
  <c r="S33" i="2"/>
  <c r="T50" i="2"/>
  <c r="T34" i="2"/>
  <c r="T40" i="2" l="1"/>
  <c r="T38" i="2"/>
  <c r="T46" i="2"/>
  <c r="T48" i="2" s="1"/>
  <c r="T39" i="2"/>
  <c r="T45" i="2"/>
  <c r="T47" i="2" s="1"/>
  <c r="T37" i="2"/>
  <c r="S45" i="2"/>
  <c r="S47" i="2" s="1"/>
  <c r="S39" i="2"/>
  <c r="S37" i="2"/>
  <c r="S46" i="2"/>
  <c r="S48" i="2" s="1"/>
  <c r="S40" i="2"/>
  <c r="S38" i="2"/>
  <c r="T51" i="2" l="1"/>
  <c r="T52" i="2" s="1"/>
  <c r="T53" i="2" s="1"/>
  <c r="S51" i="2"/>
  <c r="S52" i="2" s="1"/>
  <c r="S53" i="2" s="1"/>
  <c r="U35" i="2" l="1"/>
  <c r="U36" i="2"/>
  <c r="U33" i="2" l="1"/>
  <c r="U49" i="2"/>
  <c r="U50" i="2"/>
  <c r="U34" i="2"/>
  <c r="U39" i="2" l="1"/>
  <c r="U45" i="2"/>
  <c r="U47" i="2" s="1"/>
  <c r="U37" i="2"/>
  <c r="U38" i="2"/>
  <c r="U40" i="2"/>
  <c r="U46" i="2"/>
  <c r="U48" i="2" s="1"/>
  <c r="U51" i="2" l="1"/>
  <c r="U52" i="2" l="1"/>
  <c r="U53" i="2" s="1"/>
  <c r="W36" i="2" l="1"/>
  <c r="V36" i="2"/>
  <c r="V35" i="2"/>
  <c r="W35" i="2"/>
  <c r="W34" i="2" l="1"/>
  <c r="W50" i="2"/>
  <c r="W33" i="2"/>
  <c r="W49" i="2"/>
  <c r="V49" i="2"/>
  <c r="V33" i="2"/>
  <c r="V50" i="2"/>
  <c r="V34" i="2"/>
  <c r="W38" i="2" l="1"/>
  <c r="W46" i="2"/>
  <c r="W48" i="2" s="1"/>
  <c r="W40" i="2"/>
  <c r="V38" i="2"/>
  <c r="V46" i="2"/>
  <c r="V48" i="2" s="1"/>
  <c r="V40" i="2"/>
  <c r="W45" i="2"/>
  <c r="W47" i="2" s="1"/>
  <c r="W37" i="2"/>
  <c r="W39" i="2"/>
  <c r="V39" i="2"/>
  <c r="V37" i="2"/>
  <c r="V45" i="2"/>
  <c r="V47" i="2" s="1"/>
  <c r="W51" i="2" l="1"/>
  <c r="W52" i="2" s="1"/>
  <c r="W53" i="2" s="1"/>
  <c r="V51" i="2"/>
  <c r="X36" i="2" l="1"/>
  <c r="X35" i="2"/>
  <c r="V52" i="2"/>
  <c r="V53" i="2" s="1"/>
  <c r="X34" i="2" l="1"/>
  <c r="X50" i="2"/>
  <c r="X33" i="2"/>
  <c r="X49" i="2"/>
  <c r="X40" i="2" l="1"/>
  <c r="X46" i="2"/>
  <c r="X48" i="2" s="1"/>
  <c r="X38" i="2"/>
  <c r="X37" i="2"/>
  <c r="X45" i="2"/>
  <c r="X47" i="2" s="1"/>
  <c r="X39" i="2"/>
  <c r="X51" i="2" l="1"/>
  <c r="X52" i="2" s="1"/>
  <c r="X53" i="2" s="1"/>
  <c r="Z36" i="2" l="1"/>
  <c r="Y35" i="2"/>
  <c r="Y36" i="2"/>
  <c r="Z35" i="2"/>
  <c r="Z50" i="2" l="1"/>
  <c r="Z34" i="2"/>
  <c r="Z33" i="2"/>
  <c r="Z49" i="2"/>
  <c r="Y34" i="2"/>
  <c r="Y50" i="2"/>
  <c r="Y33" i="2"/>
  <c r="Y49" i="2"/>
  <c r="Y38" i="2" l="1"/>
  <c r="Y46" i="2"/>
  <c r="Y48" i="2" s="1"/>
  <c r="Y40" i="2"/>
  <c r="Y45" i="2"/>
  <c r="Y47" i="2" s="1"/>
  <c r="Y39" i="2"/>
  <c r="Y37" i="2"/>
  <c r="Z37" i="2"/>
  <c r="Z45" i="2"/>
  <c r="Z47" i="2" s="1"/>
  <c r="Z39" i="2"/>
  <c r="Z38" i="2"/>
  <c r="Z40" i="2"/>
  <c r="Z46" i="2"/>
  <c r="Z48" i="2" s="1"/>
  <c r="Y51" i="2" l="1"/>
  <c r="Y52" i="2" s="1"/>
  <c r="Y53" i="2" s="1"/>
  <c r="Z51" i="2"/>
  <c r="Z52" i="2" l="1"/>
  <c r="Z53" i="2" s="1"/>
  <c r="AA36" i="2" l="1"/>
  <c r="AA35" i="2"/>
  <c r="AA50" i="2" l="1"/>
  <c r="AA34" i="2"/>
  <c r="AA49" i="2"/>
  <c r="AA33" i="2"/>
  <c r="AA37" i="2" l="1"/>
  <c r="AA39" i="2"/>
  <c r="AA45" i="2"/>
  <c r="AA47" i="2" s="1"/>
  <c r="AA38" i="2"/>
  <c r="AA40" i="2"/>
  <c r="AA46" i="2"/>
  <c r="AA48" i="2" s="1"/>
  <c r="AA51" i="2" l="1"/>
  <c r="AA52" i="2" s="1"/>
  <c r="AA53" i="2" s="1"/>
  <c r="AC35" i="2" l="1"/>
  <c r="AB35" i="2"/>
  <c r="AC36" i="2"/>
  <c r="AB36" i="2"/>
  <c r="AC49" i="2" l="1"/>
  <c r="AC33" i="2"/>
  <c r="AB34" i="2"/>
  <c r="AB50" i="2"/>
  <c r="AC34" i="2"/>
  <c r="AC50" i="2"/>
  <c r="AB33" i="2"/>
  <c r="AB49" i="2"/>
  <c r="AC40" i="2" l="1"/>
  <c r="AC38" i="2"/>
  <c r="AC46" i="2"/>
  <c r="AC48" i="2" s="1"/>
  <c r="AB45" i="2"/>
  <c r="AB47" i="2" s="1"/>
  <c r="AB39" i="2"/>
  <c r="AB37" i="2"/>
  <c r="AB40" i="2"/>
  <c r="AB46" i="2"/>
  <c r="AB48" i="2" s="1"/>
  <c r="AB38" i="2"/>
  <c r="AC37" i="2"/>
  <c r="AC39" i="2"/>
  <c r="AC45" i="2"/>
  <c r="AC47" i="2" s="1"/>
  <c r="AC51" i="2" l="1"/>
  <c r="AC52" i="2" s="1"/>
  <c r="AC53" i="2" s="1"/>
  <c r="AB51" i="2"/>
  <c r="AD35" i="2" l="1"/>
  <c r="AD36" i="2"/>
  <c r="AB52" i="2"/>
  <c r="AB53" i="2" s="1"/>
  <c r="AD33" i="2" l="1"/>
  <c r="AD49" i="2"/>
  <c r="AD34" i="2"/>
  <c r="AD50" i="2"/>
  <c r="AD39" i="2" l="1"/>
  <c r="AD37" i="2"/>
  <c r="AD45" i="2"/>
  <c r="AD47" i="2" s="1"/>
  <c r="AD40" i="2"/>
  <c r="AD38" i="2"/>
  <c r="AD46" i="2"/>
  <c r="AD48" i="2" s="1"/>
  <c r="AD51" i="2" l="1"/>
  <c r="AD52" i="2" s="1"/>
  <c r="AD53" i="2" s="1"/>
  <c r="AF36" i="2" l="1"/>
  <c r="AE35" i="2"/>
  <c r="AE36" i="2"/>
  <c r="AF35" i="2"/>
  <c r="AF50" i="2" l="1"/>
  <c r="AF34" i="2"/>
  <c r="AF49" i="2"/>
  <c r="AF33" i="2"/>
  <c r="AE34" i="2"/>
  <c r="AE50" i="2"/>
  <c r="AE33" i="2"/>
  <c r="AE49" i="2"/>
  <c r="AE46" i="2" l="1"/>
  <c r="AE48" i="2" s="1"/>
  <c r="AE38" i="2"/>
  <c r="AE40" i="2"/>
  <c r="AF39" i="2"/>
  <c r="AF37" i="2"/>
  <c r="AF45" i="2"/>
  <c r="AF47" i="2" s="1"/>
  <c r="AE45" i="2"/>
  <c r="AE47" i="2" s="1"/>
  <c r="AE37" i="2"/>
  <c r="AE39" i="2"/>
  <c r="AF46" i="2"/>
  <c r="AF48" i="2" s="1"/>
  <c r="AF40" i="2"/>
  <c r="AF38" i="2"/>
  <c r="AE51" i="2" l="1"/>
  <c r="AF51" i="2"/>
  <c r="AE52" i="2" l="1"/>
  <c r="AE53" i="2" s="1"/>
  <c r="AF52" i="2"/>
  <c r="AF53" i="2" s="1"/>
  <c r="AG35" i="2" l="1"/>
  <c r="AG36" i="2"/>
  <c r="AG33" i="2" l="1"/>
  <c r="AG49" i="2"/>
  <c r="AG34" i="2"/>
  <c r="AG50" i="2"/>
  <c r="AG45" i="2" l="1"/>
  <c r="AG47" i="2" s="1"/>
  <c r="AG37" i="2"/>
  <c r="AG39" i="2"/>
  <c r="AG46" i="2"/>
  <c r="AG48" i="2" s="1"/>
  <c r="AG38" i="2"/>
  <c r="AG40" i="2"/>
  <c r="AG51" i="2" l="1"/>
  <c r="AG52" i="2" s="1"/>
  <c r="AG53" i="2" s="1"/>
  <c r="AI35" i="2" l="1"/>
  <c r="AH35" i="2"/>
  <c r="AI36" i="2"/>
  <c r="AH36" i="2"/>
  <c r="AI49" i="2" l="1"/>
  <c r="AI33" i="2"/>
  <c r="AH50" i="2"/>
  <c r="AH34" i="2"/>
  <c r="AI34" i="2"/>
  <c r="AI50" i="2"/>
  <c r="AH33" i="2"/>
  <c r="AH49" i="2"/>
  <c r="AI38" i="2" l="1"/>
  <c r="AI40" i="2"/>
  <c r="AI46" i="2"/>
  <c r="AI48" i="2" s="1"/>
  <c r="AH46" i="2"/>
  <c r="AH48" i="2" s="1"/>
  <c r="AH38" i="2"/>
  <c r="AH40" i="2"/>
  <c r="AH37" i="2"/>
  <c r="AH45" i="2"/>
  <c r="AH47" i="2" s="1"/>
  <c r="AH51" i="2" s="1"/>
  <c r="AH39" i="2"/>
  <c r="AI45" i="2"/>
  <c r="AI47" i="2" s="1"/>
  <c r="AI39" i="2"/>
  <c r="AI37" i="2"/>
  <c r="AH52" i="2" l="1"/>
  <c r="AH53" i="2" s="1"/>
  <c r="AI51" i="2"/>
  <c r="AI52" i="2" l="1"/>
  <c r="AI53" i="2" s="1"/>
  <c r="AJ35" i="2" l="1"/>
  <c r="AJ36" i="2"/>
  <c r="AJ49" i="2" l="1"/>
  <c r="AJ33" i="2"/>
  <c r="AJ34" i="2"/>
  <c r="AJ50" i="2"/>
  <c r="AJ38" i="2" l="1"/>
  <c r="AJ46" i="2"/>
  <c r="AJ48" i="2" s="1"/>
  <c r="AJ40" i="2"/>
  <c r="AJ37" i="2"/>
  <c r="AJ45" i="2"/>
  <c r="AJ47" i="2" s="1"/>
  <c r="AJ39" i="2"/>
  <c r="AJ51" i="2" l="1"/>
  <c r="AJ52" i="2" s="1"/>
  <c r="AJ53" i="2" s="1"/>
  <c r="AL35" i="2" l="1"/>
  <c r="AL36" i="2"/>
  <c r="AK35" i="2"/>
  <c r="AK36" i="2"/>
  <c r="AL49" i="2" l="1"/>
  <c r="AL33" i="2"/>
  <c r="AK50" i="2"/>
  <c r="AK34" i="2"/>
  <c r="AK49" i="2"/>
  <c r="AK33" i="2"/>
  <c r="AL50" i="2"/>
  <c r="AL34" i="2"/>
  <c r="AL38" i="2" l="1"/>
  <c r="AL40" i="2"/>
  <c r="AL46" i="2"/>
  <c r="AL48" i="2" s="1"/>
  <c r="AK46" i="2"/>
  <c r="AK48" i="2" s="1"/>
  <c r="AK38" i="2"/>
  <c r="AK40" i="2"/>
  <c r="AK45" i="2"/>
  <c r="AK47" i="2" s="1"/>
  <c r="AK39" i="2"/>
  <c r="AK37" i="2"/>
  <c r="AL39" i="2"/>
  <c r="AL45" i="2"/>
  <c r="AL47" i="2" s="1"/>
  <c r="AL51" i="2" s="1"/>
  <c r="AL37" i="2"/>
  <c r="AL52" i="2" l="1"/>
  <c r="AL53" i="2" s="1"/>
  <c r="AK51" i="2"/>
  <c r="AM36" i="2" l="1"/>
  <c r="AM35" i="2"/>
  <c r="AK52" i="2"/>
  <c r="AK53" i="2" s="1"/>
  <c r="AM34" i="2" l="1"/>
  <c r="AM50" i="2"/>
  <c r="AM49" i="2"/>
  <c r="AM33" i="2"/>
  <c r="AM40" i="2" l="1"/>
  <c r="AM46" i="2"/>
  <c r="AM48" i="2" s="1"/>
  <c r="AM38" i="2"/>
  <c r="AM37" i="2"/>
  <c r="AM45" i="2"/>
  <c r="AM47" i="2" s="1"/>
  <c r="AM39" i="2"/>
  <c r="AM51" i="2" l="1"/>
  <c r="AM52" i="2" s="1"/>
  <c r="AM53" i="2" s="1"/>
  <c r="AO35" i="2" l="1"/>
  <c r="AN35" i="2"/>
  <c r="AN36" i="2"/>
  <c r="AO36" i="2"/>
  <c r="AO49" i="2" l="1"/>
  <c r="AO33" i="2"/>
  <c r="AO50" i="2"/>
  <c r="AO34" i="2"/>
  <c r="AN50" i="2"/>
  <c r="AN34" i="2"/>
  <c r="AN33" i="2"/>
  <c r="AN49" i="2"/>
  <c r="AO46" i="2" l="1"/>
  <c r="AO48" i="2" s="1"/>
  <c r="AO38" i="2"/>
  <c r="AO40" i="2"/>
  <c r="AN39" i="2"/>
  <c r="AN37" i="2"/>
  <c r="AN45" i="2"/>
  <c r="AN47" i="2" s="1"/>
  <c r="AN46" i="2"/>
  <c r="AN48" i="2" s="1"/>
  <c r="AN40" i="2"/>
  <c r="AN38" i="2"/>
  <c r="AO45" i="2"/>
  <c r="AO47" i="2" s="1"/>
  <c r="AO37" i="2"/>
  <c r="AO39" i="2"/>
  <c r="AO51" i="2" l="1"/>
  <c r="AN51" i="2"/>
  <c r="AO52" i="2" l="1"/>
  <c r="AO53" i="2" s="1"/>
  <c r="AN52" i="2"/>
  <c r="AN53" i="2" s="1"/>
  <c r="AP35" i="2" l="1"/>
  <c r="AP36" i="2"/>
  <c r="AP49" i="2" l="1"/>
  <c r="AP33" i="2"/>
  <c r="AP34" i="2"/>
  <c r="AP50" i="2"/>
  <c r="AP38" i="2" l="1"/>
  <c r="AP46" i="2"/>
  <c r="AP48" i="2" s="1"/>
  <c r="AP40" i="2"/>
  <c r="AP45" i="2"/>
  <c r="AP47" i="2" s="1"/>
  <c r="AP39" i="2"/>
  <c r="AP37" i="2"/>
  <c r="AP51" i="2" l="1"/>
  <c r="AP52" i="2" s="1"/>
  <c r="AP53" i="2" s="1"/>
  <c r="AQ35" i="2" l="1"/>
  <c r="AR36" i="2"/>
  <c r="AQ36" i="2"/>
  <c r="AR35" i="2"/>
  <c r="AQ33" i="2" l="1"/>
  <c r="AQ49" i="2"/>
  <c r="AR33" i="2"/>
  <c r="AR49" i="2"/>
  <c r="AQ34" i="2"/>
  <c r="AQ50" i="2"/>
  <c r="AR50" i="2"/>
  <c r="AR34" i="2"/>
  <c r="AQ46" i="2" l="1"/>
  <c r="AQ48" i="2" s="1"/>
  <c r="AQ38" i="2"/>
  <c r="AQ40" i="2"/>
  <c r="AQ37" i="2"/>
  <c r="AQ39" i="2"/>
  <c r="AQ45" i="2"/>
  <c r="AQ47" i="2" s="1"/>
  <c r="AR40" i="2"/>
  <c r="AR38" i="2"/>
  <c r="AR46" i="2"/>
  <c r="AR48" i="2" s="1"/>
  <c r="AR45" i="2"/>
  <c r="AR47" i="2" s="1"/>
  <c r="AR39" i="2"/>
  <c r="AR37" i="2"/>
  <c r="AR51" i="2" l="1"/>
  <c r="AQ51" i="2"/>
  <c r="AR52" i="2" l="1"/>
  <c r="AR53" i="2" s="1"/>
  <c r="AQ52" i="2"/>
  <c r="AQ53" i="2" s="1"/>
  <c r="AS35" i="2" l="1"/>
  <c r="AS36" i="2"/>
  <c r="AS33" i="2" l="1"/>
  <c r="AS49" i="2"/>
  <c r="AS34" i="2"/>
  <c r="AS50" i="2"/>
  <c r="AS45" i="2" l="1"/>
  <c r="AS47" i="2" s="1"/>
  <c r="AS37" i="2"/>
  <c r="AS39" i="2"/>
  <c r="AS46" i="2"/>
  <c r="AS48" i="2" s="1"/>
  <c r="AS38" i="2"/>
  <c r="AS40" i="2"/>
  <c r="AS51" i="2" l="1"/>
  <c r="AS52" i="2" s="1"/>
  <c r="AS53" i="2" s="1"/>
  <c r="AT36" i="2" l="1"/>
  <c r="AU35" i="2"/>
  <c r="AU36" i="2"/>
  <c r="AT35" i="2"/>
  <c r="AT34" i="2" l="1"/>
  <c r="AT50" i="2"/>
  <c r="AT49" i="2"/>
  <c r="AT33" i="2"/>
  <c r="AU50" i="2"/>
  <c r="AU34" i="2"/>
  <c r="AU33" i="2"/>
  <c r="AU49" i="2"/>
  <c r="AT40" i="2" l="1"/>
  <c r="AT46" i="2"/>
  <c r="AT48" i="2" s="1"/>
  <c r="AT38" i="2"/>
  <c r="AT37" i="2"/>
  <c r="AT39" i="2"/>
  <c r="AT45" i="2"/>
  <c r="AT47" i="2" s="1"/>
  <c r="AT51" i="2" s="1"/>
  <c r="AU39" i="2"/>
  <c r="AU37" i="2"/>
  <c r="AU45" i="2"/>
  <c r="AU47" i="2" s="1"/>
  <c r="AU38" i="2"/>
  <c r="AU40" i="2"/>
  <c r="AU46" i="2"/>
  <c r="AU48" i="2" s="1"/>
  <c r="AU51" i="2" l="1"/>
  <c r="AU52" i="2" s="1"/>
  <c r="AU53" i="2" s="1"/>
  <c r="AT52" i="2"/>
  <c r="AT53" i="2" s="1"/>
  <c r="AV35" i="2" l="1"/>
  <c r="AV36" i="2"/>
  <c r="AV49" i="2" l="1"/>
  <c r="AV33" i="2"/>
  <c r="AV34" i="2"/>
  <c r="AV50" i="2"/>
  <c r="AV40" i="2" l="1"/>
  <c r="AV38" i="2"/>
  <c r="AV46" i="2"/>
  <c r="AV48" i="2" s="1"/>
  <c r="AV39" i="2"/>
  <c r="AV37" i="2"/>
  <c r="AV45" i="2"/>
  <c r="AV47" i="2" s="1"/>
  <c r="AV51" i="2" l="1"/>
  <c r="AV52" i="2" l="1"/>
  <c r="AV53" i="2" s="1"/>
  <c r="AW35" i="2" l="1"/>
  <c r="AX36" i="2"/>
  <c r="AX35" i="2"/>
  <c r="AW36" i="2"/>
  <c r="AW33" i="2" l="1"/>
  <c r="AW49" i="2"/>
  <c r="AW50" i="2"/>
  <c r="AW34" i="2"/>
  <c r="AX49" i="2"/>
  <c r="AX33" i="2"/>
  <c r="AX50" i="2"/>
  <c r="AX34" i="2"/>
  <c r="AW39" i="2" l="1"/>
  <c r="AW45" i="2"/>
  <c r="AW47" i="2" s="1"/>
  <c r="AW37" i="2"/>
  <c r="AX38" i="2"/>
  <c r="AX46" i="2"/>
  <c r="AX48" i="2" s="1"/>
  <c r="AX40" i="2"/>
  <c r="AW38" i="2"/>
  <c r="AW40" i="2"/>
  <c r="AW46" i="2"/>
  <c r="AW48" i="2" s="1"/>
  <c r="AX45" i="2"/>
  <c r="AX47" i="2" s="1"/>
  <c r="AX37" i="2"/>
  <c r="AX39" i="2"/>
  <c r="AX51" i="2" l="1"/>
  <c r="AW51" i="2"/>
  <c r="AX52" i="2" l="1"/>
  <c r="AX53" i="2" s="1"/>
  <c r="AW52" i="2"/>
  <c r="AW53" i="2" s="1"/>
  <c r="AY35" i="2" l="1"/>
  <c r="AY36" i="2"/>
  <c r="AY50" i="2" l="1"/>
  <c r="AY34" i="2"/>
  <c r="AY33" i="2"/>
  <c r="AY49" i="2"/>
  <c r="AY45" i="2" l="1"/>
  <c r="AY47" i="2" s="1"/>
  <c r="AY37" i="2"/>
  <c r="AY39" i="2"/>
  <c r="AY46" i="2"/>
  <c r="AY48" i="2" s="1"/>
  <c r="AY38" i="2"/>
  <c r="AY40" i="2"/>
  <c r="AY51" i="2" l="1"/>
  <c r="AY52" i="2" l="1"/>
  <c r="AY53" i="2" s="1"/>
  <c r="BA36" i="2" l="1"/>
  <c r="AZ35" i="2"/>
  <c r="AZ36" i="2"/>
  <c r="BA35" i="2"/>
  <c r="AZ49" i="2" l="1"/>
  <c r="AZ33" i="2"/>
  <c r="BA34" i="2"/>
  <c r="BA50" i="2"/>
  <c r="BA33" i="2"/>
  <c r="BA49" i="2"/>
  <c r="AZ34" i="2"/>
  <c r="AZ50" i="2"/>
  <c r="AZ40" i="2" l="1"/>
  <c r="AZ38" i="2"/>
  <c r="AZ46" i="2"/>
  <c r="AZ48" i="2" s="1"/>
  <c r="BA38" i="2"/>
  <c r="BA40" i="2"/>
  <c r="BA46" i="2"/>
  <c r="BA48" i="2" s="1"/>
  <c r="AZ39" i="2"/>
  <c r="AZ45" i="2"/>
  <c r="AZ47" i="2" s="1"/>
  <c r="AZ37" i="2"/>
  <c r="BA37" i="2"/>
  <c r="BA39" i="2"/>
  <c r="BA45" i="2"/>
  <c r="BA47" i="2" s="1"/>
  <c r="BA51" i="2" l="1"/>
  <c r="BA52" i="2" s="1"/>
  <c r="BA53" i="2" s="1"/>
  <c r="AZ51" i="2"/>
  <c r="AZ52" i="2" s="1"/>
  <c r="AZ53" i="2" s="1"/>
  <c r="BB35" i="2" l="1"/>
  <c r="BB36" i="2"/>
  <c r="BB34" i="2" l="1"/>
  <c r="BB50" i="2"/>
  <c r="BB49" i="2"/>
  <c r="BB33" i="2"/>
  <c r="BB45" i="2" l="1"/>
  <c r="BB47" i="2" s="1"/>
  <c r="BB37" i="2"/>
  <c r="BB39" i="2"/>
  <c r="BB38" i="2"/>
  <c r="BB40" i="2"/>
  <c r="BB46" i="2"/>
  <c r="BB48" i="2" s="1"/>
  <c r="BB51" i="2" l="1"/>
  <c r="BB52" i="2" l="1"/>
  <c r="BB53" i="2" s="1"/>
  <c r="BD35" i="2" l="1"/>
  <c r="BD36" i="2"/>
  <c r="BC36" i="2"/>
  <c r="BC35" i="2"/>
  <c r="BC33" i="2" l="1"/>
  <c r="BC49" i="2"/>
  <c r="BC34" i="2"/>
  <c r="BC50" i="2"/>
  <c r="BD50" i="2"/>
  <c r="BD34" i="2"/>
  <c r="BD49" i="2"/>
  <c r="BD33" i="2"/>
  <c r="BD37" i="2" l="1"/>
  <c r="BD39" i="2"/>
  <c r="BD45" i="2"/>
  <c r="BD47" i="2" s="1"/>
  <c r="BC38" i="2"/>
  <c r="BC46" i="2"/>
  <c r="BC48" i="2" s="1"/>
  <c r="BC40" i="2"/>
  <c r="BD40" i="2"/>
  <c r="BD38" i="2"/>
  <c r="BD46" i="2"/>
  <c r="BD48" i="2" s="1"/>
  <c r="BC45" i="2"/>
  <c r="BC47" i="2" s="1"/>
  <c r="BC39" i="2"/>
  <c r="BC37" i="2"/>
  <c r="BC51" i="2" l="1"/>
  <c r="BD51" i="2"/>
  <c r="BD52" i="2" s="1"/>
  <c r="BD53" i="2" s="1"/>
  <c r="BC52" i="2"/>
  <c r="BC53" i="2" s="1"/>
  <c r="BE36" i="2" l="1"/>
  <c r="BE35" i="2"/>
  <c r="BE49" i="2" l="1"/>
  <c r="BE33" i="2"/>
  <c r="BE34" i="2"/>
  <c r="BE50" i="2"/>
  <c r="BE40" i="2" l="1"/>
  <c r="BE46" i="2"/>
  <c r="BE48" i="2" s="1"/>
  <c r="BE38" i="2"/>
  <c r="BE37" i="2"/>
  <c r="BE39" i="2"/>
  <c r="BE45" i="2"/>
  <c r="BE47" i="2" s="1"/>
  <c r="BE51" i="2" s="1"/>
  <c r="BE52" i="2" l="1"/>
  <c r="BE53" i="2" s="1"/>
  <c r="BF35" i="2" l="1"/>
  <c r="BG35" i="2"/>
  <c r="BF36" i="2"/>
  <c r="BG36" i="2"/>
  <c r="BG50" i="2" l="1"/>
  <c r="BG34" i="2"/>
  <c r="BF34" i="2"/>
  <c r="BF50" i="2"/>
  <c r="BG49" i="2"/>
  <c r="BG33" i="2"/>
  <c r="BF33" i="2"/>
  <c r="BF49" i="2"/>
  <c r="BF45" i="2" l="1"/>
  <c r="BF47" i="2" s="1"/>
  <c r="BF37" i="2"/>
  <c r="BF39" i="2"/>
  <c r="BF46" i="2"/>
  <c r="BF48" i="2" s="1"/>
  <c r="BF38" i="2"/>
  <c r="BF40" i="2"/>
  <c r="BG45" i="2"/>
  <c r="BG47" i="2" s="1"/>
  <c r="BG37" i="2"/>
  <c r="BG39" i="2"/>
  <c r="BG46" i="2"/>
  <c r="BG48" i="2" s="1"/>
  <c r="BG40" i="2"/>
  <c r="BG38" i="2"/>
  <c r="BG51" i="2" l="1"/>
  <c r="BG52" i="2" s="1"/>
  <c r="BG53" i="2" s="1"/>
  <c r="BF51" i="2"/>
  <c r="BH35" i="2" l="1"/>
  <c r="BH36" i="2"/>
  <c r="BF52" i="2"/>
  <c r="BF53" i="2" s="1"/>
  <c r="BH50" i="2" l="1"/>
  <c r="BH34" i="2"/>
  <c r="BH33" i="2"/>
  <c r="BH49" i="2"/>
  <c r="BH45" i="2" l="1"/>
  <c r="BH47" i="2" s="1"/>
  <c r="BH37" i="2"/>
  <c r="BH39" i="2"/>
  <c r="BH46" i="2"/>
  <c r="BH48" i="2" s="1"/>
  <c r="BH40" i="2"/>
  <c r="BH38" i="2"/>
  <c r="BH51" i="2" l="1"/>
  <c r="BH52" i="2" l="1"/>
  <c r="BH53" i="2" s="1"/>
  <c r="BJ35" i="2" l="1"/>
  <c r="BI36" i="2"/>
  <c r="BI35" i="2"/>
  <c r="BJ36" i="2"/>
  <c r="BJ50" i="2" l="1"/>
  <c r="BJ34" i="2"/>
  <c r="BI49" i="2"/>
  <c r="BI33" i="2"/>
  <c r="BI34" i="2"/>
  <c r="BI50" i="2"/>
  <c r="BJ33" i="2"/>
  <c r="BJ49" i="2"/>
  <c r="BI37" i="2" l="1"/>
  <c r="BI45" i="2"/>
  <c r="BI47" i="2" s="1"/>
  <c r="BI39" i="2"/>
  <c r="BJ37" i="2"/>
  <c r="BJ45" i="2"/>
  <c r="BJ47" i="2" s="1"/>
  <c r="BJ39" i="2"/>
  <c r="BJ38" i="2"/>
  <c r="BJ40" i="2"/>
  <c r="BJ46" i="2"/>
  <c r="BJ48" i="2" s="1"/>
  <c r="BI38" i="2"/>
  <c r="BI40" i="2"/>
  <c r="BI46" i="2"/>
  <c r="BI48" i="2" s="1"/>
  <c r="BI51" i="2" l="1"/>
  <c r="BJ51" i="2"/>
  <c r="BJ52" i="2" l="1"/>
  <c r="BJ53" i="2" s="1"/>
  <c r="BI52" i="2"/>
  <c r="BI53" i="2" s="1"/>
  <c r="BK35" i="2" l="1"/>
  <c r="BK36" i="2"/>
  <c r="BK34" i="2" l="1"/>
  <c r="BK50" i="2"/>
  <c r="BK49" i="2"/>
  <c r="BK33" i="2"/>
  <c r="BK45" i="2" l="1"/>
  <c r="BK47" i="2" s="1"/>
  <c r="BK37" i="2"/>
  <c r="BK39" i="2"/>
  <c r="BK38" i="2"/>
  <c r="BK46" i="2"/>
  <c r="BK48" i="2" s="1"/>
  <c r="BK40" i="2"/>
  <c r="BK51" i="2" l="1"/>
  <c r="BK52" i="2" l="1"/>
  <c r="BK53" i="2" s="1"/>
  <c r="BM35" i="2" l="1"/>
  <c r="BL35" i="2"/>
  <c r="BL36" i="2"/>
  <c r="BM36" i="2"/>
  <c r="BM34" i="2" l="1"/>
  <c r="BM50" i="2"/>
  <c r="BL34" i="2"/>
  <c r="BL50" i="2"/>
  <c r="BL33" i="2"/>
  <c r="BL49" i="2"/>
  <c r="BM49" i="2"/>
  <c r="BM33" i="2"/>
  <c r="BM39" i="2" l="1"/>
  <c r="BM37" i="2"/>
  <c r="BM45" i="2"/>
  <c r="BM47" i="2" s="1"/>
  <c r="BL46" i="2"/>
  <c r="BL48" i="2" s="1"/>
  <c r="BL40" i="2"/>
  <c r="BL38" i="2"/>
  <c r="BL39" i="2"/>
  <c r="BL37" i="2"/>
  <c r="BL45" i="2"/>
  <c r="BL47" i="2" s="1"/>
  <c r="BM40" i="2"/>
  <c r="BM38" i="2"/>
  <c r="BM46" i="2"/>
  <c r="BM48" i="2" s="1"/>
  <c r="BM51" i="2" l="1"/>
  <c r="BL51" i="2"/>
  <c r="BL52" i="2" l="1"/>
  <c r="BL53" i="2" s="1"/>
  <c r="BM52" i="2"/>
  <c r="BM53" i="2" s="1"/>
  <c r="BN35" i="2" l="1"/>
  <c r="BN36" i="2"/>
  <c r="BN50" i="2" l="1"/>
  <c r="BN34" i="2"/>
  <c r="BN49" i="2"/>
  <c r="BN33" i="2"/>
  <c r="BN37" i="2" l="1"/>
  <c r="BN45" i="2"/>
  <c r="BN47" i="2" s="1"/>
  <c r="BN39" i="2"/>
  <c r="BN46" i="2"/>
  <c r="BN48" i="2" s="1"/>
  <c r="BN38" i="2"/>
  <c r="BN40" i="2"/>
  <c r="BN51" i="2" l="1"/>
  <c r="BN52" i="2" l="1"/>
  <c r="BN53" i="2" s="1"/>
  <c r="BP35" i="2" l="1"/>
  <c r="BO35" i="2"/>
  <c r="BP36" i="2"/>
  <c r="BO36" i="2"/>
  <c r="BO34" i="2" l="1"/>
  <c r="BO50" i="2"/>
  <c r="BP50" i="2"/>
  <c r="BP34" i="2"/>
  <c r="BO33" i="2"/>
  <c r="BO49" i="2"/>
  <c r="BP49" i="2"/>
  <c r="BP33" i="2"/>
  <c r="BP39" i="2" l="1"/>
  <c r="BP37" i="2"/>
  <c r="BP45" i="2"/>
  <c r="BP47" i="2" s="1"/>
  <c r="BP46" i="2"/>
  <c r="BP48" i="2" s="1"/>
  <c r="BP40" i="2"/>
  <c r="BP38" i="2"/>
  <c r="BO39" i="2"/>
  <c r="BO45" i="2"/>
  <c r="BO47" i="2" s="1"/>
  <c r="BO37" i="2"/>
  <c r="BO46" i="2"/>
  <c r="BO48" i="2" s="1"/>
  <c r="BO40" i="2"/>
  <c r="BO38" i="2"/>
  <c r="BO51" i="2" l="1"/>
  <c r="BO52" i="2" s="1"/>
  <c r="BO53" i="2" s="1"/>
  <c r="BP51" i="2"/>
  <c r="BP52" i="2" l="1"/>
  <c r="BP53" i="2" s="1"/>
  <c r="BQ36" i="2" l="1"/>
  <c r="BQ35" i="2"/>
  <c r="BQ33" i="2" l="1"/>
  <c r="BQ49" i="2"/>
  <c r="BQ50" i="2"/>
  <c r="BQ34" i="2"/>
  <c r="BQ38" i="2" l="1"/>
  <c r="BQ46" i="2"/>
  <c r="BQ48" i="2" s="1"/>
  <c r="BQ40" i="2"/>
  <c r="BQ45" i="2"/>
  <c r="BQ47" i="2" s="1"/>
  <c r="BQ37" i="2"/>
  <c r="BQ39" i="2"/>
  <c r="BQ51" i="2" l="1"/>
  <c r="BQ52" i="2" s="1"/>
  <c r="BQ53" i="2" s="1"/>
  <c r="BR36" i="2" l="1"/>
  <c r="BS36" i="2"/>
  <c r="BS35" i="2"/>
  <c r="BR35" i="2"/>
  <c r="BR49" i="2" l="1"/>
  <c r="BR33" i="2"/>
  <c r="BS33" i="2"/>
  <c r="BS49" i="2"/>
  <c r="BS50" i="2"/>
  <c r="BS34" i="2"/>
  <c r="BR34" i="2"/>
  <c r="BR50" i="2"/>
  <c r="BR38" i="2" l="1"/>
  <c r="BR46" i="2"/>
  <c r="BR48" i="2" s="1"/>
  <c r="BR40" i="2"/>
  <c r="BS45" i="2"/>
  <c r="BS47" i="2" s="1"/>
  <c r="BS37" i="2"/>
  <c r="BS39" i="2"/>
  <c r="BS46" i="2"/>
  <c r="BS48" i="2" s="1"/>
  <c r="BS38" i="2"/>
  <c r="BS40" i="2"/>
  <c r="BR39" i="2"/>
  <c r="BR37" i="2"/>
  <c r="BR45" i="2"/>
  <c r="BR47" i="2" s="1"/>
  <c r="BR51" i="2" l="1"/>
  <c r="BR52" i="2" s="1"/>
  <c r="BR53" i="2" s="1"/>
  <c r="BS51" i="2"/>
  <c r="BS52" i="2" s="1"/>
  <c r="BS53" i="2" s="1"/>
  <c r="BT36" i="2" l="1"/>
  <c r="BT35" i="2"/>
  <c r="BT33" i="2" l="1"/>
  <c r="BT49" i="2"/>
  <c r="BT50" i="2"/>
  <c r="BT34" i="2"/>
  <c r="BT40" i="2" l="1"/>
  <c r="BT46" i="2"/>
  <c r="BT48" i="2" s="1"/>
  <c r="BT38" i="2"/>
  <c r="BT39" i="2"/>
  <c r="BT37" i="2"/>
  <c r="BT45" i="2"/>
  <c r="BT47" i="2" s="1"/>
  <c r="BT51" i="2" s="1"/>
  <c r="BT52" i="2" l="1"/>
  <c r="BT53" i="2" s="1"/>
  <c r="BU36" i="2" l="1"/>
  <c r="BU35" i="2"/>
  <c r="BV35" i="2"/>
  <c r="BV36" i="2"/>
  <c r="BV50" i="2" l="1"/>
  <c r="BV34" i="2"/>
  <c r="BV49" i="2"/>
  <c r="BV33" i="2"/>
  <c r="BU49" i="2"/>
  <c r="BU33" i="2"/>
  <c r="BU50" i="2"/>
  <c r="BU34" i="2"/>
  <c r="BU38" i="2" l="1"/>
  <c r="BU46" i="2"/>
  <c r="BU48" i="2" s="1"/>
  <c r="BU40" i="2"/>
  <c r="BV45" i="2"/>
  <c r="BV47" i="2" s="1"/>
  <c r="BV39" i="2"/>
  <c r="BV37" i="2"/>
  <c r="BU39" i="2"/>
  <c r="BU45" i="2"/>
  <c r="BU47" i="2" s="1"/>
  <c r="BU37" i="2"/>
  <c r="BV46" i="2"/>
  <c r="BV48" i="2" s="1"/>
  <c r="BV40" i="2"/>
  <c r="BV38" i="2"/>
  <c r="BU51" i="2" l="1"/>
  <c r="BU52" i="2" s="1"/>
  <c r="BU53" i="2" s="1"/>
  <c r="BV51" i="2"/>
  <c r="BV52" i="2" s="1"/>
  <c r="BV53" i="2" s="1"/>
  <c r="BW35" i="2" l="1"/>
  <c r="BW36" i="2"/>
  <c r="BW34" i="2" l="1"/>
  <c r="BW50" i="2"/>
  <c r="BW33" i="2"/>
  <c r="BW49" i="2"/>
  <c r="BW45" i="2" l="1"/>
  <c r="BW47" i="2" s="1"/>
  <c r="BW37" i="2"/>
  <c r="BW39" i="2"/>
  <c r="BW40" i="2"/>
  <c r="BW46" i="2"/>
  <c r="BW48" i="2" s="1"/>
  <c r="BW38" i="2"/>
  <c r="BW51" i="2" l="1"/>
  <c r="BW52" i="2" l="1"/>
  <c r="BW53" i="2" s="1"/>
  <c r="BX35" i="2" l="1"/>
  <c r="BY36" i="2"/>
  <c r="BY35" i="2"/>
  <c r="BX36" i="2"/>
  <c r="BX50" i="2" l="1"/>
  <c r="BX34" i="2"/>
  <c r="BY33" i="2"/>
  <c r="BY49" i="2"/>
  <c r="BY34" i="2"/>
  <c r="BY50" i="2"/>
  <c r="BX49" i="2"/>
  <c r="BX33" i="2"/>
  <c r="BX45" i="2" l="1"/>
  <c r="BX47" i="2" s="1"/>
  <c r="BX37" i="2"/>
  <c r="BX39" i="2"/>
  <c r="BY39" i="2"/>
  <c r="BY45" i="2"/>
  <c r="BY47" i="2" s="1"/>
  <c r="BY37" i="2"/>
  <c r="BX38" i="2"/>
  <c r="BX40" i="2"/>
  <c r="BX46" i="2"/>
  <c r="BX48" i="2" s="1"/>
  <c r="BY38" i="2"/>
  <c r="BY40" i="2"/>
  <c r="BY46" i="2"/>
  <c r="BY48" i="2" s="1"/>
  <c r="BY51" i="2" l="1"/>
  <c r="BX51" i="2"/>
  <c r="BX52" i="2" l="1"/>
  <c r="BX53" i="2" s="1"/>
  <c r="BY52" i="2"/>
  <c r="BY53" i="2" s="1"/>
  <c r="BZ36" i="2" l="1"/>
  <c r="BZ35" i="2"/>
  <c r="BZ33" i="2" l="1"/>
  <c r="BZ49" i="2"/>
  <c r="BZ34" i="2"/>
  <c r="BZ50" i="2"/>
  <c r="BZ46" i="2" l="1"/>
  <c r="BZ48" i="2" s="1"/>
  <c r="BZ38" i="2"/>
  <c r="BZ40" i="2"/>
  <c r="BZ39" i="2"/>
  <c r="BZ45" i="2"/>
  <c r="BZ47" i="2" s="1"/>
  <c r="BZ51" i="2" s="1"/>
  <c r="BZ37" i="2"/>
  <c r="BZ52" i="2" l="1"/>
  <c r="BZ53" i="2" s="1"/>
  <c r="CB35" i="2" l="1"/>
  <c r="CA35" i="2"/>
  <c r="CB36" i="2"/>
  <c r="CA36" i="2"/>
  <c r="CA34" i="2" l="1"/>
  <c r="CA50" i="2"/>
  <c r="CB50" i="2"/>
  <c r="CB34" i="2"/>
  <c r="CA49" i="2"/>
  <c r="CA33" i="2"/>
  <c r="CB33" i="2"/>
  <c r="CB49" i="2"/>
  <c r="CB46" i="2" l="1"/>
  <c r="CB48" i="2" s="1"/>
  <c r="CB38" i="2"/>
  <c r="CB40" i="2"/>
  <c r="CB37" i="2"/>
  <c r="CB45" i="2"/>
  <c r="CB47" i="2" s="1"/>
  <c r="CB51" i="2" s="1"/>
  <c r="CB39" i="2"/>
  <c r="CA37" i="2"/>
  <c r="CA39" i="2"/>
  <c r="CA45" i="2"/>
  <c r="CA47" i="2" s="1"/>
  <c r="CA46" i="2"/>
  <c r="CA48" i="2" s="1"/>
  <c r="CA40" i="2"/>
  <c r="CA38" i="2"/>
  <c r="CA51" i="2" l="1"/>
  <c r="CB52" i="2"/>
  <c r="CB53" i="2" s="1"/>
  <c r="CC36" i="2" l="1"/>
  <c r="CC35" i="2"/>
  <c r="CA52" i="2"/>
  <c r="CA53" i="2" s="1"/>
  <c r="CC33" i="2" l="1"/>
  <c r="CC49" i="2"/>
  <c r="CC50" i="2"/>
  <c r="CC34" i="2"/>
  <c r="CC46" i="2" l="1"/>
  <c r="CC48" i="2" s="1"/>
  <c r="CC38" i="2"/>
  <c r="CC40" i="2"/>
  <c r="CC45" i="2"/>
  <c r="CC47" i="2" s="1"/>
  <c r="CC39" i="2"/>
  <c r="CC37" i="2"/>
  <c r="CC51" i="2" l="1"/>
  <c r="CC52" i="2" s="1"/>
  <c r="CC53" i="2" s="1"/>
  <c r="CE36" i="2" l="1"/>
  <c r="CD36" i="2"/>
  <c r="CE35" i="2"/>
  <c r="CD35" i="2"/>
  <c r="CD49" i="2" l="1"/>
  <c r="CD33" i="2"/>
  <c r="CE33" i="2"/>
  <c r="CE49" i="2"/>
  <c r="CD50" i="2"/>
  <c r="CD34" i="2"/>
  <c r="CE34" i="2"/>
  <c r="CE50" i="2"/>
  <c r="CE40" i="2" l="1"/>
  <c r="CE46" i="2"/>
  <c r="CE48" i="2" s="1"/>
  <c r="CE38" i="2"/>
  <c r="CE37" i="2"/>
  <c r="CE39" i="2"/>
  <c r="CE45" i="2"/>
  <c r="CE47" i="2" s="1"/>
  <c r="CD38" i="2"/>
  <c r="CD46" i="2"/>
  <c r="CD48" i="2" s="1"/>
  <c r="CD40" i="2"/>
  <c r="CD37" i="2"/>
  <c r="CD39" i="2"/>
  <c r="CD45" i="2"/>
  <c r="CD47" i="2" s="1"/>
  <c r="CD51" i="2" l="1"/>
  <c r="CE51" i="2"/>
  <c r="CE52" i="2" s="1"/>
  <c r="CE53" i="2" s="1"/>
  <c r="CD52" i="2"/>
  <c r="CD53" i="2" s="1"/>
  <c r="CF35" i="2" l="1"/>
  <c r="CF36" i="2"/>
  <c r="CF34" i="2" l="1"/>
  <c r="CF50" i="2"/>
  <c r="CF33" i="2"/>
  <c r="CF49" i="2"/>
  <c r="CF37" i="2" l="1"/>
  <c r="CF45" i="2"/>
  <c r="CF47" i="2" s="1"/>
  <c r="CF39" i="2"/>
  <c r="CF38" i="2"/>
  <c r="CF40" i="2"/>
  <c r="CF46" i="2"/>
  <c r="CF48" i="2" s="1"/>
  <c r="CF51" i="2" l="1"/>
  <c r="CF52" i="2" l="1"/>
  <c r="CF53" i="2" s="1"/>
  <c r="CH36" i="2" l="1"/>
  <c r="CG35" i="2"/>
  <c r="CG36" i="2"/>
  <c r="CH35" i="2"/>
  <c r="CH33" i="2" l="1"/>
  <c r="CH49" i="2"/>
  <c r="CG34" i="2"/>
  <c r="CG50" i="2"/>
  <c r="CG33" i="2"/>
  <c r="CG49" i="2"/>
  <c r="CH34" i="2"/>
  <c r="CH50" i="2"/>
  <c r="CH40" i="2" l="1"/>
  <c r="CH46" i="2"/>
  <c r="CH48" i="2" s="1"/>
  <c r="CH38" i="2"/>
  <c r="CG46" i="2"/>
  <c r="CG48" i="2" s="1"/>
  <c r="CG40" i="2"/>
  <c r="CG38" i="2"/>
  <c r="CG37" i="2"/>
  <c r="CG39" i="2"/>
  <c r="CG45" i="2"/>
  <c r="CG47" i="2" s="1"/>
  <c r="CH39" i="2"/>
  <c r="CH45" i="2"/>
  <c r="CH47" i="2" s="1"/>
  <c r="CH37" i="2"/>
  <c r="CH51" i="2" l="1"/>
  <c r="CH52" i="2" s="1"/>
  <c r="CH53" i="2" s="1"/>
  <c r="CG51" i="2"/>
  <c r="CI36" i="2" l="1"/>
  <c r="CI35" i="2"/>
  <c r="CG52" i="2"/>
  <c r="CG53" i="2" s="1"/>
  <c r="CI49" i="2" l="1"/>
  <c r="CI33" i="2"/>
  <c r="CI34" i="2"/>
  <c r="CI50" i="2"/>
  <c r="CI38" i="2" l="1"/>
  <c r="CI40" i="2"/>
  <c r="CI46" i="2"/>
  <c r="CI48" i="2" s="1"/>
  <c r="CI37" i="2"/>
  <c r="CI39" i="2"/>
  <c r="CI45" i="2"/>
  <c r="CI47" i="2" s="1"/>
  <c r="CI51" i="2" l="1"/>
  <c r="CI52" i="2" l="1"/>
  <c r="CI53" i="2" s="1"/>
  <c r="CK35" i="2" l="1"/>
  <c r="CJ35" i="2"/>
  <c r="CK36" i="2"/>
  <c r="CJ36" i="2"/>
  <c r="CJ34" i="2" l="1"/>
  <c r="CJ50" i="2"/>
  <c r="CK34" i="2"/>
  <c r="CK50" i="2"/>
  <c r="CJ33" i="2"/>
  <c r="CJ49" i="2"/>
  <c r="CK33" i="2"/>
  <c r="CK49" i="2"/>
  <c r="CK37" i="2" l="1"/>
  <c r="CK39" i="2"/>
  <c r="CK45" i="2"/>
  <c r="CK47" i="2" s="1"/>
  <c r="CK38" i="2"/>
  <c r="CK40" i="2"/>
  <c r="CK46" i="2"/>
  <c r="CK48" i="2" s="1"/>
  <c r="CJ37" i="2"/>
  <c r="CJ45" i="2"/>
  <c r="CJ47" i="2" s="1"/>
  <c r="CJ39" i="2"/>
  <c r="CJ38" i="2"/>
  <c r="CJ46" i="2"/>
  <c r="CJ48" i="2" s="1"/>
  <c r="CJ40" i="2"/>
  <c r="CJ51" i="2" l="1"/>
  <c r="CJ52" i="2" s="1"/>
  <c r="CJ53" i="2" s="1"/>
  <c r="CK51" i="2"/>
  <c r="CK52" i="2" s="1"/>
  <c r="CK53" i="2" s="1"/>
  <c r="CL35" i="2" l="1"/>
  <c r="CL36" i="2"/>
  <c r="CL34" i="2" l="1"/>
  <c r="CL50" i="2"/>
  <c r="CL33" i="2"/>
  <c r="CL49" i="2"/>
  <c r="CL39" i="2" l="1"/>
  <c r="CL37" i="2"/>
  <c r="CL45" i="2"/>
  <c r="CL47" i="2" s="1"/>
  <c r="CL46" i="2"/>
  <c r="CL48" i="2" s="1"/>
  <c r="CL38" i="2"/>
  <c r="CL40" i="2"/>
  <c r="CL51" i="2" l="1"/>
  <c r="CL52" i="2" l="1"/>
  <c r="CL53" i="2" s="1"/>
  <c r="CM35" i="2" l="1"/>
  <c r="CM36" i="2"/>
  <c r="CN35" i="2"/>
  <c r="CN36" i="2"/>
  <c r="CN50" i="2" l="1"/>
  <c r="CN34" i="2"/>
  <c r="CN33" i="2"/>
  <c r="CN49" i="2"/>
  <c r="CM34" i="2"/>
  <c r="CM50" i="2"/>
  <c r="CM33" i="2"/>
  <c r="CM49" i="2"/>
  <c r="CM37" i="2" l="1"/>
  <c r="CM45" i="2"/>
  <c r="CM47" i="2" s="1"/>
  <c r="CM39" i="2"/>
  <c r="CN37" i="2"/>
  <c r="CN39" i="2"/>
  <c r="CN45" i="2"/>
  <c r="CN47" i="2" s="1"/>
  <c r="CN38" i="2"/>
  <c r="CN46" i="2"/>
  <c r="CN48" i="2" s="1"/>
  <c r="CN40" i="2"/>
  <c r="CM38" i="2"/>
  <c r="CM40" i="2"/>
  <c r="CM46" i="2"/>
  <c r="CM48" i="2" s="1"/>
  <c r="CN51" i="2" l="1"/>
  <c r="CM51" i="2"/>
  <c r="CM52" i="2" l="1"/>
  <c r="CM53" i="2" s="1"/>
  <c r="CN52" i="2"/>
  <c r="CN53" i="2" s="1"/>
  <c r="CO35" i="2" l="1"/>
  <c r="CO36" i="2"/>
  <c r="CO34" i="2" l="1"/>
  <c r="CO50" i="2"/>
  <c r="CO49" i="2"/>
  <c r="CO33" i="2"/>
  <c r="CO37" i="2" l="1"/>
  <c r="CO39" i="2"/>
  <c r="CO45" i="2"/>
  <c r="CO47" i="2" s="1"/>
  <c r="CO46" i="2"/>
  <c r="CO48" i="2" s="1"/>
  <c r="CO40" i="2"/>
  <c r="CO38" i="2"/>
  <c r="CO51" i="2" l="1"/>
  <c r="CO52" i="2" l="1"/>
  <c r="CO53" i="2" s="1"/>
  <c r="CP36" i="2" l="1"/>
  <c r="CQ35" i="2"/>
  <c r="CP35" i="2"/>
  <c r="CQ36" i="2"/>
  <c r="CQ34" i="2" l="1"/>
  <c r="CQ50" i="2"/>
  <c r="CP33" i="2"/>
  <c r="CP49" i="2"/>
  <c r="CQ33" i="2"/>
  <c r="CQ49" i="2"/>
  <c r="CP50" i="2"/>
  <c r="CP34" i="2"/>
  <c r="CP40" i="2" l="1"/>
  <c r="CP46" i="2"/>
  <c r="CP48" i="2" s="1"/>
  <c r="CP38" i="2"/>
  <c r="CP39" i="2"/>
  <c r="CP45" i="2"/>
  <c r="CP47" i="2" s="1"/>
  <c r="CP37" i="2"/>
  <c r="CQ37" i="2"/>
  <c r="CQ39" i="2"/>
  <c r="CQ45" i="2"/>
  <c r="CQ47" i="2" s="1"/>
  <c r="CQ38" i="2"/>
  <c r="CQ46" i="2"/>
  <c r="CQ48" i="2" s="1"/>
  <c r="CQ40" i="2"/>
  <c r="CQ51" i="2" l="1"/>
  <c r="CP51" i="2"/>
  <c r="CP52" i="2" l="1"/>
  <c r="CP53" i="2" s="1"/>
  <c r="CQ52" i="2"/>
  <c r="CQ53" i="2" s="1"/>
  <c r="CR36" i="2" l="1"/>
  <c r="CR35" i="2"/>
  <c r="CR33" i="2" l="1"/>
  <c r="CR49" i="2"/>
  <c r="CR34" i="2"/>
  <c r="CR50" i="2"/>
  <c r="CR40" i="2" l="1"/>
  <c r="CR46" i="2"/>
  <c r="CR48" i="2" s="1"/>
  <c r="CR38" i="2"/>
  <c r="CR39" i="2"/>
  <c r="CR37" i="2"/>
  <c r="CR45" i="2"/>
  <c r="CR47" i="2" s="1"/>
  <c r="CR51" i="2" l="1"/>
  <c r="CR52" i="2" s="1"/>
  <c r="CR53" i="2" s="1"/>
  <c r="CT36" i="2" l="1"/>
  <c r="CT35" i="2"/>
  <c r="CS35" i="2"/>
  <c r="CS36" i="2"/>
  <c r="CS50" i="2" l="1"/>
  <c r="CS34" i="2"/>
  <c r="CS49" i="2"/>
  <c r="CS33" i="2"/>
  <c r="CT33" i="2"/>
  <c r="CT49" i="2"/>
  <c r="CT34" i="2"/>
  <c r="CT50" i="2"/>
  <c r="CS39" i="2" l="1"/>
  <c r="CS45" i="2"/>
  <c r="CS47" i="2" s="1"/>
  <c r="CS37" i="2"/>
  <c r="CT40" i="2"/>
  <c r="CT38" i="2"/>
  <c r="CT46" i="2"/>
  <c r="CT48" i="2" s="1"/>
  <c r="CS38" i="2"/>
  <c r="CS40" i="2"/>
  <c r="CS46" i="2"/>
  <c r="CS48" i="2" s="1"/>
  <c r="CT37" i="2"/>
  <c r="CT39" i="2"/>
  <c r="CT45" i="2"/>
  <c r="CT47" i="2" s="1"/>
  <c r="CT51" i="2" l="1"/>
  <c r="CT52" i="2" s="1"/>
  <c r="CT53" i="2" s="1"/>
  <c r="CS51" i="2"/>
  <c r="CU36" i="2" l="1"/>
  <c r="CU35" i="2"/>
  <c r="CS52" i="2"/>
  <c r="CS53" i="2" s="1"/>
  <c r="CU33" i="2" l="1"/>
  <c r="CU49" i="2"/>
  <c r="CU34" i="2"/>
  <c r="CU50" i="2"/>
  <c r="CU40" i="2" l="1"/>
  <c r="CU46" i="2"/>
  <c r="CU48" i="2" s="1"/>
  <c r="CU38" i="2"/>
  <c r="CU45" i="2"/>
  <c r="CU47" i="2" s="1"/>
  <c r="CU37" i="2"/>
  <c r="CU39" i="2"/>
  <c r="CU51" i="2" l="1"/>
  <c r="CU52" i="2" s="1"/>
  <c r="CU53" i="2" s="1"/>
  <c r="CV35" i="2" l="1"/>
  <c r="CV36" i="2"/>
  <c r="CW36" i="2"/>
  <c r="CW35" i="2"/>
  <c r="CW49" i="2" l="1"/>
  <c r="CW33" i="2"/>
  <c r="CW50" i="2"/>
  <c r="CW34" i="2"/>
  <c r="CV50" i="2"/>
  <c r="CV34" i="2"/>
  <c r="CV49" i="2"/>
  <c r="CV33" i="2"/>
  <c r="CV45" i="2" l="1"/>
  <c r="CV47" i="2" s="1"/>
  <c r="CV37" i="2"/>
  <c r="CV39" i="2"/>
  <c r="CW40" i="2"/>
  <c r="CW38" i="2"/>
  <c r="CW46" i="2"/>
  <c r="CW48" i="2" s="1"/>
  <c r="CV46" i="2"/>
  <c r="CV48" i="2" s="1"/>
  <c r="CV40" i="2"/>
  <c r="CV38" i="2"/>
  <c r="CW45" i="2"/>
  <c r="CW47" i="2" s="1"/>
  <c r="CW51" i="2" s="1"/>
  <c r="CW37" i="2"/>
  <c r="CW39" i="2"/>
  <c r="CV51" i="2" l="1"/>
  <c r="CV52" i="2" s="1"/>
  <c r="CV53" i="2" s="1"/>
  <c r="CW52" i="2"/>
  <c r="CW53" i="2" s="1"/>
  <c r="CX35" i="2" l="1"/>
  <c r="CX36" i="2"/>
  <c r="CX33" i="2" l="1"/>
  <c r="CX49" i="2"/>
  <c r="CX34" i="2"/>
  <c r="CX50" i="2"/>
  <c r="CX45" i="2" l="1"/>
  <c r="CX47" i="2" s="1"/>
  <c r="CX39" i="2"/>
  <c r="CX37" i="2"/>
  <c r="CX46" i="2"/>
  <c r="CX48" i="2" s="1"/>
  <c r="CX40" i="2"/>
  <c r="CX38" i="2"/>
  <c r="CX51" i="2" l="1"/>
  <c r="CX52" i="2" s="1"/>
  <c r="CX53" i="2" s="1"/>
  <c r="CY35" i="2" l="1"/>
  <c r="CY36" i="2"/>
  <c r="CZ35" i="2"/>
  <c r="CZ36" i="2"/>
  <c r="CY49" i="2" l="1"/>
  <c r="CY33" i="2"/>
  <c r="CZ34" i="2"/>
  <c r="CZ50" i="2"/>
  <c r="CZ49" i="2"/>
  <c r="CZ33" i="2"/>
  <c r="CY34" i="2"/>
  <c r="CY50" i="2"/>
  <c r="CY46" i="2" l="1"/>
  <c r="CY48" i="2" s="1"/>
  <c r="CY40" i="2"/>
  <c r="CY38" i="2"/>
  <c r="CZ46" i="2"/>
  <c r="CZ48" i="2" s="1"/>
  <c r="CZ38" i="2"/>
  <c r="CZ40" i="2"/>
  <c r="CZ39" i="2"/>
  <c r="CZ45" i="2"/>
  <c r="CZ47" i="2" s="1"/>
  <c r="CZ51" i="2" s="1"/>
  <c r="CZ37" i="2"/>
  <c r="CY45" i="2"/>
  <c r="CY47" i="2" s="1"/>
  <c r="CY37" i="2"/>
  <c r="CY39" i="2"/>
  <c r="CZ52" i="2" l="1"/>
  <c r="CZ53" i="2" s="1"/>
  <c r="CY51" i="2"/>
  <c r="DA35" i="2" l="1"/>
  <c r="DA36" i="2"/>
  <c r="CY52" i="2"/>
  <c r="CY53" i="2" s="1"/>
  <c r="DA49" i="2" l="1"/>
  <c r="DA33" i="2"/>
  <c r="DA34" i="2"/>
  <c r="DA50" i="2"/>
  <c r="DA38" i="2" l="1"/>
  <c r="DA46" i="2"/>
  <c r="DA48" i="2" s="1"/>
  <c r="DA40" i="2"/>
  <c r="DA37" i="2"/>
  <c r="DA39" i="2"/>
  <c r="DA45" i="2"/>
  <c r="DA47" i="2" s="1"/>
  <c r="DA51" i="2" l="1"/>
  <c r="DA52" i="2"/>
  <c r="DA53" i="2" s="1"/>
  <c r="DC36" i="2" l="1"/>
  <c r="DC35" i="2"/>
  <c r="DB35" i="2"/>
  <c r="DB36" i="2"/>
  <c r="DC50" i="2" l="1"/>
  <c r="DC34" i="2"/>
  <c r="DB50" i="2"/>
  <c r="DB34" i="2"/>
  <c r="DB49" i="2"/>
  <c r="DB33" i="2"/>
  <c r="DC33" i="2"/>
  <c r="DC49" i="2"/>
  <c r="DB46" i="2" l="1"/>
  <c r="DB48" i="2" s="1"/>
  <c r="DB40" i="2"/>
  <c r="DB38" i="2"/>
  <c r="DC39" i="2"/>
  <c r="DC37" i="2"/>
  <c r="DC45" i="2"/>
  <c r="DC47" i="2" s="1"/>
  <c r="DB45" i="2"/>
  <c r="DB47" i="2" s="1"/>
  <c r="DB39" i="2"/>
  <c r="DB37" i="2"/>
  <c r="DC40" i="2"/>
  <c r="DC46" i="2"/>
  <c r="DC48" i="2" s="1"/>
  <c r="DC38" i="2"/>
  <c r="DB51" i="2" l="1"/>
  <c r="DC51" i="2"/>
  <c r="DB52" i="2" l="1"/>
  <c r="DB53" i="2" s="1"/>
  <c r="DC52" i="2"/>
  <c r="DC53" i="2" s="1"/>
  <c r="DD36" i="2" l="1"/>
  <c r="DD35" i="2"/>
  <c r="DD50" i="2" l="1"/>
  <c r="DD34" i="2"/>
  <c r="DD33" i="2"/>
  <c r="DD49" i="2"/>
  <c r="DD45" i="2" l="1"/>
  <c r="DD47" i="2" s="1"/>
  <c r="DD39" i="2"/>
  <c r="DD37" i="2"/>
  <c r="DD46" i="2"/>
  <c r="DD48" i="2" s="1"/>
  <c r="DD40" i="2"/>
  <c r="DD38" i="2"/>
  <c r="DD51" i="2" l="1"/>
  <c r="DD52" i="2" s="1"/>
  <c r="DD53" i="2" s="1"/>
  <c r="DF36" i="2" l="1"/>
  <c r="DF35" i="2"/>
  <c r="DE36" i="2"/>
  <c r="DE35" i="2"/>
  <c r="DF34" i="2" l="1"/>
  <c r="DF50" i="2"/>
  <c r="DE33" i="2"/>
  <c r="DE49" i="2"/>
  <c r="DE34" i="2"/>
  <c r="DE50" i="2"/>
  <c r="DF33" i="2"/>
  <c r="DF49" i="2"/>
  <c r="DE38" i="2" l="1"/>
  <c r="DE40" i="2"/>
  <c r="DE46" i="2"/>
  <c r="DE48" i="2" s="1"/>
  <c r="DF38" i="2"/>
  <c r="DF40" i="2"/>
  <c r="DF46" i="2"/>
  <c r="DF48" i="2" s="1"/>
  <c r="DF45" i="2"/>
  <c r="DF47" i="2" s="1"/>
  <c r="DF39" i="2"/>
  <c r="DF37" i="2"/>
  <c r="DE45" i="2"/>
  <c r="DE47" i="2" s="1"/>
  <c r="DE39" i="2"/>
  <c r="DE37" i="2"/>
  <c r="DF51" i="2" l="1"/>
  <c r="DF52" i="2" s="1"/>
  <c r="DF53" i="2" s="1"/>
  <c r="DE51" i="2"/>
  <c r="DG35" i="2" l="1"/>
  <c r="DG36" i="2"/>
  <c r="DE52" i="2"/>
  <c r="DE53" i="2" s="1"/>
  <c r="DG49" i="2" l="1"/>
  <c r="DG33" i="2"/>
  <c r="DG34" i="2"/>
  <c r="DG50" i="2"/>
  <c r="DG40" i="2" l="1"/>
  <c r="DG46" i="2"/>
  <c r="DG48" i="2" s="1"/>
  <c r="DG38" i="2"/>
  <c r="DG37" i="2"/>
  <c r="DG45" i="2"/>
  <c r="DG47" i="2" s="1"/>
  <c r="DG39" i="2"/>
  <c r="DG51" i="2" l="1"/>
  <c r="DG52" i="2" s="1"/>
  <c r="DG53" i="2" s="1"/>
  <c r="DH36" i="2" l="1"/>
  <c r="DH35" i="2"/>
  <c r="DI35" i="2"/>
  <c r="DI36" i="2"/>
  <c r="DH34" i="2" l="1"/>
  <c r="DH50" i="2"/>
  <c r="DI50" i="2"/>
  <c r="DI34" i="2"/>
  <c r="DI33" i="2"/>
  <c r="DI49" i="2"/>
  <c r="DH33" i="2"/>
  <c r="DH49" i="2"/>
  <c r="DI37" i="2" l="1"/>
  <c r="DI39" i="2"/>
  <c r="DI45" i="2"/>
  <c r="DI47" i="2" s="1"/>
  <c r="DH38" i="2"/>
  <c r="DH40" i="2"/>
  <c r="DH46" i="2"/>
  <c r="DH48" i="2" s="1"/>
  <c r="DI38" i="2"/>
  <c r="DI46" i="2"/>
  <c r="DI48" i="2" s="1"/>
  <c r="DI40" i="2"/>
  <c r="DH37" i="2"/>
  <c r="DH45" i="2"/>
  <c r="DH47" i="2" s="1"/>
  <c r="DH39" i="2"/>
  <c r="DH51" i="2" l="1"/>
  <c r="DH52" i="2" s="1"/>
  <c r="DH53" i="2" s="1"/>
  <c r="DI51" i="2"/>
  <c r="DI52" i="2" l="1"/>
  <c r="DI53" i="2" s="1"/>
  <c r="DJ36" i="2" l="1"/>
  <c r="DJ35" i="2"/>
  <c r="DJ34" i="2" l="1"/>
  <c r="DJ50" i="2"/>
  <c r="DJ33" i="2"/>
  <c r="DJ49" i="2"/>
  <c r="DJ40" i="2" l="1"/>
  <c r="DJ46" i="2"/>
  <c r="DJ48" i="2" s="1"/>
  <c r="DJ38" i="2"/>
  <c r="DJ37" i="2"/>
  <c r="DJ39" i="2"/>
  <c r="DJ45" i="2"/>
  <c r="DJ47" i="2" s="1"/>
  <c r="DJ51" i="2" s="1"/>
  <c r="DJ52" i="2" l="1"/>
  <c r="DJ53" i="2" s="1"/>
  <c r="DK35" i="2" l="1"/>
  <c r="DL35" i="2"/>
  <c r="DL36" i="2"/>
  <c r="DK36" i="2"/>
  <c r="DK33" i="2" l="1"/>
  <c r="DK49" i="2"/>
  <c r="DK34" i="2"/>
  <c r="DK50" i="2"/>
  <c r="DL50" i="2"/>
  <c r="DL34" i="2"/>
  <c r="DL33" i="2"/>
  <c r="DL49" i="2"/>
  <c r="DK37" i="2" l="1"/>
  <c r="DK39" i="2"/>
  <c r="DK45" i="2"/>
  <c r="DK47" i="2" s="1"/>
  <c r="DL39" i="2"/>
  <c r="DL37" i="2"/>
  <c r="DL45" i="2"/>
  <c r="DL47" i="2" s="1"/>
  <c r="DK46" i="2"/>
  <c r="DK48" i="2" s="1"/>
  <c r="DK38" i="2"/>
  <c r="DK40" i="2"/>
  <c r="DL46" i="2"/>
  <c r="DL48" i="2" s="1"/>
  <c r="DL38" i="2"/>
  <c r="DL40" i="2"/>
  <c r="DK51" i="2" l="1"/>
  <c r="DL51" i="2"/>
  <c r="DK52" i="2" l="1"/>
  <c r="DK53" i="2" s="1"/>
  <c r="DL52" i="2"/>
  <c r="DL53" i="2" s="1"/>
  <c r="DM36" i="2" l="1"/>
  <c r="DM35" i="2"/>
  <c r="DM34" i="2" l="1"/>
  <c r="DM50" i="2"/>
  <c r="DM49" i="2"/>
  <c r="DM33" i="2"/>
  <c r="DM37" i="2" l="1"/>
  <c r="DM39" i="2"/>
  <c r="DM45" i="2"/>
  <c r="DM47" i="2" s="1"/>
  <c r="DM38" i="2"/>
  <c r="DM46" i="2"/>
  <c r="DM48" i="2" s="1"/>
  <c r="DM40" i="2"/>
  <c r="DM51" i="2" l="1"/>
  <c r="DM52" i="2" l="1"/>
  <c r="DM53" i="2" s="1"/>
  <c r="DN35" i="2" l="1"/>
  <c r="DO35" i="2"/>
  <c r="DN36" i="2"/>
  <c r="DO36" i="2"/>
  <c r="DO34" i="2" l="1"/>
  <c r="DO50" i="2"/>
  <c r="DN34" i="2"/>
  <c r="DN50" i="2"/>
  <c r="DO33" i="2"/>
  <c r="DO49" i="2"/>
  <c r="DN33" i="2"/>
  <c r="DN49" i="2"/>
  <c r="DO39" i="2" l="1"/>
  <c r="DO45" i="2"/>
  <c r="DO47" i="2" s="1"/>
  <c r="DO37" i="2"/>
  <c r="DO40" i="2"/>
  <c r="DO38" i="2"/>
  <c r="DO46" i="2"/>
  <c r="DO48" i="2" s="1"/>
  <c r="DN45" i="2"/>
  <c r="DN47" i="2" s="1"/>
  <c r="DN37" i="2"/>
  <c r="DN39" i="2"/>
  <c r="DN38" i="2"/>
  <c r="DN46" i="2"/>
  <c r="DN48" i="2" s="1"/>
  <c r="DN40" i="2"/>
  <c r="DN51" i="2" l="1"/>
  <c r="DO51" i="2"/>
  <c r="DN52" i="2" l="1"/>
  <c r="DN53" i="2" s="1"/>
  <c r="DO52" i="2"/>
  <c r="DO53" i="2" s="1"/>
  <c r="DP36" i="2" l="1"/>
  <c r="DP35" i="2"/>
  <c r="DP33" i="2" l="1"/>
  <c r="DP49" i="2"/>
  <c r="DP34" i="2"/>
  <c r="DP50" i="2"/>
  <c r="DP45" i="2" l="1"/>
  <c r="DP47" i="2" s="1"/>
  <c r="DP39" i="2"/>
  <c r="DP37" i="2"/>
  <c r="DP40" i="2"/>
  <c r="DP46" i="2"/>
  <c r="DP48" i="2" s="1"/>
  <c r="DP38" i="2"/>
  <c r="DP51" i="2" l="1"/>
  <c r="DP52" i="2" l="1"/>
  <c r="DP53" i="2" s="1"/>
  <c r="DR35" i="2" l="1"/>
  <c r="DQ35" i="2"/>
  <c r="DR36" i="2"/>
  <c r="DQ36" i="2"/>
  <c r="DQ50" i="2" l="1"/>
  <c r="DQ34" i="2"/>
  <c r="DR50" i="2"/>
  <c r="DR34" i="2"/>
  <c r="DQ33" i="2"/>
  <c r="DQ49" i="2"/>
  <c r="DR33" i="2"/>
  <c r="DR49" i="2"/>
  <c r="DQ37" i="2" l="1"/>
  <c r="DQ39" i="2"/>
  <c r="DQ45" i="2"/>
  <c r="DQ47" i="2" s="1"/>
  <c r="DR40" i="2"/>
  <c r="DR38" i="2"/>
  <c r="DR46" i="2"/>
  <c r="DR48" i="2" s="1"/>
  <c r="DR45" i="2"/>
  <c r="DR47" i="2" s="1"/>
  <c r="DR37" i="2"/>
  <c r="DR39" i="2"/>
  <c r="DQ38" i="2"/>
  <c r="DQ46" i="2"/>
  <c r="DQ48" i="2" s="1"/>
  <c r="DQ40" i="2"/>
  <c r="DR51" i="2" l="1"/>
  <c r="DR52" i="2" s="1"/>
  <c r="DR53" i="2" s="1"/>
  <c r="DQ51" i="2"/>
  <c r="DS35" i="2" l="1"/>
  <c r="DS36" i="2"/>
  <c r="DQ52" i="2"/>
  <c r="DQ53" i="2" s="1"/>
  <c r="DS34" i="2" l="1"/>
  <c r="DS50" i="2"/>
  <c r="DS33" i="2"/>
  <c r="DS49" i="2"/>
  <c r="DS39" i="2" l="1"/>
  <c r="DS45" i="2"/>
  <c r="DS47" i="2" s="1"/>
  <c r="DS37" i="2"/>
  <c r="DS46" i="2"/>
  <c r="DS48" i="2" s="1"/>
  <c r="DS38" i="2"/>
  <c r="DS40" i="2"/>
  <c r="DS51" i="2" l="1"/>
  <c r="DS52" i="2" l="1"/>
  <c r="DS53" i="2" s="1"/>
  <c r="DT36" i="2" l="1"/>
  <c r="DU35" i="2"/>
  <c r="DU36" i="2"/>
  <c r="DT35" i="2"/>
  <c r="DT33" i="2" l="1"/>
  <c r="DT49" i="2"/>
  <c r="DU34" i="2"/>
  <c r="DU50" i="2"/>
  <c r="DU33" i="2"/>
  <c r="DU49" i="2"/>
  <c r="DT50" i="2"/>
  <c r="DT34" i="2"/>
  <c r="DU37" i="2" l="1"/>
  <c r="DU45" i="2"/>
  <c r="DU47" i="2" s="1"/>
  <c r="DU39" i="2"/>
  <c r="DT45" i="2"/>
  <c r="DT47" i="2" s="1"/>
  <c r="DT37" i="2"/>
  <c r="DT39" i="2"/>
  <c r="DT40" i="2"/>
  <c r="DT38" i="2"/>
  <c r="DT46" i="2"/>
  <c r="DT48" i="2" s="1"/>
  <c r="DU38" i="2"/>
  <c r="DU46" i="2"/>
  <c r="DU48" i="2" s="1"/>
  <c r="DU40" i="2"/>
  <c r="DT51" i="2" l="1"/>
  <c r="DT52" i="2" s="1"/>
  <c r="DT53" i="2" s="1"/>
  <c r="DU51" i="2"/>
  <c r="DU52" i="2" l="1"/>
  <c r="DU53" i="2" s="1"/>
  <c r="DV36" i="2" l="1"/>
  <c r="DV35" i="2"/>
  <c r="DV33" i="2" l="1"/>
  <c r="DV49" i="2"/>
  <c r="DV34" i="2"/>
  <c r="DV50" i="2"/>
  <c r="DV37" i="2" l="1"/>
  <c r="DV39" i="2"/>
  <c r="DV45" i="2"/>
  <c r="DV47" i="2" s="1"/>
  <c r="DV46" i="2"/>
  <c r="DV48" i="2" s="1"/>
  <c r="DV38" i="2"/>
  <c r="DV40" i="2"/>
  <c r="DV51" i="2" l="1"/>
  <c r="DV52" i="2" l="1"/>
  <c r="DV53" i="2" s="1"/>
  <c r="DX36" i="2" l="1"/>
  <c r="DW35" i="2"/>
  <c r="DX35" i="2"/>
  <c r="DW36" i="2"/>
  <c r="DW50" i="2" l="1"/>
  <c r="DW34" i="2"/>
  <c r="DX49" i="2"/>
  <c r="DX33" i="2"/>
  <c r="DW49" i="2"/>
  <c r="DW33" i="2"/>
  <c r="DX50" i="2"/>
  <c r="DX34" i="2"/>
  <c r="DX46" i="2" l="1"/>
  <c r="DX48" i="2" s="1"/>
  <c r="DX40" i="2"/>
  <c r="DX38" i="2"/>
  <c r="DX39" i="2"/>
  <c r="DX37" i="2"/>
  <c r="DX45" i="2"/>
  <c r="DX47" i="2" s="1"/>
  <c r="DW39" i="2"/>
  <c r="DW45" i="2"/>
  <c r="DW47" i="2" s="1"/>
  <c r="DW37" i="2"/>
  <c r="DW38" i="2"/>
  <c r="DW46" i="2"/>
  <c r="DW48" i="2" s="1"/>
  <c r="DW40" i="2"/>
  <c r="DW51" i="2" l="1"/>
  <c r="DW52" i="2" s="1"/>
  <c r="DW53" i="2" s="1"/>
  <c r="DX51" i="2"/>
  <c r="DX52" i="2" s="1"/>
  <c r="DX53" i="2" s="1"/>
  <c r="DY35" i="2" l="1"/>
  <c r="DY36" i="2"/>
  <c r="DY49" i="2" l="1"/>
  <c r="DY33" i="2"/>
  <c r="DY34" i="2"/>
  <c r="DY50" i="2"/>
  <c r="DY38" i="2" l="1"/>
  <c r="DY46" i="2"/>
  <c r="DY48" i="2" s="1"/>
  <c r="DY40" i="2"/>
  <c r="DY39" i="2"/>
  <c r="DY37" i="2"/>
  <c r="DY45" i="2"/>
  <c r="DY47" i="2" s="1"/>
  <c r="DY51" i="2" s="1"/>
  <c r="DY52" i="2" l="1"/>
  <c r="DY53" i="2" s="1"/>
  <c r="DZ35" i="2" l="1"/>
  <c r="DZ36" i="2"/>
  <c r="EA35" i="2"/>
  <c r="EA36" i="2"/>
  <c r="EA34" i="2" l="1"/>
  <c r="EA50" i="2"/>
  <c r="EA49" i="2"/>
  <c r="EA33" i="2"/>
  <c r="DZ34" i="2"/>
  <c r="DZ50" i="2"/>
  <c r="DZ49" i="2"/>
  <c r="DZ33" i="2"/>
  <c r="DZ38" i="2" l="1"/>
  <c r="DZ46" i="2"/>
  <c r="DZ48" i="2" s="1"/>
  <c r="DZ40" i="2"/>
  <c r="EA40" i="2"/>
  <c r="EA46" i="2"/>
  <c r="EA48" i="2" s="1"/>
  <c r="EA38" i="2"/>
  <c r="DZ39" i="2"/>
  <c r="DZ45" i="2"/>
  <c r="DZ47" i="2" s="1"/>
  <c r="DZ37" i="2"/>
  <c r="EA39" i="2"/>
  <c r="EA45" i="2"/>
  <c r="EA47" i="2" s="1"/>
  <c r="EA37" i="2"/>
  <c r="EA51" i="2" l="1"/>
  <c r="EA52" i="2" s="1"/>
  <c r="EA53" i="2" s="1"/>
  <c r="DZ51" i="2"/>
  <c r="DZ52" i="2" s="1"/>
  <c r="DZ53" i="2" s="1"/>
  <c r="EB36" i="2" l="1"/>
  <c r="EB35" i="2"/>
  <c r="EB34" i="2" l="1"/>
  <c r="EB50" i="2"/>
  <c r="EB49" i="2"/>
  <c r="EB33" i="2"/>
  <c r="EB39" i="2" l="1"/>
  <c r="EB45" i="2"/>
  <c r="EB47" i="2" s="1"/>
  <c r="EB37" i="2"/>
  <c r="EB38" i="2"/>
  <c r="EB40" i="2"/>
  <c r="EB46" i="2"/>
  <c r="EB48" i="2" s="1"/>
  <c r="EB51" i="2" l="1"/>
  <c r="EB52" i="2" l="1"/>
  <c r="EB53" i="2" s="1"/>
  <c r="EC35" i="2" l="1"/>
  <c r="ED35" i="2"/>
  <c r="EC36" i="2"/>
  <c r="ED36" i="2"/>
  <c r="ED50" i="2" l="1"/>
  <c r="ED34" i="2"/>
  <c r="EC50" i="2"/>
  <c r="EC34" i="2"/>
  <c r="ED49" i="2"/>
  <c r="ED33" i="2"/>
  <c r="EC33" i="2"/>
  <c r="EC49" i="2"/>
  <c r="EC46" i="2" l="1"/>
  <c r="EC48" i="2" s="1"/>
  <c r="EC40" i="2"/>
  <c r="EC38" i="2"/>
  <c r="EC37" i="2"/>
  <c r="EC39" i="2"/>
  <c r="EC45" i="2"/>
  <c r="EC47" i="2" s="1"/>
  <c r="ED37" i="2"/>
  <c r="ED39" i="2"/>
  <c r="ED45" i="2"/>
  <c r="ED47" i="2" s="1"/>
  <c r="ED40" i="2"/>
  <c r="ED38" i="2"/>
  <c r="ED46" i="2"/>
  <c r="ED48" i="2" s="1"/>
  <c r="EC51" i="2" l="1"/>
  <c r="EC52" i="2" s="1"/>
  <c r="EC53" i="2" s="1"/>
  <c r="ED51" i="2"/>
  <c r="ED52" i="2" l="1"/>
  <c r="ED53" i="2" s="1"/>
  <c r="EE36" i="2" l="1"/>
  <c r="EE35" i="2"/>
  <c r="EE49" i="2" l="1"/>
  <c r="EE33" i="2"/>
  <c r="EE50" i="2"/>
  <c r="EE34" i="2"/>
  <c r="EE46" i="2" l="1"/>
  <c r="EE48" i="2" s="1"/>
  <c r="EE38" i="2"/>
  <c r="EE40" i="2"/>
  <c r="EE39" i="2"/>
  <c r="EE37" i="2"/>
  <c r="EE45" i="2"/>
  <c r="EE47" i="2" s="1"/>
  <c r="EE51" i="2" l="1"/>
  <c r="EE52" i="2" s="1"/>
  <c r="EE53" i="2" s="1"/>
  <c r="EG36" i="2" l="1"/>
  <c r="EF36" i="2"/>
  <c r="EF35" i="2"/>
  <c r="EG35" i="2"/>
  <c r="EG49" i="2" l="1"/>
  <c r="EG33" i="2"/>
  <c r="EF49" i="2"/>
  <c r="EF33" i="2"/>
  <c r="EF34" i="2"/>
  <c r="EF50" i="2"/>
  <c r="EG34" i="2"/>
  <c r="EG50" i="2"/>
  <c r="EF46" i="2" l="1"/>
  <c r="EF48" i="2" s="1"/>
  <c r="EF38" i="2"/>
  <c r="EF40" i="2"/>
  <c r="EF37" i="2"/>
  <c r="EF39" i="2"/>
  <c r="EF45" i="2"/>
  <c r="EF47" i="2" s="1"/>
  <c r="EG46" i="2"/>
  <c r="EG48" i="2" s="1"/>
  <c r="EG40" i="2"/>
  <c r="EG38" i="2"/>
  <c r="EG39" i="2"/>
  <c r="EG45" i="2"/>
  <c r="EG47" i="2" s="1"/>
  <c r="EG51" i="2" s="1"/>
  <c r="EG37" i="2"/>
  <c r="EF51" i="2" l="1"/>
  <c r="EF52" i="2" s="1"/>
  <c r="EF53" i="2" s="1"/>
  <c r="EG52" i="2"/>
  <c r="EG53" i="2" s="1"/>
  <c r="EH36" i="2" l="1"/>
  <c r="EH35" i="2"/>
  <c r="EH50" i="2" l="1"/>
  <c r="EH34" i="2"/>
  <c r="EH49" i="2"/>
  <c r="EH33" i="2"/>
  <c r="EH45" i="2" l="1"/>
  <c r="EH47" i="2" s="1"/>
  <c r="EH37" i="2"/>
  <c r="EH39" i="2"/>
  <c r="EH40" i="2"/>
  <c r="EH38" i="2"/>
  <c r="EH46" i="2"/>
  <c r="EH48" i="2" s="1"/>
  <c r="EH51" i="2" l="1"/>
  <c r="EH52" i="2" s="1"/>
  <c r="EH53" i="2" s="1"/>
  <c r="EI36" i="2" l="1"/>
  <c r="EJ36" i="2"/>
  <c r="EI35" i="2"/>
  <c r="EJ35" i="2"/>
  <c r="EJ49" i="2" l="1"/>
  <c r="EJ33" i="2"/>
  <c r="EI49" i="2"/>
  <c r="EI33" i="2"/>
  <c r="EJ50" i="2"/>
  <c r="EJ34" i="2"/>
  <c r="EI34" i="2"/>
  <c r="EI50" i="2"/>
  <c r="EI37" i="2" l="1"/>
  <c r="EI39" i="2"/>
  <c r="EI45" i="2"/>
  <c r="EI47" i="2" s="1"/>
  <c r="EI40" i="2"/>
  <c r="EI46" i="2"/>
  <c r="EI48" i="2" s="1"/>
  <c r="EI38" i="2"/>
  <c r="EJ46" i="2"/>
  <c r="EJ48" i="2" s="1"/>
  <c r="EJ40" i="2"/>
  <c r="EJ38" i="2"/>
  <c r="EJ37" i="2"/>
  <c r="EJ39" i="2"/>
  <c r="EJ45" i="2"/>
  <c r="EJ47" i="2" s="1"/>
  <c r="EJ51" i="2" l="1"/>
  <c r="EJ52" i="2" s="1"/>
  <c r="EJ53" i="2" s="1"/>
  <c r="EI51" i="2"/>
  <c r="EI52" i="2" s="1"/>
  <c r="EI53" i="2" s="1"/>
  <c r="EK36" i="2" l="1"/>
  <c r="EK35" i="2"/>
  <c r="EK34" i="2" l="1"/>
  <c r="EK50" i="2"/>
  <c r="EK49" i="2"/>
  <c r="EK33" i="2"/>
  <c r="EK39" i="2" l="1"/>
  <c r="EK45" i="2"/>
  <c r="EK47" i="2" s="1"/>
  <c r="EK37" i="2"/>
  <c r="EK38" i="2"/>
  <c r="EK46" i="2"/>
  <c r="EK48" i="2" s="1"/>
  <c r="EK40" i="2"/>
  <c r="EK51" i="2" l="1"/>
  <c r="EK52" i="2" l="1"/>
  <c r="EK53" i="2" s="1"/>
  <c r="EM36" i="2" l="1"/>
  <c r="EL35" i="2"/>
  <c r="EL36" i="2"/>
  <c r="EM35" i="2"/>
  <c r="EM49" i="2" l="1"/>
  <c r="EM33" i="2"/>
  <c r="EL50" i="2"/>
  <c r="EL34" i="2"/>
  <c r="EL49" i="2"/>
  <c r="EL33" i="2"/>
  <c r="EM50" i="2"/>
  <c r="EM34" i="2"/>
  <c r="EM46" i="2" l="1"/>
  <c r="EM48" i="2" s="1"/>
  <c r="EM40" i="2"/>
  <c r="EM38" i="2"/>
  <c r="EL46" i="2"/>
  <c r="EL48" i="2" s="1"/>
  <c r="EL38" i="2"/>
  <c r="EL40" i="2"/>
  <c r="EL39" i="2"/>
  <c r="EL45" i="2"/>
  <c r="EL47" i="2" s="1"/>
  <c r="EL51" i="2" s="1"/>
  <c r="EL37" i="2"/>
  <c r="EM45" i="2"/>
  <c r="EM47" i="2" s="1"/>
  <c r="EM37" i="2"/>
  <c r="EM39" i="2"/>
  <c r="EM51" i="2" l="1"/>
  <c r="EM52" i="2" s="1"/>
  <c r="EM53" i="2" s="1"/>
  <c r="EL52" i="2"/>
  <c r="EL53" i="2" s="1"/>
  <c r="EN35" i="2" l="1"/>
  <c r="F61" i="2" s="1"/>
  <c r="EN36" i="2"/>
  <c r="F60" i="2" s="1"/>
  <c r="EN49" i="2" l="1"/>
  <c r="EN33" i="2"/>
  <c r="EN34" i="2"/>
  <c r="EN50" i="2"/>
  <c r="EN46" i="2" l="1"/>
  <c r="EN48" i="2" s="1"/>
  <c r="EN38" i="2"/>
  <c r="EN40" i="2"/>
  <c r="EN37" i="2"/>
  <c r="EN45" i="2"/>
  <c r="EN47" i="2" s="1"/>
  <c r="EN51" i="2" s="1"/>
  <c r="F57" i="2" s="1"/>
  <c r="EN39" i="2"/>
  <c r="EN52" i="2" l="1"/>
  <c r="EN53" i="2" l="1"/>
  <c r="F59" i="2"/>
</calcChain>
</file>

<file path=xl/sharedStrings.xml><?xml version="1.0" encoding="utf-8"?>
<sst xmlns="http://schemas.openxmlformats.org/spreadsheetml/2006/main" count="299" uniqueCount="152">
  <si>
    <t>Stałe</t>
  </si>
  <si>
    <t>przyspieszenie ziemskie</t>
  </si>
  <si>
    <t>jednostka</t>
  </si>
  <si>
    <r>
      <t>m/s</t>
    </r>
    <r>
      <rPr>
        <sz val="11"/>
        <color theme="1"/>
        <rFont val="Calibri"/>
        <family val="2"/>
        <charset val="238"/>
      </rPr>
      <t>²</t>
    </r>
  </si>
  <si>
    <t>symb</t>
  </si>
  <si>
    <t>g</t>
  </si>
  <si>
    <t>=</t>
  </si>
  <si>
    <t>ν</t>
  </si>
  <si>
    <t>opis</t>
  </si>
  <si>
    <t>Dane</t>
  </si>
  <si>
    <t>średnica przewodu wewn</t>
  </si>
  <si>
    <t>m</t>
  </si>
  <si>
    <t>średnica przewodu zewn</t>
  </si>
  <si>
    <t>liczba równoległych przewodów zewn.</t>
  </si>
  <si>
    <t>szt.</t>
  </si>
  <si>
    <t>l</t>
  </si>
  <si>
    <t>wartość oporów przew. wewn</t>
  </si>
  <si>
    <t>wartość oporów przew. zewn</t>
  </si>
  <si>
    <t>ζ₁</t>
  </si>
  <si>
    <t>ζ₂</t>
  </si>
  <si>
    <t>-</t>
  </si>
  <si>
    <t>geometryczna wysokość podnoszenia</t>
  </si>
  <si>
    <t>Obliczenia z danych</t>
  </si>
  <si>
    <t>obwód przewodu wewn.</t>
  </si>
  <si>
    <t>obwód przewodu zewn.</t>
  </si>
  <si>
    <r>
      <t>A</t>
    </r>
    <r>
      <rPr>
        <sz val="11"/>
        <color theme="1"/>
        <rFont val="Calibri"/>
        <family val="2"/>
        <charset val="238"/>
      </rPr>
      <t>₁</t>
    </r>
  </si>
  <si>
    <r>
      <t>A</t>
    </r>
    <r>
      <rPr>
        <sz val="11"/>
        <color theme="1"/>
        <rFont val="Calibri"/>
        <family val="2"/>
        <charset val="238"/>
      </rPr>
      <t>₂</t>
    </r>
  </si>
  <si>
    <r>
      <t>m</t>
    </r>
    <r>
      <rPr>
        <sz val="11"/>
        <color theme="1"/>
        <rFont val="Calibri"/>
        <family val="2"/>
        <charset val="238"/>
      </rPr>
      <t>²</t>
    </r>
  </si>
  <si>
    <t xml:space="preserve">pole przekroju przew. wewn </t>
  </si>
  <si>
    <t xml:space="preserve">pole przekroju przew. zewn </t>
  </si>
  <si>
    <r>
      <t>U</t>
    </r>
    <r>
      <rPr>
        <sz val="11"/>
        <color theme="1"/>
        <rFont val="Calibri"/>
        <family val="2"/>
        <charset val="238"/>
      </rPr>
      <t>₂</t>
    </r>
  </si>
  <si>
    <t>wart.</t>
  </si>
  <si>
    <t>promień hydrauliczny przew. wewn</t>
  </si>
  <si>
    <t>promień hydrauliczny przew. zewn</t>
  </si>
  <si>
    <r>
      <t>R</t>
    </r>
    <r>
      <rPr>
        <sz val="8"/>
        <color theme="1"/>
        <rFont val="Calibri"/>
        <family val="2"/>
        <charset val="238"/>
        <scheme val="minor"/>
      </rPr>
      <t>h</t>
    </r>
    <r>
      <rPr>
        <sz val="11"/>
        <color theme="1"/>
        <rFont val="Calibri"/>
        <family val="2"/>
        <charset val="238"/>
      </rPr>
      <t>₁</t>
    </r>
  </si>
  <si>
    <r>
      <t>R</t>
    </r>
    <r>
      <rPr>
        <sz val="8"/>
        <color theme="1"/>
        <rFont val="Calibri"/>
        <family val="2"/>
        <charset val="238"/>
        <scheme val="minor"/>
      </rPr>
      <t>h</t>
    </r>
    <r>
      <rPr>
        <sz val="8"/>
        <color theme="1"/>
        <rFont val="Calibri"/>
        <family val="2"/>
        <charset val="238"/>
      </rPr>
      <t>₂</t>
    </r>
  </si>
  <si>
    <t>rzędna wlotu do pompy</t>
  </si>
  <si>
    <t>m n.p.m.</t>
  </si>
  <si>
    <t>rzędna wlotu do studni rozprężnej</t>
  </si>
  <si>
    <r>
      <t>H</t>
    </r>
    <r>
      <rPr>
        <sz val="8"/>
        <color theme="1"/>
        <rFont val="Calibri"/>
        <family val="2"/>
        <charset val="238"/>
        <scheme val="minor"/>
      </rPr>
      <t>geom</t>
    </r>
  </si>
  <si>
    <t>Obliczenia iteracyjne</t>
  </si>
  <si>
    <t>liczba Reynoldsa przew. wewn</t>
  </si>
  <si>
    <t>liczba Reynoldsa przew. zewn</t>
  </si>
  <si>
    <r>
      <t>Re</t>
    </r>
    <r>
      <rPr>
        <sz val="11"/>
        <color theme="1"/>
        <rFont val="Calibri"/>
        <family val="2"/>
        <charset val="238"/>
      </rPr>
      <t>₁</t>
    </r>
  </si>
  <si>
    <r>
      <t>Re</t>
    </r>
    <r>
      <rPr>
        <sz val="11"/>
        <color theme="1"/>
        <rFont val="Calibri"/>
        <family val="2"/>
        <charset val="238"/>
      </rPr>
      <t>₂</t>
    </r>
  </si>
  <si>
    <t>długość przewodu wewn.</t>
  </si>
  <si>
    <t>długość przewodu zewn.</t>
  </si>
  <si>
    <r>
      <t>L</t>
    </r>
    <r>
      <rPr>
        <sz val="11"/>
        <color theme="1"/>
        <rFont val="Calibri"/>
        <family val="2"/>
        <charset val="238"/>
      </rPr>
      <t>₁</t>
    </r>
  </si>
  <si>
    <r>
      <t>L</t>
    </r>
    <r>
      <rPr>
        <sz val="11"/>
        <color theme="1"/>
        <rFont val="Calibri"/>
        <family val="2"/>
        <charset val="238"/>
      </rPr>
      <t>₂</t>
    </r>
  </si>
  <si>
    <t>straty liniowe przewodu wewn.</t>
  </si>
  <si>
    <t>straty liniowe przewodu zewn.</t>
  </si>
  <si>
    <t>λ₁</t>
  </si>
  <si>
    <t>λ₂</t>
  </si>
  <si>
    <r>
      <t>h</t>
    </r>
    <r>
      <rPr>
        <sz val="8"/>
        <color theme="1"/>
        <rFont val="Calibri"/>
        <family val="2"/>
        <charset val="238"/>
        <scheme val="minor"/>
      </rPr>
      <t>l</t>
    </r>
    <r>
      <rPr>
        <sz val="8"/>
        <color theme="1"/>
        <rFont val="Calibri"/>
        <family val="2"/>
        <charset val="238"/>
      </rPr>
      <t>₁</t>
    </r>
  </si>
  <si>
    <r>
      <t>h</t>
    </r>
    <r>
      <rPr>
        <sz val="8"/>
        <color theme="1"/>
        <rFont val="Calibri"/>
        <family val="2"/>
        <charset val="238"/>
        <scheme val="minor"/>
      </rPr>
      <t>l</t>
    </r>
    <r>
      <rPr>
        <sz val="8"/>
        <color theme="1"/>
        <rFont val="Calibri"/>
        <family val="2"/>
        <charset val="238"/>
      </rPr>
      <t>₂</t>
    </r>
  </si>
  <si>
    <r>
      <t>v</t>
    </r>
    <r>
      <rPr>
        <sz val="11"/>
        <color theme="1"/>
        <rFont val="Calibri"/>
        <family val="2"/>
        <charset val="238"/>
      </rPr>
      <t>₁</t>
    </r>
  </si>
  <si>
    <r>
      <t>v</t>
    </r>
    <r>
      <rPr>
        <sz val="11"/>
        <color theme="1"/>
        <rFont val="Calibri"/>
        <family val="2"/>
        <charset val="238"/>
      </rPr>
      <t>₂</t>
    </r>
  </si>
  <si>
    <t>m/s</t>
  </si>
  <si>
    <r>
      <t>Q</t>
    </r>
    <r>
      <rPr>
        <sz val="8"/>
        <color theme="1"/>
        <rFont val="Calibri"/>
        <family val="2"/>
        <charset val="238"/>
        <scheme val="minor"/>
      </rPr>
      <t>geom</t>
    </r>
  </si>
  <si>
    <r>
      <t>m</t>
    </r>
    <r>
      <rPr>
        <sz val="11"/>
        <color theme="1"/>
        <rFont val="Calibri"/>
        <family val="2"/>
        <charset val="238"/>
      </rPr>
      <t>³/s</t>
    </r>
  </si>
  <si>
    <t>l/s</t>
  </si>
  <si>
    <t>Droga</t>
  </si>
  <si>
    <t>A</t>
  </si>
  <si>
    <t>straty miejscowe przewodu wewn.</t>
  </si>
  <si>
    <t>straty miejscowe przewodu zewn.</t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</si>
  <si>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8"/>
        <color theme="1"/>
        <rFont val="Calibri"/>
        <family val="2"/>
        <charset val="238"/>
      </rPr>
      <t>₁</t>
    </r>
  </si>
  <si>
    <r>
      <t>h</t>
    </r>
    <r>
      <rPr>
        <sz val="8"/>
        <color theme="1"/>
        <rFont val="Calibri"/>
        <family val="2"/>
        <charset val="238"/>
        <scheme val="minor"/>
      </rPr>
      <t>m</t>
    </r>
    <r>
      <rPr>
        <sz val="8"/>
        <color theme="1"/>
        <rFont val="Calibri"/>
        <family val="2"/>
        <charset val="238"/>
      </rPr>
      <t>₂</t>
    </r>
  </si>
  <si>
    <t>dynamiczna wys. podnoszenia przew. wewn.</t>
  </si>
  <si>
    <t xml:space="preserve">A </t>
  </si>
  <si>
    <t>przepływ wynikający z dyn. wys. podn.</t>
  </si>
  <si>
    <r>
      <t>Q</t>
    </r>
    <r>
      <rPr>
        <sz val="8"/>
        <color theme="1"/>
        <rFont val="Calibri"/>
        <family val="2"/>
        <charset val="238"/>
        <scheme val="minor"/>
      </rPr>
      <t>obl</t>
    </r>
  </si>
  <si>
    <r>
      <t>H</t>
    </r>
    <r>
      <rPr>
        <sz val="8"/>
        <color theme="1"/>
        <rFont val="Calibri"/>
        <family val="2"/>
        <charset val="238"/>
        <scheme val="minor"/>
      </rPr>
      <t>obl</t>
    </r>
  </si>
  <si>
    <t>Q1</t>
  </si>
  <si>
    <t>Q2</t>
  </si>
  <si>
    <t>H1</t>
  </si>
  <si>
    <t>H2</t>
  </si>
  <si>
    <t>chropowatość przewodu wewn.</t>
  </si>
  <si>
    <t>chropowatość przewodu zewn.</t>
  </si>
  <si>
    <r>
      <t>k</t>
    </r>
    <r>
      <rPr>
        <sz val="11"/>
        <color theme="1"/>
        <rFont val="Calibri"/>
        <family val="2"/>
        <charset val="238"/>
      </rPr>
      <t>₂</t>
    </r>
  </si>
  <si>
    <r>
      <t>k</t>
    </r>
    <r>
      <rPr>
        <sz val="11"/>
        <color theme="1"/>
        <rFont val="Calibri"/>
        <family val="2"/>
        <charset val="238"/>
      </rPr>
      <t>₁</t>
    </r>
  </si>
  <si>
    <t>chropowatość względna przew. wewn.</t>
  </si>
  <si>
    <t>chropowatość względna przew. zewn.</t>
  </si>
  <si>
    <t>ε₁</t>
  </si>
  <si>
    <t>ε₂</t>
  </si>
  <si>
    <r>
      <t>D</t>
    </r>
    <r>
      <rPr>
        <sz val="11"/>
        <color theme="1"/>
        <rFont val="Calibri"/>
        <family val="2"/>
        <charset val="238"/>
      </rPr>
      <t>₁</t>
    </r>
  </si>
  <si>
    <r>
      <t>D</t>
    </r>
    <r>
      <rPr>
        <sz val="11"/>
        <color theme="1"/>
        <rFont val="Calibri"/>
        <family val="2"/>
        <charset val="238"/>
      </rPr>
      <t>₂</t>
    </r>
  </si>
  <si>
    <t>prędkość w przewodzie wewn.  (Q/U)</t>
  </si>
  <si>
    <t>prędkość w przewodzie zewn. (Q/U)</t>
  </si>
  <si>
    <r>
      <t>m²/s</t>
    </r>
    <r>
      <rPr>
        <sz val="11"/>
        <color theme="1"/>
        <rFont val="Calibri"/>
        <family val="2"/>
        <charset val="238"/>
        <scheme val="minor"/>
      </rPr>
      <t/>
    </r>
  </si>
  <si>
    <r>
      <t>kinematyczny wsp. lepkości (dla 20</t>
    </r>
    <r>
      <rPr>
        <sz val="11"/>
        <color theme="1"/>
        <rFont val="Calibri"/>
        <family val="2"/>
        <charset val="238"/>
      </rPr>
      <t>°C)</t>
    </r>
  </si>
  <si>
    <t>B</t>
  </si>
  <si>
    <t>C</t>
  </si>
  <si>
    <t>współczynnik strat lin. przew. wewn. (rury hydr. gładkie)</t>
  </si>
  <si>
    <t>współczynnik strat lin. przew. zewn. (rury hydr. gładkie)</t>
  </si>
  <si>
    <t>współczynnik strat lin. przew. wewn. (strefa przej.)</t>
  </si>
  <si>
    <t>współczynnik strat lin. przew. zewn. (strefa przej.)</t>
  </si>
  <si>
    <t>współczynnik strat lin. przew. wewn. (strefa kwadr. zal.)</t>
  </si>
  <si>
    <t>współczynnik strat lin. przew. zewn. (strefa kwadr. zal.)</t>
  </si>
  <si>
    <t>współczynnik strat lin. przew. wewn. ODPOWIEDNI</t>
  </si>
  <si>
    <t>współczynnik strat lin. przew. zewn. ODPOWIEDNI</t>
  </si>
  <si>
    <t>Re graniczne przew. wewn</t>
  </si>
  <si>
    <t>Re graniczne przew. zewn</t>
  </si>
  <si>
    <r>
      <t>Re₁</t>
    </r>
    <r>
      <rPr>
        <sz val="8"/>
        <color theme="1"/>
        <rFont val="Calibri"/>
        <family val="2"/>
        <charset val="238"/>
      </rPr>
      <t>gr</t>
    </r>
  </si>
  <si>
    <r>
      <t>Re₂</t>
    </r>
    <r>
      <rPr>
        <sz val="8"/>
        <color theme="1"/>
        <rFont val="Calibri"/>
        <family val="2"/>
        <charset val="238"/>
      </rPr>
      <t>gr</t>
    </r>
  </si>
  <si>
    <t>tablice</t>
  </si>
  <si>
    <t>A₁*3,14</t>
  </si>
  <si>
    <t>A₂*3,14</t>
  </si>
  <si>
    <t>3,14*((0,5*U₁)*(0,5*U₁))</t>
  </si>
  <si>
    <t>3,14*((0,5*U₂)*(0,5*U₂))</t>
  </si>
  <si>
    <t>A₁/U₁</t>
  </si>
  <si>
    <t>A₂/U₂</t>
  </si>
  <si>
    <r>
      <t>H</t>
    </r>
    <r>
      <rPr>
        <sz val="8"/>
        <color theme="1"/>
        <rFont val="Calibri"/>
        <family val="2"/>
        <charset val="238"/>
        <scheme val="minor"/>
      </rPr>
      <t>wlotu</t>
    </r>
  </si>
  <si>
    <r>
      <t>H</t>
    </r>
    <r>
      <rPr>
        <sz val="8"/>
        <color theme="1"/>
        <rFont val="Calibri"/>
        <family val="2"/>
        <charset val="238"/>
        <scheme val="minor"/>
      </rPr>
      <t>rozp</t>
    </r>
  </si>
  <si>
    <r>
      <t>H</t>
    </r>
    <r>
      <rPr>
        <i/>
        <sz val="8"/>
        <color theme="1"/>
        <rFont val="Calibri"/>
        <family val="2"/>
        <charset val="238"/>
        <scheme val="minor"/>
      </rPr>
      <t>rozp</t>
    </r>
    <r>
      <rPr>
        <i/>
        <sz val="10"/>
        <color theme="1"/>
        <rFont val="Calibri"/>
        <family val="2"/>
        <charset val="238"/>
        <scheme val="minor"/>
      </rPr>
      <t>-H</t>
    </r>
    <r>
      <rPr>
        <i/>
        <sz val="8"/>
        <color theme="1"/>
        <rFont val="Calibri"/>
        <family val="2"/>
        <charset val="238"/>
        <scheme val="minor"/>
      </rPr>
      <t>wlotu</t>
    </r>
  </si>
  <si>
    <t>interpolacja</t>
  </si>
  <si>
    <t>Qgeom*0,001</t>
  </si>
  <si>
    <t>k₁/D₁</t>
  </si>
  <si>
    <t>k₂/D₂</t>
  </si>
  <si>
    <t>(D₁*v₁)/ν</t>
  </si>
  <si>
    <t>(D₂*v₂)/ν</t>
  </si>
  <si>
    <t>0,3164/(POTĘGA(Re₁; 0,25))</t>
  </si>
  <si>
    <t>0,3164/(POTĘGA(Re₂; 0,25))</t>
  </si>
  <si>
    <t>POTĘGA((1/((-2)*(LOG10((6,1/POTĘGA(Re₁; 0,915))+(0,268*ε₁)))));2)</t>
  </si>
  <si>
    <t>POTĘGA((1/((-2)*(LOG10((6,1/POTĘGA(Re₂; 0,915))+(0,268*ε₂)))));2)</t>
  </si>
  <si>
    <t>POTĘGA((1/((-2)*(LOG10(k₁/(3,71 *D₁)))));2)</t>
  </si>
  <si>
    <t>POTĘGA((1/((-2)*(LOG10(k₂/(3,71 *D₂)))));2)</t>
  </si>
  <si>
    <t>200/(ε₁*(PIERWIASTEK(λ₁))) ze strefy kwadr. zal.</t>
  </si>
  <si>
    <t>200/(ε₂*(PIERWIASTEK(λ₂))) ze strefy kwadr. zal.</t>
  </si>
  <si>
    <r>
      <t>JEŻELI(Re₁&gt;Re₁</t>
    </r>
    <r>
      <rPr>
        <i/>
        <sz val="8"/>
        <color theme="1"/>
        <rFont val="Calibri"/>
        <family val="2"/>
        <charset val="238"/>
        <scheme val="minor"/>
      </rPr>
      <t>gr</t>
    </r>
    <r>
      <rPr>
        <i/>
        <sz val="10"/>
        <color theme="1"/>
        <rFont val="Calibri"/>
        <family val="2"/>
        <charset val="238"/>
        <scheme val="minor"/>
      </rPr>
      <t>; strrefa kw. zal. ; JEŻELI(Re₁&lt;10000; gładkie ; przejściowe))</t>
    </r>
  </si>
  <si>
    <t>$B$4+(((I44-$B$6)/($B$7-$B$6))*(($B$5-$B$4)/1))</t>
  </si>
  <si>
    <r>
      <t>0,001*Q</t>
    </r>
    <r>
      <rPr>
        <i/>
        <sz val="8"/>
        <color theme="1"/>
        <rFont val="Calibri"/>
        <family val="2"/>
        <charset val="238"/>
        <scheme val="minor"/>
      </rPr>
      <t>obl</t>
    </r>
  </si>
  <si>
    <t>λ₁*(L₁/D₁)*((v₁*v₁)/(2*g))</t>
  </si>
  <si>
    <t>ζ₁*((v₁*v₁)/(2*g))</t>
  </si>
  <si>
    <r>
      <t>H</t>
    </r>
    <r>
      <rPr>
        <i/>
        <sz val="8"/>
        <color theme="1"/>
        <rFont val="Calibri"/>
        <family val="2"/>
        <charset val="238"/>
        <scheme val="minor"/>
      </rPr>
      <t xml:space="preserve">geom  </t>
    </r>
    <r>
      <rPr>
        <i/>
        <sz val="10"/>
        <color theme="1"/>
        <rFont val="Calibri"/>
        <family val="2"/>
        <charset val="238"/>
        <scheme val="minor"/>
      </rPr>
      <t>+  h</t>
    </r>
    <r>
      <rPr>
        <i/>
        <sz val="8"/>
        <color theme="1"/>
        <rFont val="Calibri"/>
        <family val="2"/>
        <charset val="238"/>
        <scheme val="minor"/>
      </rPr>
      <t>l</t>
    </r>
    <r>
      <rPr>
        <i/>
        <sz val="10"/>
        <color theme="1"/>
        <rFont val="Calibri"/>
        <family val="2"/>
        <charset val="238"/>
        <scheme val="minor"/>
      </rPr>
      <t>₁  +  h</t>
    </r>
    <r>
      <rPr>
        <i/>
        <sz val="8"/>
        <color theme="1"/>
        <rFont val="Calibri"/>
        <family val="2"/>
        <charset val="238"/>
        <scheme val="minor"/>
      </rPr>
      <t>l</t>
    </r>
    <r>
      <rPr>
        <i/>
        <sz val="10"/>
        <color theme="1"/>
        <rFont val="Calibri"/>
        <family val="2"/>
        <charset val="238"/>
        <scheme val="minor"/>
      </rPr>
      <t>₂  +  h</t>
    </r>
    <r>
      <rPr>
        <i/>
        <sz val="8"/>
        <color theme="1"/>
        <rFont val="Calibri"/>
        <family val="2"/>
        <charset val="238"/>
        <scheme val="minor"/>
      </rPr>
      <t>m</t>
    </r>
    <r>
      <rPr>
        <i/>
        <sz val="10"/>
        <color theme="1"/>
        <rFont val="Calibri"/>
        <family val="2"/>
        <charset val="238"/>
        <scheme val="minor"/>
      </rPr>
      <t>₁  +  h</t>
    </r>
    <r>
      <rPr>
        <i/>
        <sz val="8"/>
        <color theme="1"/>
        <rFont val="Calibri"/>
        <family val="2"/>
        <charset val="238"/>
        <scheme val="minor"/>
      </rPr>
      <t>m</t>
    </r>
    <r>
      <rPr>
        <i/>
        <sz val="10"/>
        <color theme="1"/>
        <rFont val="Calibri"/>
        <family val="2"/>
        <charset val="238"/>
        <scheme val="minor"/>
      </rPr>
      <t>₂</t>
    </r>
  </si>
  <si>
    <t>U₁</t>
  </si>
  <si>
    <r>
      <t>Q</t>
    </r>
    <r>
      <rPr>
        <i/>
        <sz val="8"/>
        <color theme="1"/>
        <rFont val="Calibri"/>
        <family val="2"/>
        <charset val="238"/>
        <scheme val="minor"/>
      </rPr>
      <t>geom</t>
    </r>
    <r>
      <rPr>
        <i/>
        <sz val="10"/>
        <color theme="1"/>
        <rFont val="Calibri"/>
        <family val="2"/>
        <charset val="238"/>
        <scheme val="minor"/>
      </rPr>
      <t>/A₁</t>
    </r>
  </si>
  <si>
    <r>
      <t>Q</t>
    </r>
    <r>
      <rPr>
        <i/>
        <sz val="8"/>
        <color theme="1"/>
        <rFont val="Calibri"/>
        <family val="2"/>
        <charset val="238"/>
        <scheme val="minor"/>
      </rPr>
      <t>geom</t>
    </r>
    <r>
      <rPr>
        <i/>
        <sz val="10"/>
        <color theme="1"/>
        <rFont val="Calibri"/>
        <family val="2"/>
        <charset val="238"/>
        <scheme val="minor"/>
      </rPr>
      <t>/A₂</t>
    </r>
  </si>
  <si>
    <r>
      <t>Q</t>
    </r>
    <r>
      <rPr>
        <sz val="8"/>
        <color theme="1"/>
        <rFont val="Calibri"/>
        <family val="2"/>
        <charset val="238"/>
        <scheme val="minor"/>
      </rPr>
      <t>max</t>
    </r>
    <r>
      <rPr>
        <sz val="11"/>
        <color theme="1"/>
        <rFont val="Calibri"/>
        <family val="2"/>
        <charset val="238"/>
      </rPr>
      <t>₁</t>
    </r>
  </si>
  <si>
    <r>
      <t>Q</t>
    </r>
    <r>
      <rPr>
        <sz val="8"/>
        <color theme="1"/>
        <rFont val="Calibri"/>
        <family val="2"/>
        <charset val="238"/>
        <scheme val="minor"/>
      </rPr>
      <t>max</t>
    </r>
    <r>
      <rPr>
        <sz val="8"/>
        <color theme="1"/>
        <rFont val="Calibri"/>
        <family val="2"/>
        <charset val="238"/>
      </rPr>
      <t>₂</t>
    </r>
  </si>
  <si>
    <t>wyd. pompy dla maks. sprawności</t>
  </si>
  <si>
    <r>
      <t>Q</t>
    </r>
    <r>
      <rPr>
        <sz val="8"/>
        <color theme="1"/>
        <rFont val="Calibri"/>
        <family val="2"/>
        <charset val="238"/>
        <scheme val="minor"/>
      </rPr>
      <t>śr</t>
    </r>
  </si>
  <si>
    <t>Pompa</t>
  </si>
  <si>
    <t>PARAMETRY KOŃCOWE</t>
  </si>
  <si>
    <t>wys. LC u wylotu pompy</t>
  </si>
  <si>
    <t>geom. Wys. Podnoszenia</t>
  </si>
  <si>
    <t>wydatek</t>
  </si>
  <si>
    <t>prędkość w kol. Tł.</t>
  </si>
  <si>
    <t>prędkość w przew. Pompowni</t>
  </si>
  <si>
    <t>Q</t>
  </si>
  <si>
    <t>Hlc</t>
  </si>
  <si>
    <t>Hgeom</t>
  </si>
  <si>
    <t>Przewód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</si>
</sst>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00"/>
    <numFmt numFmtId="166" formatCode="0.000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</font>
    <font>
      <i/>
      <sz val="10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6" fontId="0" fillId="0" borderId="0" xfId="0" applyNumberFormat="1"/>
    <xf numFmtId="0" fontId="0" fillId="2" borderId="0" xfId="0" applyFill="1"/>
    <xf numFmtId="0" fontId="4" fillId="0" borderId="0" xfId="0" applyFont="1"/>
    <xf numFmtId="0" fontId="6" fillId="2" borderId="0" xfId="0" applyFont="1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Pompa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Obliczenia!$F$15:$F$16</c:f>
              <c:numCache>
                <c:formatCode>General</c:formatCode>
                <c:ptCount val="2"/>
                <c:pt idx="0">
                  <c:v>10</c:v>
                </c:pt>
                <c:pt idx="1">
                  <c:v>20</c:v>
                </c:pt>
              </c:numCache>
            </c:numRef>
          </c:xVal>
          <c:yVal>
            <c:numRef>
              <c:f>Obliczenia!$F$17:$F$18</c:f>
              <c:numCache>
                <c:formatCode>General</c:formatCode>
                <c:ptCount val="2"/>
                <c:pt idx="0">
                  <c:v>10</c:v>
                </c:pt>
                <c:pt idx="1">
                  <c:v>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97FE-4275-9B07-E7AB0996A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760352"/>
        <c:axId val="246764272"/>
      </c:scatterChart>
      <c:valAx>
        <c:axId val="246760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6764272"/>
        <c:crosses val="autoZero"/>
        <c:crossBetween val="midCat"/>
      </c:valAx>
      <c:valAx>
        <c:axId val="24676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4676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Wysokość podnoszenia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8.6011592300962364E-2"/>
          <c:y val="0.17634259259259263"/>
          <c:w val="0.87232174103237092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Obliczenia!$D$52</c:f>
              <c:strCache>
                <c:ptCount val="1"/>
                <c:pt idx="0">
                  <c:v>Qobl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(Obliczenia!$F$52,Obliczenia!$I$52,Obliczenia!$K$52:$EN$52)</c:f>
              <c:numCache>
                <c:formatCode>General</c:formatCode>
                <c:ptCount val="136"/>
                <c:pt idx="0">
                  <c:v>14.500494324515373</c:v>
                </c:pt>
                <c:pt idx="1">
                  <c:v>14.916802942888765</c:v>
                </c:pt>
                <c:pt idx="2">
                  <c:v>14.57081269960954</c:v>
                </c:pt>
                <c:pt idx="3">
                  <c:v>14.859049342225262</c:v>
                </c:pt>
                <c:pt idx="4">
                  <c:v>14.61939621634729</c:v>
                </c:pt>
                <c:pt idx="5">
                  <c:v>14.61939621634729</c:v>
                </c:pt>
                <c:pt idx="6">
                  <c:v>14.818983725447989</c:v>
                </c:pt>
                <c:pt idx="7">
                  <c:v>14.652989513255992</c:v>
                </c:pt>
                <c:pt idx="8">
                  <c:v>14.652989513255992</c:v>
                </c:pt>
                <c:pt idx="9">
                  <c:v>14.791202178225355</c:v>
                </c:pt>
                <c:pt idx="10">
                  <c:v>14.676229894298192</c:v>
                </c:pt>
                <c:pt idx="11">
                  <c:v>14.676229894298192</c:v>
                </c:pt>
                <c:pt idx="12">
                  <c:v>14.771945142767475</c:v>
                </c:pt>
                <c:pt idx="13">
                  <c:v>14.692313587449622</c:v>
                </c:pt>
                <c:pt idx="14">
                  <c:v>14.692313587449622</c:v>
                </c:pt>
                <c:pt idx="15">
                  <c:v>14.758600287479393</c:v>
                </c:pt>
                <c:pt idx="16">
                  <c:v>14.703447069631242</c:v>
                </c:pt>
                <c:pt idx="17">
                  <c:v>14.703447069631242</c:v>
                </c:pt>
                <c:pt idx="18">
                  <c:v>14.749354127523574</c:v>
                </c:pt>
                <c:pt idx="19">
                  <c:v>14.711155149170725</c:v>
                </c:pt>
                <c:pt idx="20">
                  <c:v>14.711155149170725</c:v>
                </c:pt>
                <c:pt idx="21">
                  <c:v>14.74294860078443</c:v>
                </c:pt>
                <c:pt idx="22">
                  <c:v>14.716492296763068</c:v>
                </c:pt>
                <c:pt idx="23">
                  <c:v>14.716492296763068</c:v>
                </c:pt>
                <c:pt idx="24">
                  <c:v>14.738511386131044</c:v>
                </c:pt>
                <c:pt idx="25">
                  <c:v>14.720188068217702</c:v>
                </c:pt>
                <c:pt idx="26">
                  <c:v>14.720188068217702</c:v>
                </c:pt>
                <c:pt idx="27">
                  <c:v>14.735437840818802</c:v>
                </c:pt>
                <c:pt idx="28">
                  <c:v>14.722747382571995</c:v>
                </c:pt>
                <c:pt idx="29">
                  <c:v>14.722747382571995</c:v>
                </c:pt>
                <c:pt idx="30">
                  <c:v>14.733308964550927</c:v>
                </c:pt>
                <c:pt idx="31">
                  <c:v>14.724519766361343</c:v>
                </c:pt>
                <c:pt idx="32">
                  <c:v>14.724519766361343</c:v>
                </c:pt>
                <c:pt idx="33">
                  <c:v>14.731834452090855</c:v>
                </c:pt>
                <c:pt idx="34">
                  <c:v>14.725747213187848</c:v>
                </c:pt>
                <c:pt idx="35">
                  <c:v>14.725747213187848</c:v>
                </c:pt>
                <c:pt idx="36">
                  <c:v>14.73081318907435</c:v>
                </c:pt>
                <c:pt idx="37">
                  <c:v>14.726597283908792</c:v>
                </c:pt>
                <c:pt idx="38">
                  <c:v>14.726597283908792</c:v>
                </c:pt>
                <c:pt idx="39">
                  <c:v>14.730105861464068</c:v>
                </c:pt>
                <c:pt idx="40">
                  <c:v>14.727186009050643</c:v>
                </c:pt>
                <c:pt idx="41">
                  <c:v>14.727186009050643</c:v>
                </c:pt>
                <c:pt idx="42">
                  <c:v>14.729615970587554</c:v>
                </c:pt>
                <c:pt idx="43">
                  <c:v>14.727593739996335</c:v>
                </c:pt>
                <c:pt idx="44">
                  <c:v>14.727593739996335</c:v>
                </c:pt>
                <c:pt idx="45">
                  <c:v>14.729276677403469</c:v>
                </c:pt>
                <c:pt idx="46">
                  <c:v>14.727876122142384</c:v>
                </c:pt>
                <c:pt idx="47">
                  <c:v>14.727876122142384</c:v>
                </c:pt>
                <c:pt idx="48">
                  <c:v>14.729041687679803</c:v>
                </c:pt>
                <c:pt idx="49">
                  <c:v>14.728071692262837</c:v>
                </c:pt>
                <c:pt idx="50">
                  <c:v>14.728071692262837</c:v>
                </c:pt>
                <c:pt idx="51">
                  <c:v>14.728878937608968</c:v>
                </c:pt>
                <c:pt idx="52">
                  <c:v>14.728207139127118</c:v>
                </c:pt>
                <c:pt idx="53">
                  <c:v>14.728207139127118</c:v>
                </c:pt>
                <c:pt idx="54">
                  <c:v>14.728766219805099</c:v>
                </c:pt>
                <c:pt idx="55">
                  <c:v>14.728300946338605</c:v>
                </c:pt>
                <c:pt idx="56">
                  <c:v>14.728300946338605</c:v>
                </c:pt>
                <c:pt idx="57">
                  <c:v>14.728688153581743</c:v>
                </c:pt>
                <c:pt idx="58">
                  <c:v>14.728365915021847</c:v>
                </c:pt>
                <c:pt idx="59">
                  <c:v>14.728365915021847</c:v>
                </c:pt>
                <c:pt idx="60">
                  <c:v>14.728634086447729</c:v>
                </c:pt>
                <c:pt idx="61">
                  <c:v>14.728410910854826</c:v>
                </c:pt>
                <c:pt idx="62">
                  <c:v>14.728410910854826</c:v>
                </c:pt>
                <c:pt idx="63">
                  <c:v>14.728596640640111</c:v>
                </c:pt>
                <c:pt idx="64">
                  <c:v>14.72844207396531</c:v>
                </c:pt>
                <c:pt idx="65">
                  <c:v>14.72844207396531</c:v>
                </c:pt>
                <c:pt idx="66">
                  <c:v>14.728570706441769</c:v>
                </c:pt>
                <c:pt idx="67">
                  <c:v>14.728463656850041</c:v>
                </c:pt>
                <c:pt idx="68">
                  <c:v>14.728463656850041</c:v>
                </c:pt>
                <c:pt idx="69">
                  <c:v>14.728552744954392</c:v>
                </c:pt>
                <c:pt idx="70">
                  <c:v>14.728478604685669</c:v>
                </c:pt>
                <c:pt idx="71">
                  <c:v>14.728478604685669</c:v>
                </c:pt>
                <c:pt idx="72">
                  <c:v>14.728540305204223</c:v>
                </c:pt>
                <c:pt idx="73">
                  <c:v>14.728488957233036</c:v>
                </c:pt>
                <c:pt idx="74">
                  <c:v>14.728488957233036</c:v>
                </c:pt>
                <c:pt idx="75">
                  <c:v>14.728531689695151</c:v>
                </c:pt>
                <c:pt idx="76">
                  <c:v>14.728496127184261</c:v>
                </c:pt>
                <c:pt idx="77">
                  <c:v>14.728496127184261</c:v>
                </c:pt>
                <c:pt idx="78">
                  <c:v>14.728525722775672</c:v>
                </c:pt>
                <c:pt idx="79">
                  <c:v>14.728501092938474</c:v>
                </c:pt>
                <c:pt idx="80">
                  <c:v>14.728501092938474</c:v>
                </c:pt>
                <c:pt idx="81">
                  <c:v>14.728521590213703</c:v>
                </c:pt>
                <c:pt idx="82">
                  <c:v>14.728504532113423</c:v>
                </c:pt>
                <c:pt idx="83">
                  <c:v>14.728504532113423</c:v>
                </c:pt>
                <c:pt idx="84">
                  <c:v>14.728518728089028</c:v>
                </c:pt>
                <c:pt idx="85">
                  <c:v>14.728506914012403</c:v>
                </c:pt>
                <c:pt idx="86">
                  <c:v>14.728506914012403</c:v>
                </c:pt>
                <c:pt idx="87">
                  <c:v>14.728516745842331</c:v>
                </c:pt>
                <c:pt idx="88">
                  <c:v>14.728508563664725</c:v>
                </c:pt>
                <c:pt idx="89">
                  <c:v>14.728508563664725</c:v>
                </c:pt>
                <c:pt idx="90">
                  <c:v>14.728515372980446</c:v>
                </c:pt>
                <c:pt idx="91">
                  <c:v>14.728509706178688</c:v>
                </c:pt>
                <c:pt idx="92">
                  <c:v>14.728509706178688</c:v>
                </c:pt>
                <c:pt idx="93">
                  <c:v>14.728514422165539</c:v>
                </c:pt>
                <c:pt idx="94">
                  <c:v>14.728510497459471</c:v>
                </c:pt>
                <c:pt idx="95">
                  <c:v>14.728510497459471</c:v>
                </c:pt>
                <c:pt idx="96">
                  <c:v>14.728513763651385</c:v>
                </c:pt>
                <c:pt idx="97">
                  <c:v>14.728511045483655</c:v>
                </c:pt>
                <c:pt idx="98">
                  <c:v>14.728511045483655</c:v>
                </c:pt>
                <c:pt idx="99">
                  <c:v>14.728513307578522</c:v>
                </c:pt>
                <c:pt idx="100">
                  <c:v>14.728511425033506</c:v>
                </c:pt>
                <c:pt idx="101">
                  <c:v>14.728511425033506</c:v>
                </c:pt>
                <c:pt idx="102">
                  <c:v>14.728512991712179</c:v>
                </c:pt>
                <c:pt idx="103">
                  <c:v>14.728511687901634</c:v>
                </c:pt>
                <c:pt idx="104">
                  <c:v>14.728511687901634</c:v>
                </c:pt>
                <c:pt idx="105">
                  <c:v>14.72851277294988</c:v>
                </c:pt>
                <c:pt idx="106">
                  <c:v>14.728511869958497</c:v>
                </c:pt>
                <c:pt idx="107">
                  <c:v>14.728511869958497</c:v>
                </c:pt>
                <c:pt idx="108">
                  <c:v>14.728512621439776</c:v>
                </c:pt>
                <c:pt idx="109">
                  <c:v>14.7285119960472</c:v>
                </c:pt>
                <c:pt idx="110">
                  <c:v>14.7285119960472</c:v>
                </c:pt>
                <c:pt idx="111">
                  <c:v>14.728512516507106</c:v>
                </c:pt>
                <c:pt idx="112">
                  <c:v>14.728512083373545</c:v>
                </c:pt>
                <c:pt idx="113">
                  <c:v>14.728512083373545</c:v>
                </c:pt>
                <c:pt idx="114">
                  <c:v>14.728512443832976</c:v>
                </c:pt>
                <c:pt idx="115">
                  <c:v>14.728512143853909</c:v>
                </c:pt>
                <c:pt idx="116">
                  <c:v>14.728512143853909</c:v>
                </c:pt>
                <c:pt idx="117">
                  <c:v>14.728512393500424</c:v>
                </c:pt>
                <c:pt idx="118">
                  <c:v>14.728512185741321</c:v>
                </c:pt>
                <c:pt idx="119">
                  <c:v>14.728512185741321</c:v>
                </c:pt>
                <c:pt idx="120">
                  <c:v>14.728512358641176</c:v>
                </c:pt>
                <c:pt idx="121">
                  <c:v>14.728512214751644</c:v>
                </c:pt>
                <c:pt idx="122">
                  <c:v>14.728512214751644</c:v>
                </c:pt>
                <c:pt idx="123">
                  <c:v>14.728512334498401</c:v>
                </c:pt>
                <c:pt idx="124">
                  <c:v>14.72851223484358</c:v>
                </c:pt>
                <c:pt idx="125">
                  <c:v>14.72851223484358</c:v>
                </c:pt>
                <c:pt idx="126">
                  <c:v>14.72851231777763</c:v>
                </c:pt>
                <c:pt idx="127">
                  <c:v>14.728512248758824</c:v>
                </c:pt>
                <c:pt idx="128">
                  <c:v>14.728512248758824</c:v>
                </c:pt>
                <c:pt idx="129">
                  <c:v>14.72851230619718</c:v>
                </c:pt>
                <c:pt idx="130">
                  <c:v>14.728512258396229</c:v>
                </c:pt>
                <c:pt idx="131">
                  <c:v>14.728512258396229</c:v>
                </c:pt>
                <c:pt idx="132">
                  <c:v>14.728512298176806</c:v>
                </c:pt>
                <c:pt idx="133">
                  <c:v>14.72851226507089</c:v>
                </c:pt>
                <c:pt idx="134">
                  <c:v>14.72851226507089</c:v>
                </c:pt>
                <c:pt idx="135">
                  <c:v>14.728512292622064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72-4863-9EE8-E5DF01D60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727360"/>
        <c:axId val="280727920"/>
      </c:scatterChart>
      <c:valAx>
        <c:axId val="2807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727920"/>
        <c:crosses val="autoZero"/>
        <c:crossBetween val="midCat"/>
      </c:valAx>
      <c:valAx>
        <c:axId val="28072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72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542925</xdr:colOff>
      <xdr:row>0</xdr:row>
      <xdr:rowOff>152400</xdr:rowOff>
    </xdr:from>
    <xdr:to>
      <xdr:col>20</xdr:col>
      <xdr:colOff>285750</xdr:colOff>
      <xdr:row>30</xdr:row>
      <xdr:rowOff>19050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8A9F4E1-E6E6-413F-878C-562875229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1638300</xdr:colOff>
      <xdr:row>0</xdr:row>
      <xdr:rowOff>157162</xdr:rowOff>
    </xdr:from>
    <xdr:to>
      <xdr:col>13</xdr:col>
      <xdr:colOff>514350</xdr:colOff>
      <xdr:row>29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D23F086-18E3-4DB7-A7DB-DF7F72C4D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61"/>
  <sheetViews>
    <sheetView tabSelected="1" topLeftCell="A19" workbookViewId="0">
      <selection activeCell="F33" sqref="F33"/>
    </sheetView>
  </sheetViews>
  <sheetFormatPr defaultRowHeight="15" x14ac:dyDescent="0.25"/>
  <cols>
    <col min="1" max="1" width="22.5703125" customWidth="1"/>
    <col min="2" max="2" width="5.5703125" customWidth="1"/>
    <col min="3" max="3" width="50.28515625" customWidth="1"/>
    <col min="4" max="4" width="6.7109375" style="4" customWidth="1"/>
    <col min="5" max="5" width="1.85546875" customWidth="1"/>
    <col min="6" max="6" width="13" customWidth="1"/>
    <col min="7" max="7" width="9" customWidth="1"/>
    <col min="8" max="8" width="56.5703125" customWidth="1"/>
    <col min="9" max="9" width="14.7109375" customWidth="1"/>
    <col min="10" max="10" width="5" customWidth="1"/>
    <col min="11" max="13" width="14.7109375" customWidth="1"/>
    <col min="14" max="14" width="11.5703125" customWidth="1"/>
    <col min="15" max="15" width="14.7109375" customWidth="1"/>
    <col min="16" max="16" width="12.5703125" customWidth="1"/>
    <col min="17" max="17" width="14.7109375" customWidth="1"/>
    <col min="18" max="18" width="5" customWidth="1"/>
    <col min="19" max="19" width="14.7109375" customWidth="1"/>
  </cols>
  <sheetData>
    <row r="1" spans="1:9" x14ac:dyDescent="0.25">
      <c r="B1" t="s">
        <v>61</v>
      </c>
      <c r="C1" t="s">
        <v>8</v>
      </c>
      <c r="D1" s="4" t="s">
        <v>4</v>
      </c>
      <c r="F1" t="s">
        <v>31</v>
      </c>
      <c r="G1" t="s">
        <v>2</v>
      </c>
    </row>
    <row r="2" spans="1:9" x14ac:dyDescent="0.25">
      <c r="A2" t="s">
        <v>0</v>
      </c>
      <c r="C2" t="s">
        <v>1</v>
      </c>
      <c r="D2" s="4" t="s">
        <v>5</v>
      </c>
      <c r="E2" t="s">
        <v>6</v>
      </c>
      <c r="F2">
        <v>9.81</v>
      </c>
      <c r="G2" t="s">
        <v>3</v>
      </c>
    </row>
    <row r="3" spans="1:9" x14ac:dyDescent="0.25">
      <c r="C3" t="s">
        <v>89</v>
      </c>
      <c r="D3" s="5" t="s">
        <v>7</v>
      </c>
      <c r="E3" t="s">
        <v>6</v>
      </c>
      <c r="F3" s="3">
        <v>1.0068E-6</v>
      </c>
      <c r="G3" t="s">
        <v>88</v>
      </c>
      <c r="H3" s="8" t="s">
        <v>104</v>
      </c>
    </row>
    <row r="4" spans="1:9" x14ac:dyDescent="0.25">
      <c r="A4" t="s">
        <v>9</v>
      </c>
      <c r="C4" t="s">
        <v>10</v>
      </c>
      <c r="D4" s="4" t="s">
        <v>84</v>
      </c>
      <c r="E4" t="s">
        <v>6</v>
      </c>
      <c r="F4" s="7">
        <v>0.1</v>
      </c>
      <c r="G4" t="s">
        <v>11</v>
      </c>
      <c r="I4" s="8"/>
    </row>
    <row r="5" spans="1:9" x14ac:dyDescent="0.25">
      <c r="C5" t="s">
        <v>12</v>
      </c>
      <c r="D5" s="4" t="s">
        <v>85</v>
      </c>
      <c r="E5" t="s">
        <v>6</v>
      </c>
      <c r="F5" s="7">
        <v>0.11</v>
      </c>
      <c r="G5" t="s">
        <v>11</v>
      </c>
      <c r="I5" s="8"/>
    </row>
    <row r="6" spans="1:9" x14ac:dyDescent="0.25">
      <c r="A6" t="s">
        <v>141</v>
      </c>
      <c r="C6" t="s">
        <v>13</v>
      </c>
      <c r="D6" s="4" t="s">
        <v>15</v>
      </c>
      <c r="E6" t="s">
        <v>6</v>
      </c>
      <c r="F6" s="7">
        <v>1</v>
      </c>
      <c r="G6" t="s">
        <v>14</v>
      </c>
      <c r="I6" s="8"/>
    </row>
    <row r="7" spans="1:9" x14ac:dyDescent="0.25">
      <c r="A7" s="11"/>
      <c r="C7" t="s">
        <v>16</v>
      </c>
      <c r="D7" s="5" t="s">
        <v>18</v>
      </c>
      <c r="E7" t="s">
        <v>6</v>
      </c>
      <c r="F7" s="7">
        <v>0</v>
      </c>
      <c r="G7" t="s">
        <v>20</v>
      </c>
      <c r="I7" s="8"/>
    </row>
    <row r="8" spans="1:9" x14ac:dyDescent="0.25">
      <c r="C8" t="s">
        <v>17</v>
      </c>
      <c r="D8" s="5" t="s">
        <v>19</v>
      </c>
      <c r="E8" t="s">
        <v>6</v>
      </c>
      <c r="F8" s="7">
        <v>0</v>
      </c>
      <c r="G8" t="s">
        <v>20</v>
      </c>
      <c r="I8" s="8"/>
    </row>
    <row r="9" spans="1:9" x14ac:dyDescent="0.25">
      <c r="A9" t="s">
        <v>151</v>
      </c>
      <c r="C9" t="s">
        <v>36</v>
      </c>
      <c r="D9" s="4" t="s">
        <v>111</v>
      </c>
      <c r="E9" t="s">
        <v>6</v>
      </c>
      <c r="F9" s="7">
        <v>95.8</v>
      </c>
      <c r="G9" t="s">
        <v>37</v>
      </c>
      <c r="I9" s="8"/>
    </row>
    <row r="10" spans="1:9" x14ac:dyDescent="0.25">
      <c r="A10" s="12"/>
      <c r="C10" t="s">
        <v>38</v>
      </c>
      <c r="D10" s="4" t="s">
        <v>112</v>
      </c>
      <c r="E10" t="s">
        <v>6</v>
      </c>
      <c r="F10" s="7">
        <v>102</v>
      </c>
      <c r="G10" t="s">
        <v>37</v>
      </c>
      <c r="I10" s="8"/>
    </row>
    <row r="11" spans="1:9" x14ac:dyDescent="0.25">
      <c r="C11" t="s">
        <v>45</v>
      </c>
      <c r="D11" s="4" t="s">
        <v>47</v>
      </c>
      <c r="E11" t="s">
        <v>6</v>
      </c>
      <c r="F11" s="7">
        <v>1.5</v>
      </c>
      <c r="G11" t="s">
        <v>11</v>
      </c>
      <c r="I11" s="8"/>
    </row>
    <row r="12" spans="1:9" x14ac:dyDescent="0.25">
      <c r="C12" t="s">
        <v>46</v>
      </c>
      <c r="D12" s="4" t="s">
        <v>48</v>
      </c>
      <c r="E12" t="s">
        <v>6</v>
      </c>
      <c r="F12" s="7">
        <v>50</v>
      </c>
      <c r="G12" t="s">
        <v>11</v>
      </c>
      <c r="I12" s="8"/>
    </row>
    <row r="13" spans="1:9" x14ac:dyDescent="0.25">
      <c r="C13" t="s">
        <v>76</v>
      </c>
      <c r="D13" s="4" t="s">
        <v>79</v>
      </c>
      <c r="E13" t="s">
        <v>6</v>
      </c>
      <c r="F13" s="7">
        <v>1E-3</v>
      </c>
      <c r="G13" t="s">
        <v>11</v>
      </c>
      <c r="I13" s="8"/>
    </row>
    <row r="14" spans="1:9" x14ac:dyDescent="0.25">
      <c r="C14" t="s">
        <v>77</v>
      </c>
      <c r="D14" s="4" t="s">
        <v>78</v>
      </c>
      <c r="E14" t="s">
        <v>6</v>
      </c>
      <c r="F14" s="7">
        <v>1E-3</v>
      </c>
      <c r="G14" t="s">
        <v>11</v>
      </c>
      <c r="I14" s="8"/>
    </row>
    <row r="15" spans="1:9" x14ac:dyDescent="0.25">
      <c r="A15" s="10" t="s">
        <v>141</v>
      </c>
      <c r="C15" t="s">
        <v>72</v>
      </c>
      <c r="F15" s="7">
        <v>10</v>
      </c>
      <c r="G15" t="s">
        <v>60</v>
      </c>
      <c r="I15" s="8"/>
    </row>
    <row r="16" spans="1:9" x14ac:dyDescent="0.25">
      <c r="A16" s="10"/>
      <c r="C16" t="s">
        <v>73</v>
      </c>
      <c r="F16" s="7">
        <v>20</v>
      </c>
      <c r="G16" t="s">
        <v>60</v>
      </c>
      <c r="I16" s="8"/>
    </row>
    <row r="17" spans="1:9" x14ac:dyDescent="0.25">
      <c r="A17" s="10"/>
      <c r="C17" t="s">
        <v>74</v>
      </c>
      <c r="F17" s="7">
        <v>10</v>
      </c>
      <c r="G17" t="s">
        <v>11</v>
      </c>
      <c r="I17" s="8"/>
    </row>
    <row r="18" spans="1:9" x14ac:dyDescent="0.25">
      <c r="A18" s="10"/>
      <c r="C18" t="s">
        <v>75</v>
      </c>
      <c r="F18" s="7">
        <v>6.5</v>
      </c>
      <c r="G18" t="s">
        <v>11</v>
      </c>
      <c r="I18" s="8"/>
    </row>
    <row r="19" spans="1:9" x14ac:dyDescent="0.25">
      <c r="A19" s="10"/>
      <c r="C19" t="s">
        <v>137</v>
      </c>
      <c r="F19" s="9">
        <v>20</v>
      </c>
      <c r="G19" t="s">
        <v>60</v>
      </c>
      <c r="I19" s="8"/>
    </row>
    <row r="20" spans="1:9" x14ac:dyDescent="0.25">
      <c r="A20" s="10"/>
      <c r="C20" t="s">
        <v>138</v>
      </c>
      <c r="F20" s="9">
        <v>10</v>
      </c>
      <c r="G20" t="s">
        <v>60</v>
      </c>
      <c r="I20" s="8"/>
    </row>
    <row r="21" spans="1:9" x14ac:dyDescent="0.25">
      <c r="A21" s="10"/>
      <c r="C21" t="s">
        <v>140</v>
      </c>
      <c r="F21">
        <f>(ABS(F19-F20)/2)+(MIN(F19:F20))</f>
        <v>15</v>
      </c>
      <c r="G21" t="s">
        <v>60</v>
      </c>
      <c r="I21" s="8"/>
    </row>
    <row r="22" spans="1:9" x14ac:dyDescent="0.25">
      <c r="A22" t="s">
        <v>22</v>
      </c>
      <c r="C22" t="s">
        <v>23</v>
      </c>
      <c r="D22" s="5" t="s">
        <v>134</v>
      </c>
      <c r="E22" t="s">
        <v>6</v>
      </c>
      <c r="F22" s="1">
        <f>3.14*F4</f>
        <v>0.31400000000000006</v>
      </c>
      <c r="G22" t="s">
        <v>11</v>
      </c>
      <c r="H22" s="8" t="s">
        <v>105</v>
      </c>
    </row>
    <row r="23" spans="1:9" x14ac:dyDescent="0.25">
      <c r="C23" t="s">
        <v>24</v>
      </c>
      <c r="D23" s="4" t="s">
        <v>30</v>
      </c>
      <c r="E23" t="s">
        <v>6</v>
      </c>
      <c r="F23" s="1">
        <f>3.14*F5</f>
        <v>0.34540000000000004</v>
      </c>
      <c r="G23" t="s">
        <v>11</v>
      </c>
      <c r="H23" s="8" t="s">
        <v>106</v>
      </c>
    </row>
    <row r="24" spans="1:9" x14ac:dyDescent="0.25">
      <c r="C24" t="s">
        <v>28</v>
      </c>
      <c r="D24" s="4" t="s">
        <v>25</v>
      </c>
      <c r="E24" t="s">
        <v>6</v>
      </c>
      <c r="F24" s="6">
        <f>3.14*((0.5*F4)*(0.5*F4))</f>
        <v>7.8500000000000011E-3</v>
      </c>
      <c r="G24" t="s">
        <v>27</v>
      </c>
      <c r="H24" s="8" t="s">
        <v>107</v>
      </c>
    </row>
    <row r="25" spans="1:9" x14ac:dyDescent="0.25">
      <c r="C25" t="s">
        <v>29</v>
      </c>
      <c r="D25" s="4" t="s">
        <v>26</v>
      </c>
      <c r="E25" t="s">
        <v>6</v>
      </c>
      <c r="F25" s="6">
        <f>3.14*((0.5*F5)*(0.5*F5))</f>
        <v>9.4985E-3</v>
      </c>
      <c r="G25" t="s">
        <v>27</v>
      </c>
      <c r="H25" s="8" t="s">
        <v>108</v>
      </c>
    </row>
    <row r="26" spans="1:9" x14ac:dyDescent="0.25">
      <c r="C26" t="s">
        <v>32</v>
      </c>
      <c r="D26" s="4" t="s">
        <v>34</v>
      </c>
      <c r="E26" t="s">
        <v>6</v>
      </c>
      <c r="F26">
        <f>F22/F24</f>
        <v>40</v>
      </c>
      <c r="G26" t="s">
        <v>11</v>
      </c>
      <c r="H26" s="8" t="s">
        <v>109</v>
      </c>
    </row>
    <row r="27" spans="1:9" x14ac:dyDescent="0.25">
      <c r="C27" t="s">
        <v>33</v>
      </c>
      <c r="D27" s="4" t="s">
        <v>35</v>
      </c>
      <c r="E27" t="s">
        <v>6</v>
      </c>
      <c r="F27">
        <f>F23/F25</f>
        <v>36.363636363636367</v>
      </c>
      <c r="G27" t="s">
        <v>11</v>
      </c>
      <c r="H27" s="8" t="s">
        <v>110</v>
      </c>
    </row>
    <row r="28" spans="1:9" x14ac:dyDescent="0.25">
      <c r="C28" t="s">
        <v>21</v>
      </c>
      <c r="D28" s="4" t="s">
        <v>39</v>
      </c>
      <c r="E28" t="s">
        <v>6</v>
      </c>
      <c r="F28">
        <f>F10-F9</f>
        <v>6.2000000000000028</v>
      </c>
      <c r="G28" t="s">
        <v>11</v>
      </c>
      <c r="H28" s="8" t="s">
        <v>113</v>
      </c>
    </row>
    <row r="29" spans="1:9" x14ac:dyDescent="0.25">
      <c r="C29" t="s">
        <v>139</v>
      </c>
      <c r="D29" s="4" t="s">
        <v>58</v>
      </c>
      <c r="E29" t="s">
        <v>6</v>
      </c>
      <c r="F29">
        <f>F21</f>
        <v>15</v>
      </c>
      <c r="G29" t="s">
        <v>60</v>
      </c>
      <c r="H29" s="8" t="s">
        <v>114</v>
      </c>
    </row>
    <row r="30" spans="1:9" x14ac:dyDescent="0.25">
      <c r="C30" t="s">
        <v>139</v>
      </c>
      <c r="D30" s="4" t="s">
        <v>58</v>
      </c>
      <c r="E30" t="s">
        <v>6</v>
      </c>
      <c r="F30">
        <f>0.001*F29</f>
        <v>1.4999999999999999E-2</v>
      </c>
      <c r="G30" t="s">
        <v>59</v>
      </c>
      <c r="H30" s="8" t="s">
        <v>115</v>
      </c>
    </row>
    <row r="31" spans="1:9" x14ac:dyDescent="0.25">
      <c r="C31" t="s">
        <v>80</v>
      </c>
      <c r="D31" s="5" t="s">
        <v>82</v>
      </c>
      <c r="E31" t="s">
        <v>6</v>
      </c>
      <c r="F31" s="2">
        <f>F13/F4</f>
        <v>0.01</v>
      </c>
      <c r="G31" t="s">
        <v>20</v>
      </c>
      <c r="H31" s="8" t="s">
        <v>116</v>
      </c>
    </row>
    <row r="32" spans="1:9" x14ac:dyDescent="0.25">
      <c r="C32" t="s">
        <v>81</v>
      </c>
      <c r="D32" s="5" t="s">
        <v>83</v>
      </c>
      <c r="E32" t="s">
        <v>6</v>
      </c>
      <c r="F32" s="2">
        <f>F14/F5</f>
        <v>9.0909090909090905E-3</v>
      </c>
      <c r="G32" t="s">
        <v>20</v>
      </c>
      <c r="H32" s="8" t="s">
        <v>117</v>
      </c>
    </row>
    <row r="33" spans="1:144" x14ac:dyDescent="0.25">
      <c r="A33" t="s">
        <v>40</v>
      </c>
      <c r="B33" t="s">
        <v>62</v>
      </c>
      <c r="C33" t="s">
        <v>41</v>
      </c>
      <c r="D33" s="4" t="s">
        <v>43</v>
      </c>
      <c r="E33" t="s">
        <v>6</v>
      </c>
      <c r="F33">
        <f>($F4*F35)/$F$3</f>
        <v>189792.21548248973</v>
      </c>
      <c r="G33" t="s">
        <v>20</v>
      </c>
      <c r="H33" s="8" t="s">
        <v>118</v>
      </c>
      <c r="I33">
        <f>($F4*I35)/$F$3</f>
        <v>183472.0628960694</v>
      </c>
      <c r="J33" t="s">
        <v>20</v>
      </c>
      <c r="K33">
        <f>($F4*K35)/$F$3</f>
        <v>188739.53856310542</v>
      </c>
      <c r="L33">
        <f>($F4*L35)/$F$3</f>
        <v>184361.78824261948</v>
      </c>
      <c r="M33">
        <f t="shared" ref="M33" si="0">($F4*M35)/$F$3</f>
        <v>188008.79297497097</v>
      </c>
      <c r="N33">
        <f t="shared" ref="N33:U34" si="1">($F4*N35)/$F$3</f>
        <v>188008.79297497097</v>
      </c>
      <c r="O33">
        <f t="shared" si="1"/>
        <v>184976.50646112533</v>
      </c>
      <c r="P33">
        <f t="shared" si="1"/>
        <v>187501.85016344889</v>
      </c>
      <c r="Q33">
        <f t="shared" si="1"/>
        <v>187501.85016344889</v>
      </c>
      <c r="R33">
        <f t="shared" si="1"/>
        <v>185401.55621083625</v>
      </c>
      <c r="S33">
        <f t="shared" si="1"/>
        <v>187150.33540365455</v>
      </c>
      <c r="T33">
        <f t="shared" si="1"/>
        <v>187150.33540365455</v>
      </c>
      <c r="U33">
        <f t="shared" si="1"/>
        <v>185695.61243794669</v>
      </c>
      <c r="V33">
        <f t="shared" ref="V33:X33" si="2">($F4*V35)/$F$3</f>
        <v>186906.67970877615</v>
      </c>
      <c r="W33">
        <f t="shared" si="2"/>
        <v>186906.67970877615</v>
      </c>
      <c r="X33">
        <f t="shared" si="2"/>
        <v>185899.11642170337</v>
      </c>
      <c r="Y33">
        <f t="shared" ref="Y33:AA34" si="3">($F4*Y35)/$F$3</f>
        <v>186737.82973208159</v>
      </c>
      <c r="Z33">
        <f t="shared" si="3"/>
        <v>186737.82973208159</v>
      </c>
      <c r="AA33">
        <f t="shared" si="3"/>
        <v>186039.986304989</v>
      </c>
      <c r="AB33">
        <f t="shared" ref="AB33:AD33" si="4">($F4*AB35)/$F$3</f>
        <v>186620.83978656694</v>
      </c>
      <c r="AC33">
        <f t="shared" si="4"/>
        <v>186620.83978656694</v>
      </c>
      <c r="AD33">
        <f t="shared" si="4"/>
        <v>186137.51520451662</v>
      </c>
      <c r="AE33">
        <f t="shared" ref="AE33:BJ33" si="5">($F4*AE35)/$F$3</f>
        <v>186539.79184582329</v>
      </c>
      <c r="AF33">
        <f t="shared" si="5"/>
        <v>186539.79184582329</v>
      </c>
      <c r="AG33">
        <f t="shared" si="5"/>
        <v>186205.04514224379</v>
      </c>
      <c r="AH33">
        <f t="shared" si="5"/>
        <v>186483.64859251413</v>
      </c>
      <c r="AI33">
        <f t="shared" si="5"/>
        <v>186483.64859251413</v>
      </c>
      <c r="AJ33">
        <f t="shared" si="5"/>
        <v>186251.80705239659</v>
      </c>
      <c r="AK33">
        <f t="shared" si="5"/>
        <v>186444.75959423438</v>
      </c>
      <c r="AL33">
        <f t="shared" si="5"/>
        <v>186444.75959423438</v>
      </c>
      <c r="AM33">
        <f t="shared" si="5"/>
        <v>186284.18958182441</v>
      </c>
      <c r="AN33">
        <f t="shared" si="5"/>
        <v>186417.82331800985</v>
      </c>
      <c r="AO33">
        <f t="shared" si="5"/>
        <v>186417.82331800985</v>
      </c>
      <c r="AP33">
        <f t="shared" si="5"/>
        <v>186306.61522489545</v>
      </c>
      <c r="AQ33">
        <f t="shared" si="5"/>
        <v>186399.16658557291</v>
      </c>
      <c r="AR33">
        <f t="shared" si="5"/>
        <v>186399.16658557291</v>
      </c>
      <c r="AS33">
        <f t="shared" si="5"/>
        <v>186322.14588173473</v>
      </c>
      <c r="AT33">
        <f t="shared" si="5"/>
        <v>186386.24473420676</v>
      </c>
      <c r="AU33">
        <f t="shared" si="5"/>
        <v>186386.24473420676</v>
      </c>
      <c r="AV33">
        <f t="shared" si="5"/>
        <v>186332.90166876436</v>
      </c>
      <c r="AW33">
        <f t="shared" si="5"/>
        <v>186377.29504925825</v>
      </c>
      <c r="AX33">
        <f t="shared" si="5"/>
        <v>186377.29504925825</v>
      </c>
      <c r="AY33">
        <f t="shared" si="5"/>
        <v>186340.35069869654</v>
      </c>
      <c r="AZ33">
        <f t="shared" si="5"/>
        <v>186371.09655093838</v>
      </c>
      <c r="BA33">
        <f t="shared" si="5"/>
        <v>186371.09655093838</v>
      </c>
      <c r="BB33">
        <f t="shared" si="5"/>
        <v>186345.50964266344</v>
      </c>
      <c r="BC33">
        <f t="shared" si="5"/>
        <v>186366.80353726467</v>
      </c>
      <c r="BD33">
        <f t="shared" si="5"/>
        <v>186366.80353726467</v>
      </c>
      <c r="BE33">
        <f t="shared" si="5"/>
        <v>186349.08257153752</v>
      </c>
      <c r="BF33">
        <f t="shared" si="5"/>
        <v>186363.83025591332</v>
      </c>
      <c r="BG33">
        <f t="shared" si="5"/>
        <v>186363.83025591332</v>
      </c>
      <c r="BH33">
        <f t="shared" si="5"/>
        <v>186351.55708396705</v>
      </c>
      <c r="BI33">
        <f t="shared" si="5"/>
        <v>186361.77100947907</v>
      </c>
      <c r="BJ33">
        <f t="shared" si="5"/>
        <v>186361.77100947907</v>
      </c>
      <c r="BK33">
        <f t="shared" ref="BK33:CP33" si="6">($F4*BK35)/$F$3</f>
        <v>186353.27086799717</v>
      </c>
      <c r="BL33">
        <f t="shared" si="6"/>
        <v>186360.34481203102</v>
      </c>
      <c r="BM33">
        <f t="shared" si="6"/>
        <v>186360.34481203102</v>
      </c>
      <c r="BN33">
        <f t="shared" si="6"/>
        <v>186354.45779323028</v>
      </c>
      <c r="BO33">
        <f t="shared" si="6"/>
        <v>186359.35705459869</v>
      </c>
      <c r="BP33">
        <f t="shared" si="6"/>
        <v>186359.35705459869</v>
      </c>
      <c r="BQ33">
        <f t="shared" si="6"/>
        <v>186355.2798299189</v>
      </c>
      <c r="BR33">
        <f t="shared" si="6"/>
        <v>186358.67295318874</v>
      </c>
      <c r="BS33">
        <f t="shared" si="6"/>
        <v>186358.67295318874</v>
      </c>
      <c r="BT33">
        <f t="shared" si="6"/>
        <v>186355.84915384083</v>
      </c>
      <c r="BU33">
        <f t="shared" si="6"/>
        <v>186358.19915833618</v>
      </c>
      <c r="BV33">
        <f t="shared" si="6"/>
        <v>186358.19915833618</v>
      </c>
      <c r="BW33">
        <f t="shared" si="6"/>
        <v>186356.2434548928</v>
      </c>
      <c r="BX33">
        <f t="shared" si="6"/>
        <v>186357.87101773886</v>
      </c>
      <c r="BY33">
        <f t="shared" si="6"/>
        <v>186357.87101773886</v>
      </c>
      <c r="BZ33">
        <f t="shared" si="6"/>
        <v>186356.51653912675</v>
      </c>
      <c r="CA33">
        <f t="shared" si="6"/>
        <v>186357.6437543733</v>
      </c>
      <c r="CB33">
        <f t="shared" si="6"/>
        <v>186357.6437543733</v>
      </c>
      <c r="CC33">
        <f t="shared" si="6"/>
        <v>186356.70567131616</v>
      </c>
      <c r="CD33">
        <f t="shared" si="6"/>
        <v>186357.48635652367</v>
      </c>
      <c r="CE33">
        <f t="shared" si="6"/>
        <v>186357.48635652367</v>
      </c>
      <c r="CF33">
        <f t="shared" si="6"/>
        <v>186356.83666017625</v>
      </c>
      <c r="CG33">
        <f t="shared" si="6"/>
        <v>186357.37734608672</v>
      </c>
      <c r="CH33">
        <f t="shared" si="6"/>
        <v>186357.37734608672</v>
      </c>
      <c r="CI33">
        <f t="shared" si="6"/>
        <v>186356.92738023808</v>
      </c>
      <c r="CJ33">
        <f t="shared" si="6"/>
        <v>186357.30184776222</v>
      </c>
      <c r="CK33">
        <f t="shared" si="6"/>
        <v>186357.30184776222</v>
      </c>
      <c r="CL33">
        <f t="shared" si="6"/>
        <v>186356.99021100433</v>
      </c>
      <c r="CM33">
        <f t="shared" si="6"/>
        <v>186357.24955922278</v>
      </c>
      <c r="CN33">
        <f t="shared" si="6"/>
        <v>186357.24955922278</v>
      </c>
      <c r="CO33">
        <f t="shared" si="6"/>
        <v>186357.0337262465</v>
      </c>
      <c r="CP33">
        <f t="shared" si="6"/>
        <v>186357.2133452906</v>
      </c>
      <c r="CQ33">
        <f t="shared" ref="CQ33:DV33" si="7">($F4*CQ35)/$F$3</f>
        <v>186357.2133452906</v>
      </c>
      <c r="CR33">
        <f t="shared" si="7"/>
        <v>186357.06386397211</v>
      </c>
      <c r="CS33">
        <f t="shared" si="7"/>
        <v>186357.18826429112</v>
      </c>
      <c r="CT33">
        <f t="shared" si="7"/>
        <v>186357.18826429112</v>
      </c>
      <c r="CU33">
        <f t="shared" si="7"/>
        <v>186357.08473671673</v>
      </c>
      <c r="CV33">
        <f t="shared" si="7"/>
        <v>186357.17089372451</v>
      </c>
      <c r="CW33">
        <f t="shared" si="7"/>
        <v>186357.17089372451</v>
      </c>
      <c r="CX33">
        <f t="shared" si="7"/>
        <v>186357.09919273382</v>
      </c>
      <c r="CY33">
        <f t="shared" si="7"/>
        <v>186357.15886324001</v>
      </c>
      <c r="CZ33">
        <f t="shared" si="7"/>
        <v>186357.15886324001</v>
      </c>
      <c r="DA33">
        <f t="shared" si="7"/>
        <v>186357.10920466267</v>
      </c>
      <c r="DB33">
        <f t="shared" si="7"/>
        <v>186357.15053118265</v>
      </c>
      <c r="DC33">
        <f t="shared" si="7"/>
        <v>186357.15053118265</v>
      </c>
      <c r="DD33">
        <f t="shared" si="7"/>
        <v>186357.11613871096</v>
      </c>
      <c r="DE33">
        <f t="shared" si="7"/>
        <v>186357.14476057736</v>
      </c>
      <c r="DF33">
        <f t="shared" si="7"/>
        <v>186357.14476057736</v>
      </c>
      <c r="DG33">
        <f t="shared" si="7"/>
        <v>186357.12094108478</v>
      </c>
      <c r="DH33">
        <f t="shared" si="7"/>
        <v>186357.1407639792</v>
      </c>
      <c r="DI33">
        <f t="shared" si="7"/>
        <v>186357.1407639792</v>
      </c>
      <c r="DJ33">
        <f t="shared" si="7"/>
        <v>186357.12426710638</v>
      </c>
      <c r="DK33">
        <f t="shared" si="7"/>
        <v>186357.13799602044</v>
      </c>
      <c r="DL33">
        <f t="shared" si="7"/>
        <v>186357.13799602044</v>
      </c>
      <c r="DM33">
        <f t="shared" si="7"/>
        <v>186357.12657063807</v>
      </c>
      <c r="DN33">
        <f t="shared" si="7"/>
        <v>186357.1360789912</v>
      </c>
      <c r="DO33">
        <f t="shared" si="7"/>
        <v>186357.1360789912</v>
      </c>
      <c r="DP33">
        <f t="shared" si="7"/>
        <v>186357.12816601503</v>
      </c>
      <c r="DQ33">
        <f t="shared" si="7"/>
        <v>186357.13475129759</v>
      </c>
      <c r="DR33">
        <f t="shared" si="7"/>
        <v>186357.13475129759</v>
      </c>
      <c r="DS33">
        <f t="shared" si="7"/>
        <v>186357.12927093904</v>
      </c>
      <c r="DT33">
        <f t="shared" si="7"/>
        <v>186357.13383176533</v>
      </c>
      <c r="DU33">
        <f t="shared" si="7"/>
        <v>186357.13383176533</v>
      </c>
      <c r="DV33">
        <f t="shared" si="7"/>
        <v>186357.13003618587</v>
      </c>
      <c r="DW33">
        <f t="shared" ref="DW33:EN33" si="8">($F4*DW35)/$F$3</f>
        <v>186357.13319491691</v>
      </c>
      <c r="DX33">
        <f t="shared" si="8"/>
        <v>186357.13319491691</v>
      </c>
      <c r="DY33">
        <f t="shared" si="8"/>
        <v>186357.13056617952</v>
      </c>
      <c r="DZ33">
        <f t="shared" si="8"/>
        <v>186357.13275384929</v>
      </c>
      <c r="EA33">
        <f t="shared" si="8"/>
        <v>186357.13275384929</v>
      </c>
      <c r="EB33">
        <f t="shared" si="8"/>
        <v>186357.13093324174</v>
      </c>
      <c r="EC33">
        <f t="shared" si="8"/>
        <v>186357.13244837525</v>
      </c>
      <c r="ED33">
        <f t="shared" si="8"/>
        <v>186357.13244837525</v>
      </c>
      <c r="EE33">
        <f t="shared" si="8"/>
        <v>186357.13118746129</v>
      </c>
      <c r="EF33">
        <f t="shared" si="8"/>
        <v>186357.13223681043</v>
      </c>
      <c r="EG33">
        <f t="shared" si="8"/>
        <v>186357.13223681043</v>
      </c>
      <c r="EH33">
        <f t="shared" si="8"/>
        <v>186357.13136352829</v>
      </c>
      <c r="EI33">
        <f t="shared" si="8"/>
        <v>186357.13209028513</v>
      </c>
      <c r="EJ33">
        <f t="shared" si="8"/>
        <v>186357.13209028513</v>
      </c>
      <c r="EK33">
        <f t="shared" si="8"/>
        <v>186357.13148546859</v>
      </c>
      <c r="EL33">
        <f t="shared" si="8"/>
        <v>186357.13198880487</v>
      </c>
      <c r="EM33">
        <f t="shared" si="8"/>
        <v>186357.13198880487</v>
      </c>
      <c r="EN33">
        <f t="shared" si="8"/>
        <v>186357.13156992185</v>
      </c>
    </row>
    <row r="34" spans="1:144" x14ac:dyDescent="0.25">
      <c r="B34" t="s">
        <v>62</v>
      </c>
      <c r="C34" t="s">
        <v>42</v>
      </c>
      <c r="D34" s="4" t="s">
        <v>44</v>
      </c>
      <c r="E34" t="s">
        <v>6</v>
      </c>
      <c r="F34">
        <f>($F5*F36)/$F$3</f>
        <v>172538.37771135432</v>
      </c>
      <c r="G34" t="s">
        <v>20</v>
      </c>
      <c r="H34" s="8" t="s">
        <v>119</v>
      </c>
      <c r="I34">
        <f>($F5*I36)/$F$3</f>
        <v>166792.78445097219</v>
      </c>
      <c r="J34" t="s">
        <v>20</v>
      </c>
      <c r="K34">
        <f>($F5*K36)/$F$3</f>
        <v>171581.39869373225</v>
      </c>
      <c r="L34">
        <f>($F5*L36)/$F$3</f>
        <v>167601.62567510863</v>
      </c>
      <c r="M34">
        <f t="shared" ref="M34" si="9">($F5*M36)/$F$3</f>
        <v>170917.0845227009</v>
      </c>
      <c r="N34">
        <f t="shared" si="1"/>
        <v>170917.0845227009</v>
      </c>
      <c r="O34">
        <f t="shared" si="1"/>
        <v>168160.46041920487</v>
      </c>
      <c r="P34">
        <f t="shared" si="1"/>
        <v>170456.22742131719</v>
      </c>
      <c r="Q34">
        <f t="shared" si="1"/>
        <v>170456.22742131719</v>
      </c>
      <c r="R34">
        <f t="shared" si="1"/>
        <v>168546.86928257844</v>
      </c>
      <c r="S34">
        <f t="shared" si="1"/>
        <v>170136.66854877686</v>
      </c>
      <c r="T34">
        <f t="shared" si="1"/>
        <v>170136.66854877686</v>
      </c>
      <c r="U34">
        <f t="shared" si="1"/>
        <v>168814.19312540608</v>
      </c>
      <c r="V34">
        <f t="shared" ref="V34:X34" si="10">($F5*V36)/$F$3</f>
        <v>169915.1633716147</v>
      </c>
      <c r="W34">
        <f t="shared" si="10"/>
        <v>169915.1633716147</v>
      </c>
      <c r="X34">
        <f t="shared" si="10"/>
        <v>168999.19674700309</v>
      </c>
      <c r="Y34">
        <f t="shared" si="3"/>
        <v>169761.66339280148</v>
      </c>
      <c r="Z34">
        <f t="shared" si="3"/>
        <v>169761.66339280148</v>
      </c>
      <c r="AA34">
        <f t="shared" si="3"/>
        <v>169127.26027726271</v>
      </c>
      <c r="AB34">
        <f t="shared" ref="AB34:AD34" si="11">($F5*AB36)/$F$3</f>
        <v>169655.30889687905</v>
      </c>
      <c r="AC34">
        <f t="shared" si="11"/>
        <v>169655.30889687905</v>
      </c>
      <c r="AD34">
        <f t="shared" si="11"/>
        <v>169215.9229131969</v>
      </c>
      <c r="AE34">
        <f>($F5*AE36)/$F$3</f>
        <v>169581.62895074848</v>
      </c>
      <c r="AF34">
        <f t="shared" ref="AF34:AJ34" si="12">($F5*AF36)/$F$3</f>
        <v>169581.62895074848</v>
      </c>
      <c r="AG34">
        <f t="shared" si="12"/>
        <v>169277.3137656762</v>
      </c>
      <c r="AH34">
        <f t="shared" si="12"/>
        <v>169530.58962955829</v>
      </c>
      <c r="AI34">
        <f t="shared" si="12"/>
        <v>169530.58962955829</v>
      </c>
      <c r="AJ34">
        <f t="shared" si="12"/>
        <v>169319.8245930878</v>
      </c>
      <c r="AK34">
        <f t="shared" ref="AK34:BP34" si="13">($F5*AK36)/$F$3</f>
        <v>169495.23599475852</v>
      </c>
      <c r="AL34">
        <f t="shared" si="13"/>
        <v>169495.23599475852</v>
      </c>
      <c r="AM34">
        <f t="shared" si="13"/>
        <v>169349.26325620405</v>
      </c>
      <c r="AN34">
        <f t="shared" si="13"/>
        <v>169470.74847091804</v>
      </c>
      <c r="AO34">
        <f t="shared" si="13"/>
        <v>169470.74847091804</v>
      </c>
      <c r="AP34">
        <f t="shared" si="13"/>
        <v>169369.65020445045</v>
      </c>
      <c r="AQ34">
        <f t="shared" si="13"/>
        <v>169453.7878050663</v>
      </c>
      <c r="AR34">
        <f t="shared" si="13"/>
        <v>169453.7878050663</v>
      </c>
      <c r="AS34">
        <f t="shared" si="13"/>
        <v>169383.76898339522</v>
      </c>
      <c r="AT34">
        <f t="shared" si="13"/>
        <v>169442.04066746071</v>
      </c>
      <c r="AU34">
        <f t="shared" si="13"/>
        <v>169442.04066746071</v>
      </c>
      <c r="AV34">
        <f t="shared" si="13"/>
        <v>169393.546971604</v>
      </c>
      <c r="AW34">
        <f t="shared" si="13"/>
        <v>169433.9045902348</v>
      </c>
      <c r="AX34">
        <f t="shared" si="13"/>
        <v>169433.9045902348</v>
      </c>
      <c r="AY34">
        <f t="shared" si="13"/>
        <v>169400.31881699685</v>
      </c>
      <c r="AZ34">
        <f t="shared" si="13"/>
        <v>169428.26959176219</v>
      </c>
      <c r="BA34">
        <f t="shared" si="13"/>
        <v>169428.26959176219</v>
      </c>
      <c r="BB34">
        <f t="shared" si="13"/>
        <v>169405.00876605767</v>
      </c>
      <c r="BC34">
        <f t="shared" si="13"/>
        <v>169424.36685205883</v>
      </c>
      <c r="BD34">
        <f t="shared" si="13"/>
        <v>169424.36685205883</v>
      </c>
      <c r="BE34">
        <f t="shared" si="13"/>
        <v>169408.25688321594</v>
      </c>
      <c r="BF34">
        <f t="shared" si="13"/>
        <v>169421.66386901212</v>
      </c>
      <c r="BG34">
        <f t="shared" si="13"/>
        <v>169421.66386901212</v>
      </c>
      <c r="BH34">
        <f t="shared" si="13"/>
        <v>169410.50643997008</v>
      </c>
      <c r="BI34">
        <f t="shared" si="13"/>
        <v>169419.79182679916</v>
      </c>
      <c r="BJ34">
        <f t="shared" si="13"/>
        <v>169419.79182679916</v>
      </c>
      <c r="BK34">
        <f t="shared" si="13"/>
        <v>169412.064425452</v>
      </c>
      <c r="BL34">
        <f t="shared" si="13"/>
        <v>169418.49528366458</v>
      </c>
      <c r="BM34">
        <f t="shared" si="13"/>
        <v>169418.49528366458</v>
      </c>
      <c r="BN34">
        <f t="shared" si="13"/>
        <v>169413.14344839117</v>
      </c>
      <c r="BO34">
        <f t="shared" si="13"/>
        <v>169417.59732236245</v>
      </c>
      <c r="BP34">
        <f t="shared" si="13"/>
        <v>169417.59732236245</v>
      </c>
      <c r="BQ34">
        <f t="shared" ref="BQ34:CQ34" si="14">($F5*BQ36)/$F$3</f>
        <v>169413.89075447177</v>
      </c>
      <c r="BR34">
        <f t="shared" si="14"/>
        <v>169416.97541198978</v>
      </c>
      <c r="BS34">
        <f t="shared" si="14"/>
        <v>169416.97541198978</v>
      </c>
      <c r="BT34">
        <f t="shared" si="14"/>
        <v>169414.40832167349</v>
      </c>
      <c r="BU34">
        <f t="shared" si="14"/>
        <v>169416.54468939654</v>
      </c>
      <c r="BV34">
        <f t="shared" si="14"/>
        <v>169416.54468939654</v>
      </c>
      <c r="BW34">
        <f t="shared" si="14"/>
        <v>169414.7667771753</v>
      </c>
      <c r="BX34">
        <f t="shared" si="14"/>
        <v>169416.2463797626</v>
      </c>
      <c r="BY34">
        <f t="shared" si="14"/>
        <v>169416.2463797626</v>
      </c>
      <c r="BZ34">
        <f t="shared" si="14"/>
        <v>169415.01503556984</v>
      </c>
      <c r="CA34">
        <f t="shared" si="14"/>
        <v>169416.03977670305</v>
      </c>
      <c r="CB34">
        <f t="shared" si="14"/>
        <v>169416.03977670305</v>
      </c>
      <c r="CC34">
        <f t="shared" si="14"/>
        <v>169415.18697392379</v>
      </c>
      <c r="CD34">
        <f t="shared" si="14"/>
        <v>169415.89668774881</v>
      </c>
      <c r="CE34">
        <f t="shared" si="14"/>
        <v>169415.89668774881</v>
      </c>
      <c r="CF34">
        <f t="shared" si="14"/>
        <v>169415.3060547057</v>
      </c>
      <c r="CG34">
        <f t="shared" si="14"/>
        <v>169415.79758735158</v>
      </c>
      <c r="CH34">
        <f t="shared" si="14"/>
        <v>169415.79758735158</v>
      </c>
      <c r="CI34">
        <f t="shared" si="14"/>
        <v>169415.38852748918</v>
      </c>
      <c r="CJ34">
        <f t="shared" si="14"/>
        <v>169415.72895251113</v>
      </c>
      <c r="CK34">
        <f t="shared" si="14"/>
        <v>169415.72895251113</v>
      </c>
      <c r="CL34">
        <f t="shared" si="14"/>
        <v>169415.44564636756</v>
      </c>
      <c r="CM34">
        <f t="shared" si="14"/>
        <v>169415.68141747525</v>
      </c>
      <c r="CN34">
        <f t="shared" si="14"/>
        <v>169415.68141747525</v>
      </c>
      <c r="CO34">
        <f t="shared" si="14"/>
        <v>169415.48520567868</v>
      </c>
      <c r="CP34">
        <f t="shared" si="14"/>
        <v>169415.64849571875</v>
      </c>
      <c r="CQ34">
        <f t="shared" si="14"/>
        <v>169415.64849571875</v>
      </c>
      <c r="CR34">
        <f t="shared" ref="CR34" si="15">($F5*CR36)/$F$3</f>
        <v>169415.51260361105</v>
      </c>
      <c r="CS34">
        <f t="shared" ref="CS34:EN34" si="16">($F5*CS36)/$F$3</f>
        <v>169415.62569481012</v>
      </c>
      <c r="CT34">
        <f t="shared" si="16"/>
        <v>169415.62569481012</v>
      </c>
      <c r="CU34">
        <f t="shared" si="16"/>
        <v>169415.53157883344</v>
      </c>
      <c r="CV34">
        <f t="shared" si="16"/>
        <v>169415.60990338592</v>
      </c>
      <c r="CW34">
        <f t="shared" si="16"/>
        <v>169415.60990338592</v>
      </c>
      <c r="CX34">
        <f t="shared" si="16"/>
        <v>169415.54472066712</v>
      </c>
      <c r="CY34">
        <f t="shared" si="16"/>
        <v>169415.59896658181</v>
      </c>
      <c r="CZ34">
        <f t="shared" si="16"/>
        <v>169415.59896658181</v>
      </c>
      <c r="DA34">
        <f t="shared" si="16"/>
        <v>169415.55382242065</v>
      </c>
      <c r="DB34">
        <f t="shared" si="16"/>
        <v>169415.59139198426</v>
      </c>
      <c r="DC34">
        <f t="shared" si="16"/>
        <v>169415.59139198426</v>
      </c>
      <c r="DD34">
        <f t="shared" si="16"/>
        <v>169415.56012610087</v>
      </c>
      <c r="DE34">
        <f t="shared" si="16"/>
        <v>169415.58614597947</v>
      </c>
      <c r="DF34">
        <f t="shared" si="16"/>
        <v>169415.58614597947</v>
      </c>
      <c r="DG34">
        <f t="shared" si="16"/>
        <v>169415.56449189523</v>
      </c>
      <c r="DH34">
        <f t="shared" si="16"/>
        <v>169415.58251270838</v>
      </c>
      <c r="DI34">
        <f t="shared" si="16"/>
        <v>169415.58251270838</v>
      </c>
      <c r="DJ34">
        <f t="shared" si="16"/>
        <v>169415.56751555126</v>
      </c>
      <c r="DK34">
        <f t="shared" si="16"/>
        <v>169415.57999638221</v>
      </c>
      <c r="DL34">
        <f t="shared" si="16"/>
        <v>169415.57999638221</v>
      </c>
      <c r="DM34">
        <f t="shared" si="16"/>
        <v>169415.56960967102</v>
      </c>
      <c r="DN34">
        <f t="shared" si="16"/>
        <v>169415.5782536284</v>
      </c>
      <c r="DO34">
        <f t="shared" si="16"/>
        <v>169415.5782536284</v>
      </c>
      <c r="DP34">
        <f t="shared" si="16"/>
        <v>169415.57106001367</v>
      </c>
      <c r="DQ34">
        <f t="shared" si="16"/>
        <v>169415.57704663416</v>
      </c>
      <c r="DR34">
        <f t="shared" si="16"/>
        <v>169415.57704663416</v>
      </c>
      <c r="DS34">
        <f t="shared" si="16"/>
        <v>169415.57206449006</v>
      </c>
      <c r="DT34">
        <f t="shared" si="16"/>
        <v>169415.57621069578</v>
      </c>
      <c r="DU34">
        <f t="shared" si="16"/>
        <v>169415.57621069578</v>
      </c>
      <c r="DV34">
        <f t="shared" si="16"/>
        <v>169415.57276016899</v>
      </c>
      <c r="DW34">
        <f t="shared" si="16"/>
        <v>169415.57563174266</v>
      </c>
      <c r="DX34">
        <f t="shared" si="16"/>
        <v>169415.57563174266</v>
      </c>
      <c r="DY34">
        <f t="shared" si="16"/>
        <v>169415.57324198142</v>
      </c>
      <c r="DZ34">
        <f t="shared" si="16"/>
        <v>169415.57523077208</v>
      </c>
      <c r="EA34">
        <f t="shared" si="16"/>
        <v>169415.57523077208</v>
      </c>
      <c r="EB34">
        <f t="shared" si="16"/>
        <v>169415.57357567432</v>
      </c>
      <c r="EC34">
        <f t="shared" si="16"/>
        <v>169415.5749530684</v>
      </c>
      <c r="ED34">
        <f t="shared" si="16"/>
        <v>169415.5749530684</v>
      </c>
      <c r="EE34">
        <f t="shared" si="16"/>
        <v>169415.57380678298</v>
      </c>
      <c r="EF34">
        <f t="shared" si="16"/>
        <v>169415.57476073675</v>
      </c>
      <c r="EG34">
        <f t="shared" si="16"/>
        <v>169415.57476073675</v>
      </c>
      <c r="EH34">
        <f t="shared" si="16"/>
        <v>169415.57396684392</v>
      </c>
      <c r="EI34">
        <f t="shared" si="16"/>
        <v>169415.57462753195</v>
      </c>
      <c r="EJ34">
        <f t="shared" si="16"/>
        <v>169415.57462753195</v>
      </c>
      <c r="EK34">
        <f t="shared" si="16"/>
        <v>169415.57407769872</v>
      </c>
      <c r="EL34">
        <f t="shared" si="16"/>
        <v>169415.57453527715</v>
      </c>
      <c r="EM34">
        <f t="shared" si="16"/>
        <v>169415.57453527715</v>
      </c>
      <c r="EN34">
        <f t="shared" si="16"/>
        <v>169415.57415447439</v>
      </c>
    </row>
    <row r="35" spans="1:144" x14ac:dyDescent="0.25">
      <c r="B35" t="s">
        <v>62</v>
      </c>
      <c r="C35" t="s">
        <v>86</v>
      </c>
      <c r="D35" s="4" t="s">
        <v>55</v>
      </c>
      <c r="E35" t="s">
        <v>6</v>
      </c>
      <c r="F35" s="1">
        <f>$F$30/$F24</f>
        <v>1.9108280254777066</v>
      </c>
      <c r="G35" t="s">
        <v>57</v>
      </c>
      <c r="H35" s="8" t="s">
        <v>135</v>
      </c>
      <c r="I35" s="1">
        <f>F$53/$F24</f>
        <v>1.8471967292376268</v>
      </c>
      <c r="J35" t="s">
        <v>57</v>
      </c>
      <c r="K35" s="1">
        <f>I$53/$F24</f>
        <v>1.9002296742533455</v>
      </c>
      <c r="L35" s="1">
        <f>K$53/$F24</f>
        <v>1.8561544840266928</v>
      </c>
      <c r="M35" s="1">
        <f>L$53/$F24</f>
        <v>1.8928725276720078</v>
      </c>
      <c r="N35" s="1">
        <f>L$53/$F24</f>
        <v>1.8928725276720078</v>
      </c>
      <c r="O35" s="1">
        <f>N$53/$F24</f>
        <v>1.86234346705061</v>
      </c>
      <c r="P35" s="1">
        <f>O$53/$F24</f>
        <v>1.8877686274456034</v>
      </c>
      <c r="Q35" s="1">
        <f t="shared" ref="Q35:Q36" si="17">O$53/$F24</f>
        <v>1.8877686274456034</v>
      </c>
      <c r="R35" s="1">
        <f t="shared" ref="R35:S35" si="18">Q$53/$F24</f>
        <v>1.8666228679306995</v>
      </c>
      <c r="S35" s="1">
        <f t="shared" si="18"/>
        <v>1.8842295768439938</v>
      </c>
      <c r="T35" s="1">
        <f t="shared" ref="T35:T36" si="19">R$53/$F24</f>
        <v>1.8842295768439938</v>
      </c>
      <c r="U35" s="1">
        <f t="shared" ref="U35:V35" si="20">T$53/$F24</f>
        <v>1.8695834260252471</v>
      </c>
      <c r="V35" s="1">
        <f t="shared" si="20"/>
        <v>1.8817764513079582</v>
      </c>
      <c r="W35" s="1">
        <f t="shared" ref="W35:W36" si="21">U$53/$F24</f>
        <v>1.8817764513079582</v>
      </c>
      <c r="X35" s="1">
        <f t="shared" ref="X35:Y35" si="22">W$53/$F24</f>
        <v>1.8716323041337095</v>
      </c>
      <c r="Y35" s="1">
        <f t="shared" si="22"/>
        <v>1.8800764697425976</v>
      </c>
      <c r="Z35" s="1">
        <f t="shared" ref="Z35:Z36" si="23">X$53/$F24</f>
        <v>1.8800764697425976</v>
      </c>
      <c r="AA35" s="1">
        <f t="shared" ref="AA35:AB35" si="24">Z$53/$F24</f>
        <v>1.8730505821186292</v>
      </c>
      <c r="AB35" s="1">
        <f t="shared" si="24"/>
        <v>1.8788986149711557</v>
      </c>
      <c r="AC35" s="1">
        <f t="shared" ref="AC35:AC36" si="25">AA$53/$F24</f>
        <v>1.8788986149711557</v>
      </c>
      <c r="AD35" s="1">
        <f t="shared" ref="AD35:AE35" si="26">AC$53/$F24</f>
        <v>1.8740325030790732</v>
      </c>
      <c r="AE35" s="1">
        <f t="shared" si="26"/>
        <v>1.8780826243037489</v>
      </c>
      <c r="AF35" s="1">
        <f t="shared" ref="AF35:AF36" si="27">AD$53/$F24</f>
        <v>1.8780826243037489</v>
      </c>
      <c r="AG35" s="1">
        <f t="shared" ref="AG35:AH35" si="28">AF$53/$F24</f>
        <v>1.8747123944921105</v>
      </c>
      <c r="AH35" s="1">
        <f t="shared" si="28"/>
        <v>1.8775173740294322</v>
      </c>
      <c r="AI35" s="1">
        <f t="shared" ref="AI35:AI36" si="29">AG$53/$F24</f>
        <v>1.8775173740294322</v>
      </c>
      <c r="AJ35" s="1">
        <f t="shared" ref="AJ35:AK35" si="30">AI$53/$F24</f>
        <v>1.8751831934035288</v>
      </c>
      <c r="AK35" s="1">
        <f t="shared" si="30"/>
        <v>1.8771258395947517</v>
      </c>
      <c r="AL35" s="1">
        <f t="shared" ref="AL35:AL36" si="31">AJ$53/$F24</f>
        <v>1.8771258395947517</v>
      </c>
      <c r="AM35" s="1">
        <f t="shared" ref="AM35:AN35" si="32">AL$53/$F24</f>
        <v>1.8755092207098081</v>
      </c>
      <c r="AN35" s="1">
        <f t="shared" si="32"/>
        <v>1.8768546451657231</v>
      </c>
      <c r="AO35" s="1">
        <f t="shared" ref="AO35:AO36" si="33">AM$53/$F24</f>
        <v>1.8768546451657231</v>
      </c>
      <c r="AP35" s="1">
        <f t="shared" ref="AP35:AQ35" si="34">AO$53/$F24</f>
        <v>1.8757350020842474</v>
      </c>
      <c r="AQ35" s="1">
        <f t="shared" si="34"/>
        <v>1.8766668091835481</v>
      </c>
      <c r="AR35" s="1">
        <f t="shared" ref="AR35:AR36" si="35">AP$53/$F24</f>
        <v>1.8766668091835481</v>
      </c>
      <c r="AS35" s="1">
        <f t="shared" ref="AS35:AT35" si="36">AR$53/$F24</f>
        <v>1.8758913647373052</v>
      </c>
      <c r="AT35" s="1">
        <f t="shared" si="36"/>
        <v>1.8765367119839935</v>
      </c>
      <c r="AU35" s="1">
        <f t="shared" ref="AU35:AU36" si="37">AS$53/$F24</f>
        <v>1.8765367119839935</v>
      </c>
      <c r="AV35" s="1">
        <f t="shared" ref="AV35:AW35" si="38">AU$53/$F24</f>
        <v>1.8759996540011197</v>
      </c>
      <c r="AW35" s="1">
        <f t="shared" si="38"/>
        <v>1.876446606555932</v>
      </c>
      <c r="AX35" s="1">
        <f t="shared" ref="AX35:AX36" si="39">AV$53/$F24</f>
        <v>1.876446606555932</v>
      </c>
      <c r="AY35" s="1">
        <f t="shared" ref="AY35:AZ35" si="40">AX$53/$F24</f>
        <v>1.8760746508344766</v>
      </c>
      <c r="AZ35" s="1">
        <f t="shared" si="40"/>
        <v>1.8763842000748474</v>
      </c>
      <c r="BA35" s="1">
        <f t="shared" ref="BA35:BA36" si="41">AY$53/$F24</f>
        <v>1.8763842000748474</v>
      </c>
      <c r="BB35" s="1">
        <f t="shared" ref="BB35:BC35" si="42">BA$53/$F24</f>
        <v>1.8761265910823355</v>
      </c>
      <c r="BC35" s="1">
        <f t="shared" si="42"/>
        <v>1.8763409780131806</v>
      </c>
      <c r="BD35" s="1">
        <f t="shared" ref="BD35:BD36" si="43">BB$53/$F24</f>
        <v>1.8763409780131806</v>
      </c>
      <c r="BE35" s="1">
        <f t="shared" ref="BE35:BF35" si="44">BD$53/$F24</f>
        <v>1.8761625633302397</v>
      </c>
      <c r="BF35" s="1">
        <f t="shared" si="44"/>
        <v>1.8763110430165353</v>
      </c>
      <c r="BG35" s="1">
        <f t="shared" ref="BG35:BG36" si="45">BE$53/$F24</f>
        <v>1.8763110430165353</v>
      </c>
      <c r="BH35" s="1">
        <f t="shared" ref="BH35:BI35" si="46">BG$53/$F24</f>
        <v>1.8761874767213804</v>
      </c>
      <c r="BI35" s="1">
        <f t="shared" si="46"/>
        <v>1.8762903105234352</v>
      </c>
      <c r="BJ35" s="1">
        <f t="shared" ref="BJ35:BJ36" si="47">BH$53/$F24</f>
        <v>1.8762903105234352</v>
      </c>
      <c r="BK35" s="1">
        <f t="shared" ref="BK35:BL35" si="48">BJ$53/$F24</f>
        <v>1.8762047310989955</v>
      </c>
      <c r="BL35" s="1">
        <f t="shared" si="48"/>
        <v>1.8762759515675282</v>
      </c>
      <c r="BM35" s="1">
        <f t="shared" ref="BM35:BM36" si="49">BK$53/$F24</f>
        <v>1.8762759515675282</v>
      </c>
      <c r="BN35" s="1">
        <f t="shared" ref="BN35:BO35" si="50">BM$53/$F24</f>
        <v>1.8762166810622423</v>
      </c>
      <c r="BO35" s="1">
        <f t="shared" si="50"/>
        <v>1.8762660068256996</v>
      </c>
      <c r="BP35" s="1">
        <f t="shared" ref="BP35:BP36" si="51">BN$53/$F24</f>
        <v>1.8762660068256996</v>
      </c>
      <c r="BQ35" s="1">
        <f t="shared" ref="BQ35:BR35" si="52">BP$53/$F24</f>
        <v>1.8762249573276235</v>
      </c>
      <c r="BR35" s="1">
        <f t="shared" si="52"/>
        <v>1.8762591192927041</v>
      </c>
      <c r="BS35" s="1">
        <f t="shared" ref="BS35:BS36" si="53">BQ$53/$F24</f>
        <v>1.8762591192927041</v>
      </c>
      <c r="BT35" s="1">
        <f t="shared" ref="BT35:BU35" si="54">BS$53/$F24</f>
        <v>1.8762306892808693</v>
      </c>
      <c r="BU35" s="1">
        <f t="shared" si="54"/>
        <v>1.8762543491261288</v>
      </c>
      <c r="BV35" s="1">
        <f t="shared" ref="BV35:BV36" si="55">BT$53/$F24</f>
        <v>1.8762543491261288</v>
      </c>
      <c r="BW35" s="1">
        <f t="shared" ref="BW35:BX35" si="56">BV$53/$F24</f>
        <v>1.8762346591038608</v>
      </c>
      <c r="BX35" s="1">
        <f t="shared" si="56"/>
        <v>1.8762510454065946</v>
      </c>
      <c r="BY35" s="1">
        <f t="shared" ref="BY35:BY36" si="57">BW$53/$F24</f>
        <v>1.8762510454065946</v>
      </c>
      <c r="BZ35" s="1">
        <f t="shared" ref="BZ35:CA35" si="58">BY$53/$F24</f>
        <v>1.8762374085159284</v>
      </c>
      <c r="CA35" s="1">
        <f t="shared" si="58"/>
        <v>1.8762487573190305</v>
      </c>
      <c r="CB35" s="1">
        <f t="shared" ref="CB35:CB36" si="59">BZ$53/$F24</f>
        <v>1.8762487573190305</v>
      </c>
      <c r="CC35" s="1">
        <f t="shared" ref="CC35:CD35" si="60">CB$53/$F24</f>
        <v>1.8762393126988111</v>
      </c>
      <c r="CD35" s="1">
        <f t="shared" si="60"/>
        <v>1.8762471726374803</v>
      </c>
      <c r="CE35" s="1">
        <f t="shared" ref="CE35:CE36" si="61">CC$53/$F24</f>
        <v>1.8762471726374803</v>
      </c>
      <c r="CF35" s="1">
        <f t="shared" ref="CF35:CG35" si="62">CE$53/$F24</f>
        <v>1.8762406314946543</v>
      </c>
      <c r="CG35" s="1">
        <f t="shared" si="62"/>
        <v>1.8762460751204011</v>
      </c>
      <c r="CH35" s="1">
        <f t="shared" ref="CH35:CH36" si="63">CF$53/$F24</f>
        <v>1.8762460751204011</v>
      </c>
      <c r="CI35" s="1">
        <f t="shared" ref="CI35:CJ35" si="64">CH$53/$F24</f>
        <v>1.8762415448642369</v>
      </c>
      <c r="CJ35" s="1">
        <f t="shared" si="64"/>
        <v>1.8762453150032701</v>
      </c>
      <c r="CK35" s="1">
        <f t="shared" ref="CK35:CK36" si="65">CI$53/$F24</f>
        <v>1.8762453150032701</v>
      </c>
      <c r="CL35" s="1">
        <f t="shared" ref="CL35:CM35" si="66">CK$53/$F24</f>
        <v>1.8762421774443914</v>
      </c>
      <c r="CM35" s="1">
        <f t="shared" si="66"/>
        <v>1.8762447885622549</v>
      </c>
      <c r="CN35" s="1">
        <f t="shared" ref="CN35:CN36" si="67">CL$53/$F24</f>
        <v>1.8762447885622549</v>
      </c>
      <c r="CO35" s="1">
        <f t="shared" ref="CO35:CP35" si="68">CN$53/$F24</f>
        <v>1.8762426155558498</v>
      </c>
      <c r="CP35" s="1">
        <f t="shared" si="68"/>
        <v>1.8762444239603857</v>
      </c>
      <c r="CQ35" s="1">
        <f t="shared" ref="CQ35:CQ36" si="69">CO$53/$F24</f>
        <v>1.8762444239603857</v>
      </c>
      <c r="CR35" s="1">
        <f t="shared" ref="CR35:CS35" si="70">CQ$53/$F24</f>
        <v>1.8762429189824714</v>
      </c>
      <c r="CS35" s="1">
        <f t="shared" si="70"/>
        <v>1.8762441714448828</v>
      </c>
      <c r="CT35" s="1">
        <f t="shared" ref="CT35:CT36" si="71">CR$53/$F24</f>
        <v>1.8762441714448828</v>
      </c>
      <c r="CU35" s="1">
        <f t="shared" ref="CU35:CV35" si="72">CT$53/$F24</f>
        <v>1.8762431291292641</v>
      </c>
      <c r="CV35" s="1">
        <f t="shared" si="72"/>
        <v>1.8762439965580184</v>
      </c>
      <c r="CW35" s="1">
        <f t="shared" ref="CW35:CW36" si="73">CU$53/$F24</f>
        <v>1.8762439965580184</v>
      </c>
      <c r="CX35" s="1">
        <f t="shared" ref="CX35:CY35" si="74">CW$53/$F24</f>
        <v>1.876243274672444</v>
      </c>
      <c r="CY35" s="1">
        <f t="shared" si="74"/>
        <v>1.8762438754351003</v>
      </c>
      <c r="CZ35" s="1">
        <f t="shared" ref="CZ35:CZ36" si="75">CX$53/$F24</f>
        <v>1.8762438754351003</v>
      </c>
      <c r="DA35" s="1">
        <f t="shared" ref="DA35:DB35" si="76">CZ$53/$F24</f>
        <v>1.8762433754725438</v>
      </c>
      <c r="DB35" s="1">
        <f t="shared" si="76"/>
        <v>1.8762437915479468</v>
      </c>
      <c r="DC35" s="1">
        <f t="shared" ref="DC35:DC36" si="77">DA$53/$F24</f>
        <v>1.8762437915479468</v>
      </c>
      <c r="DD35" s="1">
        <f t="shared" ref="DD35:DE35" si="78">DC$53/$F24</f>
        <v>1.8762434452845418</v>
      </c>
      <c r="DE35" s="1">
        <f t="shared" si="78"/>
        <v>1.876243733449493</v>
      </c>
      <c r="DF35" s="1">
        <f t="shared" ref="DF35:DF36" si="79">DD$53/$F24</f>
        <v>1.876243733449493</v>
      </c>
      <c r="DG35" s="1">
        <f t="shared" ref="DG35:DH35" si="80">DF$53/$F24</f>
        <v>1.8762434936348413</v>
      </c>
      <c r="DH35" s="1">
        <f t="shared" si="80"/>
        <v>1.8762436932117426</v>
      </c>
      <c r="DI35" s="1">
        <f t="shared" ref="DI35:DI36" si="81">DG$53/$F24</f>
        <v>1.8762436932117426</v>
      </c>
      <c r="DJ35" s="1">
        <f t="shared" ref="DJ35:DK35" si="82">DI$53/$F24</f>
        <v>1.876243527121227</v>
      </c>
      <c r="DK35" s="1">
        <f t="shared" si="82"/>
        <v>1.8762436653439336</v>
      </c>
      <c r="DL35" s="1">
        <f t="shared" ref="DL35:DL36" si="83">DJ$53/$F24</f>
        <v>1.8762436653439336</v>
      </c>
      <c r="DM35" s="1">
        <f t="shared" ref="DM35:DN35" si="84">DL$53/$F24</f>
        <v>1.876243550313184</v>
      </c>
      <c r="DN35" s="1">
        <f t="shared" si="84"/>
        <v>1.8762436460432834</v>
      </c>
      <c r="DO35" s="1">
        <f t="shared" ref="DO35:DO36" si="85">DM$53/$F24</f>
        <v>1.8762436460432834</v>
      </c>
      <c r="DP35" s="1">
        <f t="shared" ref="DP35:DQ35" si="86">DO$53/$F24</f>
        <v>1.8762435663754391</v>
      </c>
      <c r="DQ35" s="1">
        <f t="shared" si="86"/>
        <v>1.8762436326760641</v>
      </c>
      <c r="DR35" s="1">
        <f t="shared" ref="DR35:DR36" si="87">DP$53/$F24</f>
        <v>1.8762436326760641</v>
      </c>
      <c r="DS35" s="1">
        <f t="shared" ref="DS35:DT35" si="88">DR$53/$F24</f>
        <v>1.8762435774998143</v>
      </c>
      <c r="DT35" s="1">
        <f t="shared" si="88"/>
        <v>1.8762436234182134</v>
      </c>
      <c r="DU35" s="1">
        <f t="shared" ref="DU35:DU36" si="89">DS$53/$F24</f>
        <v>1.8762436234182134</v>
      </c>
      <c r="DV35" s="1">
        <f t="shared" ref="DV35:DW35" si="90">DU$53/$F24</f>
        <v>1.8762435852043193</v>
      </c>
      <c r="DW35" s="1">
        <f t="shared" si="90"/>
        <v>1.8762436170064232</v>
      </c>
      <c r="DX35" s="1">
        <f t="shared" ref="DX35:DX36" si="91">DV$53/$F24</f>
        <v>1.8762436170064232</v>
      </c>
      <c r="DY35" s="1">
        <f t="shared" ref="DY35:DZ35" si="92">DX$53/$F24</f>
        <v>1.8762435905402954</v>
      </c>
      <c r="DZ35" s="1">
        <f t="shared" si="92"/>
        <v>1.8762436125657547</v>
      </c>
      <c r="EA35" s="1">
        <f t="shared" ref="EA35:EA36" si="93">DY$53/$F24</f>
        <v>1.8762436125657547</v>
      </c>
      <c r="EB35" s="1">
        <f t="shared" ref="EB35:EC35" si="94">EA$53/$F24</f>
        <v>1.8762435942358779</v>
      </c>
      <c r="EC35" s="1">
        <f t="shared" si="94"/>
        <v>1.8762436094902419</v>
      </c>
      <c r="ED35" s="1">
        <f t="shared" ref="ED35:ED36" si="95">EB$53/$F24</f>
        <v>1.8762436094902419</v>
      </c>
      <c r="EE35" s="1">
        <f t="shared" ref="EE35:EF35" si="96">ED$53/$F24</f>
        <v>1.8762435967953601</v>
      </c>
      <c r="EF35" s="1">
        <f t="shared" si="96"/>
        <v>1.8762436073602073</v>
      </c>
      <c r="EG35" s="1">
        <f t="shared" ref="EG35:EG36" si="97">EE$53/$F24</f>
        <v>1.8762436073602073</v>
      </c>
      <c r="EH35" s="1">
        <f t="shared" ref="EH35:EI35" si="98">EG$53/$F24</f>
        <v>1.8762435985680028</v>
      </c>
      <c r="EI35" s="1">
        <f t="shared" si="98"/>
        <v>1.8762436058849907</v>
      </c>
      <c r="EJ35" s="1">
        <f t="shared" ref="EJ35:EJ36" si="99">EH$53/$F24</f>
        <v>1.8762436058849907</v>
      </c>
      <c r="EK35" s="1">
        <f t="shared" ref="EK35:EL35" si="100">EJ$53/$F24</f>
        <v>1.8762435997956977</v>
      </c>
      <c r="EL35" s="1">
        <f t="shared" si="100"/>
        <v>1.8762436048632873</v>
      </c>
      <c r="EM35" s="1">
        <f t="shared" ref="EM35:EM36" si="101">EK$53/$F24</f>
        <v>1.8762436048632873</v>
      </c>
      <c r="EN35" s="1">
        <f t="shared" ref="EN35:EN36" si="102">EM$53/$F24</f>
        <v>1.8762436006459731</v>
      </c>
    </row>
    <row r="36" spans="1:144" x14ac:dyDescent="0.25">
      <c r="B36" t="s">
        <v>62</v>
      </c>
      <c r="C36" t="s">
        <v>87</v>
      </c>
      <c r="D36" s="4" t="s">
        <v>56</v>
      </c>
      <c r="E36" t="s">
        <v>6</v>
      </c>
      <c r="F36" s="1">
        <f>$F$30/$F25</f>
        <v>1.5791967152708322</v>
      </c>
      <c r="G36" t="s">
        <v>57</v>
      </c>
      <c r="H36" s="8" t="s">
        <v>136</v>
      </c>
      <c r="I36" s="1">
        <f>F$53/$F25</f>
        <v>1.5266088671385347</v>
      </c>
      <c r="J36" t="s">
        <v>57</v>
      </c>
      <c r="K36" s="1">
        <f>I$53/$F25</f>
        <v>1.5704377473168147</v>
      </c>
      <c r="L36" s="1">
        <f>K$53/$F25</f>
        <v>1.5340119702699944</v>
      </c>
      <c r="M36" s="1">
        <f>L$53/$F25</f>
        <v>1.564357460885957</v>
      </c>
      <c r="N36" s="1">
        <f>L$53/$F25</f>
        <v>1.564357460885957</v>
      </c>
      <c r="O36" s="1">
        <f>N$53/$F25</f>
        <v>1.5391268322732317</v>
      </c>
      <c r="P36" s="1">
        <f>O$53/$F25</f>
        <v>1.5601393615252923</v>
      </c>
      <c r="Q36" s="1">
        <f t="shared" si="17"/>
        <v>1.5601393615252923</v>
      </c>
      <c r="R36" s="1">
        <f t="shared" ref="R36:S36" si="103">Q$53/$F25</f>
        <v>1.5426635272154543</v>
      </c>
      <c r="S36" s="1">
        <f t="shared" si="103"/>
        <v>1.5572145263173505</v>
      </c>
      <c r="T36" s="1">
        <f t="shared" si="19"/>
        <v>1.5572145263173505</v>
      </c>
      <c r="U36" s="1">
        <f t="shared" ref="U36:V36" si="104">T$53/$F25</f>
        <v>1.5451102694423531</v>
      </c>
      <c r="V36" s="1">
        <f t="shared" si="104"/>
        <v>1.5551871498412881</v>
      </c>
      <c r="W36" s="1">
        <f t="shared" si="21"/>
        <v>1.5551871498412881</v>
      </c>
      <c r="X36" s="1">
        <f t="shared" ref="X36:Y36" si="105">W$53/$F25</f>
        <v>1.5468035571352974</v>
      </c>
      <c r="Y36" s="1">
        <f t="shared" si="105"/>
        <v>1.5537822063988411</v>
      </c>
      <c r="Z36" s="1">
        <f t="shared" si="23"/>
        <v>1.5537822063988411</v>
      </c>
      <c r="AA36" s="1">
        <f t="shared" ref="AA36:AB36" si="106">Z$53/$F25</f>
        <v>1.5479756877013466</v>
      </c>
      <c r="AB36" s="1">
        <f t="shared" si="106"/>
        <v>1.5528087727034348</v>
      </c>
      <c r="AC36" s="1">
        <f t="shared" si="25"/>
        <v>1.5528087727034348</v>
      </c>
      <c r="AD36" s="1">
        <f t="shared" ref="AD36:AE36" si="107">AC$53/$F25</f>
        <v>1.5487871926273333</v>
      </c>
      <c r="AE36" s="1">
        <f t="shared" si="107"/>
        <v>1.5521344002510324</v>
      </c>
      <c r="AF36" s="1">
        <f t="shared" si="27"/>
        <v>1.5521344002510324</v>
      </c>
      <c r="AG36" s="1">
        <f t="shared" ref="AG36:AH36" si="108">AF$53/$F25</f>
        <v>1.5493490863571162</v>
      </c>
      <c r="AH36" s="1">
        <f t="shared" si="108"/>
        <v>1.5516672512639937</v>
      </c>
      <c r="AI36" s="1">
        <f t="shared" si="29"/>
        <v>1.5516672512639937</v>
      </c>
      <c r="AJ36" s="1">
        <f t="shared" ref="AJ36:AK36" si="109">AI$53/$F25</f>
        <v>1.549738176366553</v>
      </c>
      <c r="AK36" s="1">
        <f t="shared" si="109"/>
        <v>1.5513436690865718</v>
      </c>
      <c r="AL36" s="1">
        <f t="shared" si="31"/>
        <v>1.5513436690865718</v>
      </c>
      <c r="AM36" s="1">
        <f t="shared" ref="AM36:AN36" si="110">AL$53/$F25</f>
        <v>1.5500076204213293</v>
      </c>
      <c r="AN36" s="1">
        <f t="shared" si="110"/>
        <v>1.5511195414592753</v>
      </c>
      <c r="AO36" s="1">
        <f t="shared" si="33"/>
        <v>1.5511195414592753</v>
      </c>
      <c r="AP36" s="1">
        <f t="shared" ref="AP36:AQ36" si="111">AO$53/$F25</f>
        <v>1.5501942165985518</v>
      </c>
      <c r="AQ36" s="1">
        <f t="shared" si="111"/>
        <v>1.5509643051103705</v>
      </c>
      <c r="AR36" s="1">
        <f t="shared" si="35"/>
        <v>1.5509643051103705</v>
      </c>
      <c r="AS36" s="1">
        <f t="shared" ref="AS36:AT36" si="112">AR$53/$F25</f>
        <v>1.5503234419316574</v>
      </c>
      <c r="AT36" s="1">
        <f t="shared" si="112"/>
        <v>1.5508567867636311</v>
      </c>
      <c r="AU36" s="1">
        <f t="shared" si="37"/>
        <v>1.5508567867636311</v>
      </c>
      <c r="AV36" s="1">
        <f t="shared" ref="AV36:AW36" si="113">AU$53/$F25</f>
        <v>1.5504129371910083</v>
      </c>
      <c r="AW36" s="1">
        <f t="shared" si="113"/>
        <v>1.5507823194677126</v>
      </c>
      <c r="AX36" s="1">
        <f t="shared" si="39"/>
        <v>1.5507823194677126</v>
      </c>
      <c r="AY36" s="1">
        <f t="shared" ref="AY36:AZ36" si="114">AX$53/$F25</f>
        <v>1.5504749180450221</v>
      </c>
      <c r="AZ36" s="1">
        <f t="shared" si="114"/>
        <v>1.5507307438635105</v>
      </c>
      <c r="BA36" s="1">
        <f t="shared" si="41"/>
        <v>1.5507307438635105</v>
      </c>
      <c r="BB36" s="1">
        <f t="shared" ref="BB36:BC36" si="115">BA$53/$F25</f>
        <v>1.5505178438696989</v>
      </c>
      <c r="BC36" s="1">
        <f t="shared" si="115"/>
        <v>1.5506950231513892</v>
      </c>
      <c r="BD36" s="1">
        <f t="shared" si="43"/>
        <v>1.5506950231513892</v>
      </c>
      <c r="BE36" s="1">
        <f t="shared" ref="BE36:BF36" si="116">BD$53/$F25</f>
        <v>1.5505475730001983</v>
      </c>
      <c r="BF36" s="1">
        <f t="shared" si="116"/>
        <v>1.5506702834847401</v>
      </c>
      <c r="BG36" s="1">
        <f t="shared" si="45"/>
        <v>1.5506702834847401</v>
      </c>
      <c r="BH36" s="1">
        <f t="shared" ref="BH36:BI36" si="117">BG$53/$F25</f>
        <v>1.5505681625796535</v>
      </c>
      <c r="BI36" s="1">
        <f t="shared" si="117"/>
        <v>1.5506531491929219</v>
      </c>
      <c r="BJ36" s="1">
        <f t="shared" si="47"/>
        <v>1.5506531491929219</v>
      </c>
      <c r="BK36" s="1">
        <f t="shared" ref="BK36:BL36" si="118">BJ$53/$F25</f>
        <v>1.5505824223958644</v>
      </c>
      <c r="BL36" s="1">
        <f t="shared" si="118"/>
        <v>1.5506412822872135</v>
      </c>
      <c r="BM36" s="1">
        <f t="shared" si="49"/>
        <v>1.5506412822872135</v>
      </c>
      <c r="BN36" s="1">
        <f t="shared" ref="BN36:BO36" si="119">BM$53/$F25</f>
        <v>1.5505922983985476</v>
      </c>
      <c r="BO36" s="1">
        <f t="shared" si="119"/>
        <v>1.5506330634923138</v>
      </c>
      <c r="BP36" s="1">
        <f t="shared" si="51"/>
        <v>1.5506330634923138</v>
      </c>
      <c r="BQ36" s="1">
        <f t="shared" ref="BQ36:BR36" si="120">BP$53/$F25</f>
        <v>1.5505991382872923</v>
      </c>
      <c r="BR36" s="1">
        <f t="shared" si="120"/>
        <v>1.5506273713162846</v>
      </c>
      <c r="BS36" s="1">
        <f t="shared" si="53"/>
        <v>1.5506273713162846</v>
      </c>
      <c r="BT36" s="1">
        <f t="shared" ref="BT36:BU36" si="121">BS$53/$F25</f>
        <v>1.5506038754387352</v>
      </c>
      <c r="BU36" s="1">
        <f t="shared" si="121"/>
        <v>1.5506234290298586</v>
      </c>
      <c r="BV36" s="1">
        <f t="shared" si="55"/>
        <v>1.5506234290298586</v>
      </c>
      <c r="BW36" s="1">
        <f t="shared" ref="BW36:BX36" si="122">BV$53/$F25</f>
        <v>1.5506071562841828</v>
      </c>
      <c r="BX36" s="1">
        <f t="shared" si="122"/>
        <v>1.5506206986831363</v>
      </c>
      <c r="BY36" s="1">
        <f t="shared" si="57"/>
        <v>1.5506206986831363</v>
      </c>
      <c r="BZ36" s="1">
        <f t="shared" ref="BZ36:CA36" si="123">BY$53/$F25</f>
        <v>1.5506094285255609</v>
      </c>
      <c r="CA36" s="1">
        <f t="shared" si="123"/>
        <v>1.5506188077016785</v>
      </c>
      <c r="CB36" s="1">
        <f t="shared" si="59"/>
        <v>1.5506188077016785</v>
      </c>
      <c r="CC36" s="1">
        <f t="shared" ref="CC36:CD36" si="124">CB$53/$F25</f>
        <v>1.5506110022304227</v>
      </c>
      <c r="CD36" s="1">
        <f t="shared" si="124"/>
        <v>1.5506174980475047</v>
      </c>
      <c r="CE36" s="1">
        <f t="shared" si="61"/>
        <v>1.5506174980475047</v>
      </c>
      <c r="CF36" s="1">
        <f t="shared" ref="CF36:CG36" si="125">CE$53/$F25</f>
        <v>1.5506120921443425</v>
      </c>
      <c r="CG36" s="1">
        <f t="shared" si="125"/>
        <v>1.5506165910085963</v>
      </c>
      <c r="CH36" s="1">
        <f t="shared" si="63"/>
        <v>1.5506165910085963</v>
      </c>
      <c r="CI36" s="1">
        <f t="shared" ref="CI36:CJ36" si="126">CH$53/$F25</f>
        <v>1.5506128469952374</v>
      </c>
      <c r="CJ36" s="1">
        <f t="shared" si="126"/>
        <v>1.5506159628126202</v>
      </c>
      <c r="CK36" s="1">
        <f t="shared" si="65"/>
        <v>1.5506159628126202</v>
      </c>
      <c r="CL36" s="1">
        <f t="shared" ref="CL36:CM36" si="127">CK$53/$F25</f>
        <v>1.5506133697887534</v>
      </c>
      <c r="CM36" s="1">
        <f t="shared" si="127"/>
        <v>1.550615527737401</v>
      </c>
      <c r="CN36" s="1">
        <f t="shared" si="67"/>
        <v>1.550615527737401</v>
      </c>
      <c r="CO36" s="1">
        <f t="shared" ref="CO36:CP36" si="128">CN$53/$F25</f>
        <v>1.5506137318643389</v>
      </c>
      <c r="CP36" s="1">
        <f t="shared" si="128"/>
        <v>1.550615226413542</v>
      </c>
      <c r="CQ36" s="1">
        <f t="shared" si="69"/>
        <v>1.550615226413542</v>
      </c>
      <c r="CR36" s="1">
        <f t="shared" ref="CR36:CS36" si="129">CQ$53/$F25</f>
        <v>1.5506139826301419</v>
      </c>
      <c r="CS36" s="1">
        <f t="shared" si="129"/>
        <v>1.5506150177230438</v>
      </c>
      <c r="CT36" s="1">
        <f t="shared" si="71"/>
        <v>1.5506150177230438</v>
      </c>
      <c r="CU36" s="1">
        <f t="shared" ref="CU36:CV36" si="130">CT$53/$F25</f>
        <v>1.5506141563051772</v>
      </c>
      <c r="CV36" s="1">
        <f t="shared" si="130"/>
        <v>1.550614873188445</v>
      </c>
      <c r="CW36" s="1">
        <f t="shared" si="73"/>
        <v>1.550614873188445</v>
      </c>
      <c r="CX36" s="1">
        <f t="shared" ref="CX36:CY36" si="131">CW$53/$F25</f>
        <v>1.5506142765887969</v>
      </c>
      <c r="CY36" s="1">
        <f t="shared" si="131"/>
        <v>1.5506147730868598</v>
      </c>
      <c r="CZ36" s="1">
        <f t="shared" si="75"/>
        <v>1.5506147730868598</v>
      </c>
      <c r="DA36" s="1">
        <f t="shared" ref="DA36:DB36" si="132">CZ$53/$F25</f>
        <v>1.5506143598946647</v>
      </c>
      <c r="DB36" s="1">
        <f t="shared" si="132"/>
        <v>1.550614703758634</v>
      </c>
      <c r="DC36" s="1">
        <f t="shared" si="77"/>
        <v>1.550614703758634</v>
      </c>
      <c r="DD36" s="1">
        <f t="shared" ref="DD36:DE36" si="133">DC$53/$F25</f>
        <v>1.5506144175905305</v>
      </c>
      <c r="DE36" s="1">
        <f t="shared" si="133"/>
        <v>1.5506146557433829</v>
      </c>
      <c r="DF36" s="1">
        <f t="shared" si="79"/>
        <v>1.5506146557433829</v>
      </c>
      <c r="DG36" s="1">
        <f t="shared" ref="DG36:DH36" si="134">DF$53/$F25</f>
        <v>1.5506144575494558</v>
      </c>
      <c r="DH36" s="1">
        <f t="shared" si="134"/>
        <v>1.5506146224890436</v>
      </c>
      <c r="DI36" s="1">
        <f t="shared" si="81"/>
        <v>1.5506146224890436</v>
      </c>
      <c r="DJ36" s="1">
        <f t="shared" ref="DJ36:DK36" si="135">DI$53/$F25</f>
        <v>1.5506144852241548</v>
      </c>
      <c r="DK36" s="1">
        <f t="shared" si="135"/>
        <v>1.5506145994577964</v>
      </c>
      <c r="DL36" s="1">
        <f t="shared" si="83"/>
        <v>1.5506145994577964</v>
      </c>
      <c r="DM36" s="1">
        <f t="shared" ref="DM36:DN36" si="136">DL$53/$F25</f>
        <v>1.5506145043910615</v>
      </c>
      <c r="DN36" s="1">
        <f t="shared" si="136"/>
        <v>1.5506145835068461</v>
      </c>
      <c r="DO36" s="1">
        <f t="shared" si="85"/>
        <v>1.5506145835068461</v>
      </c>
      <c r="DP36" s="1">
        <f t="shared" ref="DP36:DQ36" si="137">DO$53/$F25</f>
        <v>1.5506145176656525</v>
      </c>
      <c r="DQ36" s="1">
        <f t="shared" si="137"/>
        <v>1.5506145724595572</v>
      </c>
      <c r="DR36" s="1">
        <f t="shared" si="87"/>
        <v>1.5506145724595572</v>
      </c>
      <c r="DS36" s="1">
        <f t="shared" ref="DS36:DT36" si="138">DR$53/$F25</f>
        <v>1.550614526859351</v>
      </c>
      <c r="DT36" s="1">
        <f t="shared" si="138"/>
        <v>1.5506145648084411</v>
      </c>
      <c r="DU36" s="1">
        <f t="shared" si="89"/>
        <v>1.5506145648084411</v>
      </c>
      <c r="DV36" s="1">
        <f t="shared" ref="DV36:DW36" si="139">DU$53/$F25</f>
        <v>1.5506145332267105</v>
      </c>
      <c r="DW36" s="1">
        <f t="shared" si="139"/>
        <v>1.5506145595094409</v>
      </c>
      <c r="DX36" s="1">
        <f t="shared" si="91"/>
        <v>1.5506145595094409</v>
      </c>
      <c r="DY36" s="1">
        <f t="shared" ref="DY36:DZ36" si="140">DX$53/$F25</f>
        <v>1.5506145376366081</v>
      </c>
      <c r="DZ36" s="1">
        <f t="shared" si="140"/>
        <v>1.5506145558394668</v>
      </c>
      <c r="EA36" s="1">
        <f t="shared" si="93"/>
        <v>1.5506145558394668</v>
      </c>
      <c r="EB36" s="1">
        <f t="shared" ref="EB36:EC36" si="141">EA$53/$F25</f>
        <v>1.5506145406908085</v>
      </c>
      <c r="EC36" s="1">
        <f t="shared" si="141"/>
        <v>1.5506145532977207</v>
      </c>
      <c r="ED36" s="1">
        <f t="shared" si="95"/>
        <v>1.5506145532977207</v>
      </c>
      <c r="EE36" s="1">
        <f t="shared" ref="EE36:EF36" si="142">ED$53/$F25</f>
        <v>1.5506145428060829</v>
      </c>
      <c r="EF36" s="1">
        <f t="shared" si="142"/>
        <v>1.5506145515373617</v>
      </c>
      <c r="EG36" s="1">
        <f t="shared" si="97"/>
        <v>1.5506145515373617</v>
      </c>
      <c r="EH36" s="1">
        <f t="shared" ref="EH36:EI36" si="143">EG$53/$F25</f>
        <v>1.5506145442710768</v>
      </c>
      <c r="EI36" s="1">
        <f t="shared" si="143"/>
        <v>1.5506145503181743</v>
      </c>
      <c r="EJ36" s="1">
        <f t="shared" si="99"/>
        <v>1.5506145503181743</v>
      </c>
      <c r="EK36" s="1">
        <f t="shared" ref="EK36:EL36" si="144">EJ$53/$F25</f>
        <v>1.5506145452857008</v>
      </c>
      <c r="EL36" s="1">
        <f t="shared" si="144"/>
        <v>1.5506145494737913</v>
      </c>
      <c r="EM36" s="1">
        <f t="shared" si="101"/>
        <v>1.5506145494737913</v>
      </c>
      <c r="EN36" s="1">
        <f t="shared" si="102"/>
        <v>1.5506145459884075</v>
      </c>
    </row>
    <row r="37" spans="1:144" x14ac:dyDescent="0.25">
      <c r="B37" t="s">
        <v>62</v>
      </c>
      <c r="C37" t="s">
        <v>92</v>
      </c>
      <c r="D37" s="5" t="s">
        <v>51</v>
      </c>
      <c r="E37" t="s">
        <v>6</v>
      </c>
      <c r="F37">
        <f>0.3164/(POWER(F33, 0.25))</f>
        <v>1.515887165559409E-2</v>
      </c>
      <c r="G37" t="s">
        <v>20</v>
      </c>
      <c r="H37" s="8" t="s">
        <v>120</v>
      </c>
      <c r="I37">
        <f>0.3164/(POWER(I33, 0.25))</f>
        <v>1.5287764668788241E-2</v>
      </c>
      <c r="J37" t="s">
        <v>20</v>
      </c>
      <c r="K37">
        <f>0.3164/(POWER(K33, 0.25))</f>
        <v>1.51799643838151E-2</v>
      </c>
      <c r="L37">
        <f>0.3164/(POWER(L33, 0.25))</f>
        <v>1.5269286602770042E-2</v>
      </c>
      <c r="M37">
        <f t="shared" ref="M37" si="145">0.3164/(POWER(M33, 0.25))</f>
        <v>1.5194693163766449E-2</v>
      </c>
      <c r="N37">
        <f>0.3164/(POWER(N33, 0.25))</f>
        <v>1.5194693163766449E-2</v>
      </c>
      <c r="O37">
        <f>0.3164/(POWER(O33, 0.25))</f>
        <v>1.5256584950996351E-2</v>
      </c>
      <c r="P37">
        <f t="shared" ref="P37:AE38" si="146">0.3164/(POWER(P33, 0.25))</f>
        <v>1.5204953119918844E-2</v>
      </c>
      <c r="Q37">
        <f t="shared" si="146"/>
        <v>1.5204953119918844E-2</v>
      </c>
      <c r="R37">
        <f t="shared" si="146"/>
        <v>1.5247833149849148E-2</v>
      </c>
      <c r="S37">
        <f t="shared" si="146"/>
        <v>1.5212087765180229E-2</v>
      </c>
      <c r="T37">
        <f t="shared" si="146"/>
        <v>1.5212087765180229E-2</v>
      </c>
      <c r="U37">
        <f t="shared" si="146"/>
        <v>1.5241793177706709E-2</v>
      </c>
      <c r="V37">
        <f t="shared" ref="V37:X37" si="147">0.3164/(POWER(V33, 0.25))</f>
        <v>1.5217043047193521E-2</v>
      </c>
      <c r="W37">
        <f t="shared" si="147"/>
        <v>1.5217043047193521E-2</v>
      </c>
      <c r="X37">
        <f t="shared" si="147"/>
        <v>1.5237620161960789E-2</v>
      </c>
      <c r="Y37">
        <f t="shared" si="146"/>
        <v>1.5220481727240279E-2</v>
      </c>
      <c r="Z37">
        <f t="shared" si="146"/>
        <v>1.5220481727240279E-2</v>
      </c>
      <c r="AA37">
        <f t="shared" si="146"/>
        <v>1.5234734852742614E-2</v>
      </c>
      <c r="AB37">
        <f t="shared" ref="AB37:AD37" si="148">0.3164/(POWER(AB33, 0.25))</f>
        <v>1.5222866542469845E-2</v>
      </c>
      <c r="AC37">
        <f t="shared" si="148"/>
        <v>1.5222866542469845E-2</v>
      </c>
      <c r="AD37">
        <f t="shared" si="148"/>
        <v>1.5232738856723251E-2</v>
      </c>
      <c r="AE37">
        <f t="shared" si="146"/>
        <v>1.5224519783587709E-2</v>
      </c>
      <c r="AF37">
        <f t="shared" ref="AF37:CQ38" si="149">0.3164/(POWER(AF33, 0.25))</f>
        <v>1.5224519783587709E-2</v>
      </c>
      <c r="AG37">
        <f t="shared" si="149"/>
        <v>1.5231357575897985E-2</v>
      </c>
      <c r="AH37">
        <f t="shared" si="149"/>
        <v>1.5225665537644003E-2</v>
      </c>
      <c r="AI37">
        <f t="shared" si="149"/>
        <v>1.5225665537644003E-2</v>
      </c>
      <c r="AJ37">
        <f t="shared" si="149"/>
        <v>1.5230401458405655E-2</v>
      </c>
      <c r="AK37">
        <f t="shared" si="149"/>
        <v>1.5226459425031849E-2</v>
      </c>
      <c r="AL37">
        <f t="shared" si="149"/>
        <v>1.5226459425031849E-2</v>
      </c>
      <c r="AM37">
        <f t="shared" si="149"/>
        <v>1.5229739524778435E-2</v>
      </c>
      <c r="AN37">
        <f t="shared" si="149"/>
        <v>1.5227009428631014E-2</v>
      </c>
      <c r="AO37">
        <f t="shared" si="149"/>
        <v>1.5227009428631014E-2</v>
      </c>
      <c r="AP37">
        <f t="shared" si="149"/>
        <v>1.5229281204874174E-2</v>
      </c>
      <c r="AQ37">
        <f t="shared" si="149"/>
        <v>1.5227390432988097E-2</v>
      </c>
      <c r="AR37">
        <f t="shared" si="149"/>
        <v>1.5227390432988097E-2</v>
      </c>
      <c r="AS37">
        <f t="shared" si="149"/>
        <v>1.5228963840380774E-2</v>
      </c>
      <c r="AT37">
        <f t="shared" si="149"/>
        <v>1.522765434860162E-2</v>
      </c>
      <c r="AU37">
        <f t="shared" si="149"/>
        <v>1.522765434860162E-2</v>
      </c>
      <c r="AV37">
        <f t="shared" si="149"/>
        <v>1.5228744068354392E-2</v>
      </c>
      <c r="AW37">
        <f t="shared" si="149"/>
        <v>1.5227837150180112E-2</v>
      </c>
      <c r="AX37">
        <f t="shared" si="149"/>
        <v>1.5227837150180112E-2</v>
      </c>
      <c r="AY37">
        <f t="shared" si="149"/>
        <v>1.5228591872291445E-2</v>
      </c>
      <c r="AZ37">
        <f t="shared" si="149"/>
        <v>1.5227963763892653E-2</v>
      </c>
      <c r="BA37">
        <f t="shared" si="149"/>
        <v>1.5227963763892653E-2</v>
      </c>
      <c r="BB37">
        <f t="shared" si="149"/>
        <v>1.5228486470948589E-2</v>
      </c>
      <c r="BC37">
        <f t="shared" si="149"/>
        <v>1.5228051458281771E-2</v>
      </c>
      <c r="BD37">
        <f t="shared" si="149"/>
        <v>1.5228051458281771E-2</v>
      </c>
      <c r="BE37">
        <f t="shared" si="149"/>
        <v>1.5228413475297785E-2</v>
      </c>
      <c r="BF37">
        <f t="shared" si="149"/>
        <v>1.5228112195671741E-2</v>
      </c>
      <c r="BG37">
        <f t="shared" si="149"/>
        <v>1.5228112195671741E-2</v>
      </c>
      <c r="BH37">
        <f t="shared" si="149"/>
        <v>1.5228362921539796E-2</v>
      </c>
      <c r="BI37">
        <f t="shared" si="149"/>
        <v>1.5228154262112771E-2</v>
      </c>
      <c r="BJ37">
        <f t="shared" si="149"/>
        <v>1.5228154262112771E-2</v>
      </c>
      <c r="BK37">
        <f t="shared" si="149"/>
        <v>1.5228327909791598E-2</v>
      </c>
      <c r="BL37">
        <f t="shared" si="149"/>
        <v>1.522818339692206E-2</v>
      </c>
      <c r="BM37">
        <f t="shared" si="149"/>
        <v>1.522818339692206E-2</v>
      </c>
      <c r="BN37">
        <f t="shared" si="149"/>
        <v>1.5228303661740277E-2</v>
      </c>
      <c r="BO37">
        <f t="shared" si="149"/>
        <v>1.5228203575304394E-2</v>
      </c>
      <c r="BP37">
        <f t="shared" si="149"/>
        <v>1.5228203575304394E-2</v>
      </c>
      <c r="BQ37">
        <f t="shared" si="149"/>
        <v>1.5228286868219544E-2</v>
      </c>
      <c r="BR37">
        <f t="shared" si="149"/>
        <v>1.5228217550534296E-2</v>
      </c>
      <c r="BS37">
        <f t="shared" si="149"/>
        <v>1.5228217550534296E-2</v>
      </c>
      <c r="BT37">
        <f t="shared" si="149"/>
        <v>1.5228275237463148E-2</v>
      </c>
      <c r="BU37">
        <f t="shared" si="149"/>
        <v>1.5228227229534525E-2</v>
      </c>
      <c r="BV37">
        <f t="shared" si="149"/>
        <v>1.5228227229534525E-2</v>
      </c>
      <c r="BW37">
        <f t="shared" si="149"/>
        <v>1.5228267182286677E-2</v>
      </c>
      <c r="BX37">
        <f t="shared" si="149"/>
        <v>1.5228233933029599E-2</v>
      </c>
      <c r="BY37">
        <f t="shared" si="149"/>
        <v>1.5228233933029599E-2</v>
      </c>
      <c r="BZ37">
        <f t="shared" si="149"/>
        <v>1.5228261603461152E-2</v>
      </c>
      <c r="CA37">
        <f t="shared" si="149"/>
        <v>1.5228238575739768E-2</v>
      </c>
      <c r="CB37">
        <f t="shared" si="149"/>
        <v>1.5228238575739768E-2</v>
      </c>
      <c r="CC37">
        <f t="shared" si="149"/>
        <v>1.5228257739694162E-2</v>
      </c>
      <c r="CD37">
        <f t="shared" si="149"/>
        <v>1.5228241791187799E-2</v>
      </c>
      <c r="CE37">
        <f t="shared" si="149"/>
        <v>1.5228241791187799E-2</v>
      </c>
      <c r="CF37">
        <f t="shared" si="149"/>
        <v>1.5228255063735655E-2</v>
      </c>
      <c r="CG37">
        <f t="shared" si="149"/>
        <v>1.5228244018141393E-2</v>
      </c>
      <c r="CH37">
        <f t="shared" si="149"/>
        <v>1.5228244018141393E-2</v>
      </c>
      <c r="CI37">
        <f t="shared" si="149"/>
        <v>1.5228253210425841E-2</v>
      </c>
      <c r="CJ37">
        <f t="shared" si="149"/>
        <v>1.5228245560483336E-2</v>
      </c>
      <c r="CK37">
        <f t="shared" si="149"/>
        <v>1.5228245560483336E-2</v>
      </c>
      <c r="CL37">
        <f t="shared" si="149"/>
        <v>1.5228251926863921E-2</v>
      </c>
      <c r="CM37">
        <f t="shared" si="149"/>
        <v>1.5228246628677141E-2</v>
      </c>
      <c r="CN37">
        <f t="shared" si="149"/>
        <v>1.5228246628677141E-2</v>
      </c>
      <c r="CO37">
        <f t="shared" si="149"/>
        <v>1.5228251037896767E-2</v>
      </c>
      <c r="CP37">
        <f t="shared" si="149"/>
        <v>1.5228247368485701E-2</v>
      </c>
      <c r="CQ37">
        <f t="shared" si="149"/>
        <v>1.5228247368485701E-2</v>
      </c>
      <c r="CR37">
        <f t="shared" ref="CR37:EN38" si="150">0.3164/(POWER(CR33, 0.25))</f>
        <v>1.5228250422217288E-2</v>
      </c>
      <c r="CS37">
        <f t="shared" si="150"/>
        <v>1.5228247880861492E-2</v>
      </c>
      <c r="CT37">
        <f t="shared" si="150"/>
        <v>1.5228247880861492E-2</v>
      </c>
      <c r="CU37">
        <f t="shared" si="150"/>
        <v>1.5228249995810916E-2</v>
      </c>
      <c r="CV37">
        <f t="shared" si="150"/>
        <v>1.522824823572211E-2</v>
      </c>
      <c r="CW37">
        <f t="shared" si="150"/>
        <v>1.522824823572211E-2</v>
      </c>
      <c r="CX37">
        <f t="shared" si="150"/>
        <v>1.5228249700491008E-2</v>
      </c>
      <c r="CY37">
        <f t="shared" si="150"/>
        <v>1.5228248481491046E-2</v>
      </c>
      <c r="CZ37">
        <f t="shared" si="150"/>
        <v>1.5228248481491046E-2</v>
      </c>
      <c r="DA37">
        <f t="shared" si="150"/>
        <v>1.5228249495958752E-2</v>
      </c>
      <c r="DB37">
        <f t="shared" si="150"/>
        <v>1.5228248651705386E-2</v>
      </c>
      <c r="DC37">
        <f t="shared" si="150"/>
        <v>1.5228248651705386E-2</v>
      </c>
      <c r="DD37">
        <f t="shared" si="150"/>
        <v>1.5228249354304087E-2</v>
      </c>
      <c r="DE37">
        <f t="shared" si="150"/>
        <v>1.5228248769592214E-2</v>
      </c>
      <c r="DF37">
        <f t="shared" si="150"/>
        <v>1.5228248769592214E-2</v>
      </c>
      <c r="DG37">
        <f t="shared" si="150"/>
        <v>1.5228249256197101E-2</v>
      </c>
      <c r="DH37">
        <f t="shared" si="150"/>
        <v>1.522824885123812E-2</v>
      </c>
      <c r="DI37">
        <f t="shared" si="150"/>
        <v>1.522824885123812E-2</v>
      </c>
      <c r="DJ37">
        <f t="shared" si="150"/>
        <v>1.5228249188250288E-2</v>
      </c>
      <c r="DK37">
        <f t="shared" si="150"/>
        <v>1.5228248907784337E-2</v>
      </c>
      <c r="DL37">
        <f t="shared" si="150"/>
        <v>1.5228248907784337E-2</v>
      </c>
      <c r="DM37">
        <f t="shared" si="150"/>
        <v>1.5228249141191781E-2</v>
      </c>
      <c r="DN37">
        <f t="shared" si="150"/>
        <v>1.5228248946947043E-2</v>
      </c>
      <c r="DO37">
        <f t="shared" si="150"/>
        <v>1.5228248946947043E-2</v>
      </c>
      <c r="DP37">
        <f t="shared" si="150"/>
        <v>1.5228249108600059E-2</v>
      </c>
      <c r="DQ37">
        <f t="shared" si="150"/>
        <v>1.5228248974070296E-2</v>
      </c>
      <c r="DR37">
        <f t="shared" si="150"/>
        <v>1.5228248974070296E-2</v>
      </c>
      <c r="DS37">
        <f t="shared" si="150"/>
        <v>1.5228249086027731E-2</v>
      </c>
      <c r="DT37">
        <f t="shared" si="150"/>
        <v>1.5228248992855287E-2</v>
      </c>
      <c r="DU37">
        <f t="shared" si="150"/>
        <v>1.5228248992855287E-2</v>
      </c>
      <c r="DV37">
        <f t="shared" si="150"/>
        <v>1.522824907039462E-2</v>
      </c>
      <c r="DW37">
        <f t="shared" si="150"/>
        <v>1.5228249005865366E-2</v>
      </c>
      <c r="DX37">
        <f t="shared" si="150"/>
        <v>1.5228249005865366E-2</v>
      </c>
      <c r="DY37">
        <f t="shared" si="150"/>
        <v>1.5228249059567453E-2</v>
      </c>
      <c r="DZ37">
        <f t="shared" si="150"/>
        <v>1.5228249014875872E-2</v>
      </c>
      <c r="EA37">
        <f t="shared" si="150"/>
        <v>1.5228249014875872E-2</v>
      </c>
      <c r="EB37">
        <f t="shared" si="150"/>
        <v>1.5228249052068795E-2</v>
      </c>
      <c r="EC37">
        <f t="shared" si="150"/>
        <v>1.5228249021116358E-2</v>
      </c>
      <c r="ED37">
        <f t="shared" si="150"/>
        <v>1.5228249021116358E-2</v>
      </c>
      <c r="EE37">
        <f t="shared" si="150"/>
        <v>1.5228249046875378E-2</v>
      </c>
      <c r="EF37">
        <f t="shared" si="150"/>
        <v>1.522824902543838E-2</v>
      </c>
      <c r="EG37">
        <f t="shared" si="150"/>
        <v>1.522824902543838E-2</v>
      </c>
      <c r="EH37">
        <f t="shared" si="150"/>
        <v>1.5228249043278535E-2</v>
      </c>
      <c r="EI37">
        <f t="shared" si="150"/>
        <v>1.5228249028431728E-2</v>
      </c>
      <c r="EJ37">
        <f t="shared" si="150"/>
        <v>1.5228249028431728E-2</v>
      </c>
      <c r="EK37">
        <f t="shared" si="150"/>
        <v>1.5228249040787432E-2</v>
      </c>
      <c r="EL37">
        <f t="shared" si="150"/>
        <v>1.5228249030504855E-2</v>
      </c>
      <c r="EM37">
        <f t="shared" si="150"/>
        <v>1.5228249030504855E-2</v>
      </c>
      <c r="EN37">
        <f t="shared" si="150"/>
        <v>1.5228249039062154E-2</v>
      </c>
    </row>
    <row r="38" spans="1:144" x14ac:dyDescent="0.25">
      <c r="B38" t="s">
        <v>62</v>
      </c>
      <c r="C38" t="s">
        <v>93</v>
      </c>
      <c r="D38" s="5" t="s">
        <v>52</v>
      </c>
      <c r="E38" t="s">
        <v>6</v>
      </c>
      <c r="F38">
        <f>0.3164/(POWER(F34, 0.25))</f>
        <v>1.5524407973568089E-2</v>
      </c>
      <c r="G38" t="s">
        <v>20</v>
      </c>
      <c r="H38" s="8" t="s">
        <v>121</v>
      </c>
      <c r="I38">
        <f>0.3164/(POWER(I34, 0.25))</f>
        <v>1.5656409072807562E-2</v>
      </c>
      <c r="J38" t="s">
        <v>20</v>
      </c>
      <c r="K38">
        <f>0.3164/(POWER(K34, 0.25))</f>
        <v>1.5546009325279369E-2</v>
      </c>
      <c r="L38">
        <f>0.3164/(POWER(L34, 0.25))</f>
        <v>1.5637485432450526E-2</v>
      </c>
      <c r="M38">
        <f t="shared" ref="M38" si="151">0.3164/(POWER(M34, 0.25))</f>
        <v>1.5561093270451059E-2</v>
      </c>
      <c r="N38">
        <f>0.3164/(POWER(N34, 0.25))</f>
        <v>1.5561093270451059E-2</v>
      </c>
      <c r="O38">
        <f>0.3164/(POWER(O34, 0.25))</f>
        <v>1.5624477496995099E-2</v>
      </c>
      <c r="P38">
        <f t="shared" si="146"/>
        <v>1.5571600631996134E-2</v>
      </c>
      <c r="Q38">
        <f t="shared" si="146"/>
        <v>1.5571600631996134E-2</v>
      </c>
      <c r="R38">
        <f t="shared" si="146"/>
        <v>1.5615514657636104E-2</v>
      </c>
      <c r="S38">
        <f t="shared" si="146"/>
        <v>1.5578907319875082E-2</v>
      </c>
      <c r="T38">
        <f t="shared" si="146"/>
        <v>1.5578907319875082E-2</v>
      </c>
      <c r="U38">
        <f t="shared" si="146"/>
        <v>1.5609329039483349E-2</v>
      </c>
      <c r="V38">
        <f t="shared" ref="V38:X38" si="152">0.3164/(POWER(V34, 0.25))</f>
        <v>1.5583982092018158E-2</v>
      </c>
      <c r="W38">
        <f t="shared" si="152"/>
        <v>1.5583982092018158E-2</v>
      </c>
      <c r="X38">
        <f t="shared" si="152"/>
        <v>1.560505539693318E-2</v>
      </c>
      <c r="Y38">
        <f t="shared" si="146"/>
        <v>1.5587503691326433E-2</v>
      </c>
      <c r="Z38">
        <f t="shared" si="146"/>
        <v>1.5587503691326433E-2</v>
      </c>
      <c r="AA38">
        <f t="shared" si="146"/>
        <v>1.5602100512265613E-2</v>
      </c>
      <c r="AB38">
        <f t="shared" ref="AB38:AD38" si="153">0.3164/(POWER(AB34, 0.25))</f>
        <v>1.5589946013248967E-2</v>
      </c>
      <c r="AC38">
        <f t="shared" si="153"/>
        <v>1.5589946013248967E-2</v>
      </c>
      <c r="AD38">
        <f t="shared" si="153"/>
        <v>1.5600056385418826E-2</v>
      </c>
      <c r="AE38">
        <f t="shared" si="146"/>
        <v>1.5591639120109132E-2</v>
      </c>
      <c r="AF38">
        <f t="shared" ref="AF38:AJ38" si="154">0.3164/(POWER(AF34, 0.25))</f>
        <v>1.5591639120109132E-2</v>
      </c>
      <c r="AG38">
        <f t="shared" si="154"/>
        <v>1.559864179681719E-2</v>
      </c>
      <c r="AH38">
        <f t="shared" si="154"/>
        <v>1.5592812502522507E-2</v>
      </c>
      <c r="AI38">
        <f t="shared" si="154"/>
        <v>1.5592812502522507E-2</v>
      </c>
      <c r="AJ38">
        <f t="shared" si="154"/>
        <v>1.5597662623804933E-2</v>
      </c>
      <c r="AK38">
        <f t="shared" si="149"/>
        <v>1.559362553346399E-2</v>
      </c>
      <c r="AL38">
        <f t="shared" si="149"/>
        <v>1.559362553346399E-2</v>
      </c>
      <c r="AM38">
        <f t="shared" si="149"/>
        <v>1.5596984728516023E-2</v>
      </c>
      <c r="AN38">
        <f t="shared" si="149"/>
        <v>1.5594188799678934E-2</v>
      </c>
      <c r="AO38">
        <f t="shared" si="149"/>
        <v>1.5594188799678934E-2</v>
      </c>
      <c r="AP38">
        <f t="shared" si="149"/>
        <v>1.5596515356828098E-2</v>
      </c>
      <c r="AQ38">
        <f t="shared" si="149"/>
        <v>1.5594578991456623E-2</v>
      </c>
      <c r="AR38">
        <f t="shared" si="149"/>
        <v>1.5594578991456623E-2</v>
      </c>
      <c r="AS38">
        <f t="shared" si="149"/>
        <v>1.559619033950597E-2</v>
      </c>
      <c r="AT38">
        <f t="shared" si="149"/>
        <v>1.5594849271049194E-2</v>
      </c>
      <c r="AU38">
        <f t="shared" si="149"/>
        <v>1.5594849271049194E-2</v>
      </c>
      <c r="AV38">
        <f t="shared" si="149"/>
        <v>1.5595965267965282E-2</v>
      </c>
      <c r="AW38">
        <f t="shared" si="149"/>
        <v>1.5595036480648122E-2</v>
      </c>
      <c r="AX38">
        <f t="shared" si="149"/>
        <v>1.5595036480648122E-2</v>
      </c>
      <c r="AY38">
        <f t="shared" si="149"/>
        <v>1.5595809401893791E-2</v>
      </c>
      <c r="AZ38">
        <f t="shared" si="149"/>
        <v>1.559516614748436E-2</v>
      </c>
      <c r="BA38">
        <f t="shared" si="149"/>
        <v>1.559516614748436E-2</v>
      </c>
      <c r="BB38">
        <f t="shared" si="149"/>
        <v>1.5595701458935718E-2</v>
      </c>
      <c r="BC38">
        <f t="shared" si="149"/>
        <v>1.5595255956508713E-2</v>
      </c>
      <c r="BD38">
        <f t="shared" si="149"/>
        <v>1.5595255956508713E-2</v>
      </c>
      <c r="BE38">
        <f t="shared" si="149"/>
        <v>1.5595626703090493E-2</v>
      </c>
      <c r="BF38">
        <f t="shared" si="149"/>
        <v>1.5595318158501219E-2</v>
      </c>
      <c r="BG38">
        <f t="shared" si="149"/>
        <v>1.5595318158501219E-2</v>
      </c>
      <c r="BH38">
        <f t="shared" si="149"/>
        <v>1.5595574930294901E-2</v>
      </c>
      <c r="BI38">
        <f t="shared" si="149"/>
        <v>1.5595361239319323E-2</v>
      </c>
      <c r="BJ38">
        <f t="shared" si="149"/>
        <v>1.5595361239319323E-2</v>
      </c>
      <c r="BK38">
        <f t="shared" si="149"/>
        <v>1.5595539074284287E-2</v>
      </c>
      <c r="BL38">
        <f t="shared" si="149"/>
        <v>1.5595391076676342E-2</v>
      </c>
      <c r="BM38">
        <f t="shared" si="149"/>
        <v>1.5595391076676342E-2</v>
      </c>
      <c r="BN38">
        <f t="shared" si="149"/>
        <v>1.5595514241523001E-2</v>
      </c>
      <c r="BO38">
        <f t="shared" si="149"/>
        <v>1.5595411741633923E-2</v>
      </c>
      <c r="BP38">
        <f t="shared" si="149"/>
        <v>1.5595411741633923E-2</v>
      </c>
      <c r="BQ38">
        <f t="shared" si="149"/>
        <v>1.5595497043048525E-2</v>
      </c>
      <c r="BR38">
        <f t="shared" si="149"/>
        <v>1.5595426053858174E-2</v>
      </c>
      <c r="BS38">
        <f t="shared" si="149"/>
        <v>1.5595426053858174E-2</v>
      </c>
      <c r="BT38">
        <f t="shared" si="149"/>
        <v>1.5595485131831691E-2</v>
      </c>
      <c r="BU38">
        <f t="shared" si="149"/>
        <v>1.5595435966254807E-2</v>
      </c>
      <c r="BV38">
        <f t="shared" si="149"/>
        <v>1.5595435966254807E-2</v>
      </c>
      <c r="BW38">
        <f t="shared" si="149"/>
        <v>1.5595476882415195E-2</v>
      </c>
      <c r="BX38">
        <f t="shared" si="149"/>
        <v>1.5595442831395873E-2</v>
      </c>
      <c r="BY38">
        <f t="shared" si="149"/>
        <v>1.5595442831395873E-2</v>
      </c>
      <c r="BZ38">
        <f t="shared" si="149"/>
        <v>1.5595471169063612E-2</v>
      </c>
      <c r="CA38">
        <f t="shared" si="149"/>
        <v>1.5595447586058913E-2</v>
      </c>
      <c r="CB38">
        <f t="shared" si="149"/>
        <v>1.5595447586058913E-2</v>
      </c>
      <c r="CC38">
        <f t="shared" si="149"/>
        <v>1.5595467212126938E-2</v>
      </c>
      <c r="CD38">
        <f t="shared" si="149"/>
        <v>1.559545087904325E-2</v>
      </c>
      <c r="CE38">
        <f t="shared" si="149"/>
        <v>1.559545087904325E-2</v>
      </c>
      <c r="CF38">
        <f t="shared" si="149"/>
        <v>1.5595464471641202E-2</v>
      </c>
      <c r="CG38">
        <f t="shared" si="149"/>
        <v>1.5595453159696918E-2</v>
      </c>
      <c r="CH38">
        <f t="shared" si="149"/>
        <v>1.5595453159696918E-2</v>
      </c>
      <c r="CI38">
        <f t="shared" si="149"/>
        <v>1.5595462573641248E-2</v>
      </c>
      <c r="CJ38">
        <f t="shared" si="149"/>
        <v>1.5595454739230416E-2</v>
      </c>
      <c r="CK38">
        <f t="shared" si="149"/>
        <v>1.5595454739230416E-2</v>
      </c>
      <c r="CL38">
        <f t="shared" si="149"/>
        <v>1.5595461259127924E-2</v>
      </c>
      <c r="CM38">
        <f t="shared" si="149"/>
        <v>1.5595455833182306E-2</v>
      </c>
      <c r="CN38">
        <f t="shared" si="149"/>
        <v>1.5595455833182306E-2</v>
      </c>
      <c r="CO38">
        <f t="shared" si="149"/>
        <v>1.5595460348724492E-2</v>
      </c>
      <c r="CP38">
        <f t="shared" si="149"/>
        <v>1.5595456590830387E-2</v>
      </c>
      <c r="CQ38">
        <f t="shared" si="149"/>
        <v>1.5595456590830387E-2</v>
      </c>
      <c r="CR38">
        <f t="shared" ref="CR38" si="155">0.3164/(POWER(CR34, 0.25))</f>
        <v>1.559545971819871E-2</v>
      </c>
      <c r="CS38">
        <f t="shared" si="150"/>
        <v>1.5595457115561449E-2</v>
      </c>
      <c r="CT38">
        <f t="shared" si="150"/>
        <v>1.5595457115561449E-2</v>
      </c>
      <c r="CU38">
        <f t="shared" si="150"/>
        <v>1.5595459281510106E-2</v>
      </c>
      <c r="CV38">
        <f t="shared" si="150"/>
        <v>1.5595457478979065E-2</v>
      </c>
      <c r="CW38">
        <f t="shared" si="150"/>
        <v>1.5595457478979065E-2</v>
      </c>
      <c r="CX38">
        <f t="shared" si="150"/>
        <v>1.559545897906894E-2</v>
      </c>
      <c r="CY38">
        <f t="shared" si="150"/>
        <v>1.5595457730674396E-2</v>
      </c>
      <c r="CZ38">
        <f t="shared" si="150"/>
        <v>1.5595457730674396E-2</v>
      </c>
      <c r="DA38">
        <f t="shared" si="150"/>
        <v>1.5595458769604663E-2</v>
      </c>
      <c r="DB38">
        <f t="shared" si="150"/>
        <v>1.5595457904993226E-2</v>
      </c>
      <c r="DC38">
        <f t="shared" si="150"/>
        <v>1.5595457904993226E-2</v>
      </c>
      <c r="DD38">
        <f t="shared" si="150"/>
        <v>1.5595458624534181E-2</v>
      </c>
      <c r="DE38">
        <f t="shared" si="150"/>
        <v>1.5595458025722739E-2</v>
      </c>
      <c r="DF38">
        <f t="shared" si="150"/>
        <v>1.5595458025722739E-2</v>
      </c>
      <c r="DG38">
        <f t="shared" si="150"/>
        <v>1.5595458524061467E-2</v>
      </c>
      <c r="DH38">
        <f t="shared" si="150"/>
        <v>1.5595458109337431E-2</v>
      </c>
      <c r="DI38">
        <f t="shared" si="150"/>
        <v>1.5595458109337431E-2</v>
      </c>
      <c r="DJ38">
        <f t="shared" si="150"/>
        <v>1.5595458454476213E-2</v>
      </c>
      <c r="DK38">
        <f t="shared" si="150"/>
        <v>1.5595458167247193E-2</v>
      </c>
      <c r="DL38">
        <f t="shared" si="150"/>
        <v>1.5595458167247193E-2</v>
      </c>
      <c r="DM38">
        <f t="shared" si="150"/>
        <v>1.5595458406282944E-2</v>
      </c>
      <c r="DN38">
        <f t="shared" si="150"/>
        <v>1.5595458207354248E-2</v>
      </c>
      <c r="DO38">
        <f t="shared" si="150"/>
        <v>1.5595458207354248E-2</v>
      </c>
      <c r="DP38">
        <f t="shared" si="150"/>
        <v>1.5595458372905324E-2</v>
      </c>
      <c r="DQ38">
        <f t="shared" si="150"/>
        <v>1.5595458235131551E-2</v>
      </c>
      <c r="DR38">
        <f t="shared" si="150"/>
        <v>1.5595458235131551E-2</v>
      </c>
      <c r="DS38">
        <f t="shared" si="150"/>
        <v>1.5595458349788687E-2</v>
      </c>
      <c r="DT38">
        <f t="shared" si="150"/>
        <v>1.5595458254369511E-2</v>
      </c>
      <c r="DU38">
        <f t="shared" si="150"/>
        <v>1.5595458254369511E-2</v>
      </c>
      <c r="DV38">
        <f t="shared" si="150"/>
        <v>1.5595458333778603E-2</v>
      </c>
      <c r="DW38">
        <f t="shared" si="150"/>
        <v>1.5595458267693315E-2</v>
      </c>
      <c r="DX38">
        <f t="shared" si="150"/>
        <v>1.5595458267693315E-2</v>
      </c>
      <c r="DY38">
        <f t="shared" si="150"/>
        <v>1.559545832269036E-2</v>
      </c>
      <c r="DZ38">
        <f t="shared" si="150"/>
        <v>1.5595458276921093E-2</v>
      </c>
      <c r="EA38">
        <f t="shared" si="150"/>
        <v>1.5595458276921093E-2</v>
      </c>
      <c r="EB38">
        <f t="shared" si="150"/>
        <v>1.5595458315010875E-2</v>
      </c>
      <c r="EC38">
        <f t="shared" si="150"/>
        <v>1.5595458283312059E-2</v>
      </c>
      <c r="ED38">
        <f t="shared" si="150"/>
        <v>1.5595458283312059E-2</v>
      </c>
      <c r="EE38">
        <f t="shared" si="150"/>
        <v>1.5595458309692231E-2</v>
      </c>
      <c r="EF38">
        <f t="shared" si="150"/>
        <v>1.559545828773831E-2</v>
      </c>
      <c r="EG38">
        <f t="shared" si="150"/>
        <v>1.559545828773831E-2</v>
      </c>
      <c r="EH38">
        <f t="shared" si="150"/>
        <v>1.5595458306008649E-2</v>
      </c>
      <c r="EI38">
        <f t="shared" si="150"/>
        <v>1.559545829080383E-2</v>
      </c>
      <c r="EJ38">
        <f t="shared" si="150"/>
        <v>1.559545829080383E-2</v>
      </c>
      <c r="EK38">
        <f t="shared" si="150"/>
        <v>1.5595458303457484E-2</v>
      </c>
      <c r="EL38">
        <f t="shared" si="150"/>
        <v>1.5595458292926948E-2</v>
      </c>
      <c r="EM38">
        <f t="shared" si="150"/>
        <v>1.5595458292926948E-2</v>
      </c>
      <c r="EN38">
        <f t="shared" si="150"/>
        <v>1.5595458301690594E-2</v>
      </c>
    </row>
    <row r="39" spans="1:144" x14ac:dyDescent="0.25">
      <c r="B39" t="s">
        <v>90</v>
      </c>
      <c r="C39" t="s">
        <v>94</v>
      </c>
      <c r="D39" s="5" t="s">
        <v>51</v>
      </c>
      <c r="E39" t="s">
        <v>6</v>
      </c>
      <c r="F39">
        <f>POWER((1/((-2)*(LOG10((6.1/POWER(F33, 0.915))+(0.268*$F31))))),2)</f>
        <v>3.8222405771065351E-2</v>
      </c>
      <c r="G39" t="s">
        <v>20</v>
      </c>
      <c r="H39" s="8" t="s">
        <v>122</v>
      </c>
      <c r="I39">
        <f>POWER((1/((-2)*(LOG10((6.1/POWER(I33, 0.915))+(0.268*$F31))))),2)</f>
        <v>3.8235720736780048E-2</v>
      </c>
      <c r="J39" t="s">
        <v>20</v>
      </c>
      <c r="K39">
        <f>POWER((1/((-2)*(LOG10((6.1/POWER(K33, 0.915))+(0.268*$F31))))),2)</f>
        <v>3.822456466798653E-2</v>
      </c>
      <c r="L39">
        <f>POWER((1/((-2)*(LOG10((6.1/POWER(L33, 0.915))+(0.268*$F31))))),2)</f>
        <v>3.8233793877393764E-2</v>
      </c>
      <c r="M39">
        <f t="shared" ref="M39" si="156">POWER((1/((-2)*(LOG10((6.1/POWER(M33, 0.915))+(0.268*$F31))))),2)</f>
        <v>3.8226076832033544E-2</v>
      </c>
      <c r="N39">
        <f>POWER((1/((-2)*(LOG10((6.1/POWER(N33, 0.915))+(0.268*$F31))))),2)</f>
        <v>3.8226076832033544E-2</v>
      </c>
      <c r="O39">
        <f>POWER((1/((-2)*(LOG10((6.1/POWER(O33, 0.915))+(0.268*$F31))))),2)</f>
        <v>3.8232472883169416E-2</v>
      </c>
      <c r="P39">
        <f t="shared" ref="P39:AE40" si="157">POWER((1/((-2)*(LOG10((6.1/POWER(P33, 0.915))+(0.268*$F31))))),2)</f>
        <v>3.8227132449399341E-2</v>
      </c>
      <c r="Q39">
        <f t="shared" si="157"/>
        <v>3.8227132449399341E-2</v>
      </c>
      <c r="R39">
        <f t="shared" si="157"/>
        <v>3.8231564342771106E-2</v>
      </c>
      <c r="S39">
        <f t="shared" si="157"/>
        <v>3.8227867605427596E-2</v>
      </c>
      <c r="T39">
        <f t="shared" si="157"/>
        <v>3.8227867605427596E-2</v>
      </c>
      <c r="U39">
        <f t="shared" si="157"/>
        <v>3.8230938112580846E-2</v>
      </c>
      <c r="V39">
        <f t="shared" ref="V39:X39" si="158">POWER((1/((-2)*(LOG10((6.1/POWER(V33, 0.915))+(0.268*$F31))))),2)</f>
        <v>3.822837872717403E-2</v>
      </c>
      <c r="W39">
        <f t="shared" si="158"/>
        <v>3.822837872717403E-2</v>
      </c>
      <c r="X39">
        <f t="shared" si="158"/>
        <v>3.8230505827010604E-2</v>
      </c>
      <c r="Y39">
        <f t="shared" si="157"/>
        <v>3.8228733670709163E-2</v>
      </c>
      <c r="Z39">
        <f t="shared" si="157"/>
        <v>3.8228733670709163E-2</v>
      </c>
      <c r="AA39">
        <f t="shared" si="157"/>
        <v>3.8230207115802967E-2</v>
      </c>
      <c r="AB39">
        <f t="shared" ref="AB39:AD39" si="159">POWER((1/((-2)*(LOG10((6.1/POWER(AB33, 0.915))+(0.268*$F31))))),2)</f>
        <v>3.822897995590515E-2</v>
      </c>
      <c r="AC39">
        <f t="shared" si="159"/>
        <v>3.822897995590515E-2</v>
      </c>
      <c r="AD39">
        <f t="shared" si="159"/>
        <v>3.823000055976223E-2</v>
      </c>
      <c r="AE39">
        <f t="shared" si="157"/>
        <v>3.8229150748708689E-2</v>
      </c>
      <c r="AF39">
        <f t="shared" ref="AF39:CQ40" si="160">POWER((1/((-2)*(LOG10((6.1/POWER(AF33, 0.915))+(0.268*$F31))))),2)</f>
        <v>3.8229150748708689E-2</v>
      </c>
      <c r="AG39">
        <f t="shared" si="160"/>
        <v>3.8229857658845005E-2</v>
      </c>
      <c r="AH39">
        <f t="shared" si="160"/>
        <v>3.8229269142408824E-2</v>
      </c>
      <c r="AI39">
        <f t="shared" si="160"/>
        <v>3.8229269142408824E-2</v>
      </c>
      <c r="AJ39">
        <f t="shared" si="160"/>
        <v>3.8229758763092217E-2</v>
      </c>
      <c r="AK39">
        <f t="shared" si="160"/>
        <v>3.8229351190415088E-2</v>
      </c>
      <c r="AL39">
        <f t="shared" si="160"/>
        <v>3.8229351190415088E-2</v>
      </c>
      <c r="AM39">
        <f t="shared" si="160"/>
        <v>3.8229690305624571E-2</v>
      </c>
      <c r="AN39">
        <f t="shared" si="160"/>
        <v>3.8229408039634018E-2</v>
      </c>
      <c r="AO39">
        <f t="shared" si="160"/>
        <v>3.8229408039634018E-2</v>
      </c>
      <c r="AP39">
        <f t="shared" si="160"/>
        <v>3.8229642910511154E-2</v>
      </c>
      <c r="AQ39">
        <f t="shared" si="160"/>
        <v>3.8229447423962025E-2</v>
      </c>
      <c r="AR39">
        <f t="shared" si="160"/>
        <v>3.8229447423962025E-2</v>
      </c>
      <c r="AS39">
        <f t="shared" si="160"/>
        <v>3.8229610093847732E-2</v>
      </c>
      <c r="AT39">
        <f t="shared" si="160"/>
        <v>3.8229474706357409E-2</v>
      </c>
      <c r="AU39">
        <f t="shared" si="160"/>
        <v>3.8229474706357409E-2</v>
      </c>
      <c r="AV39">
        <f t="shared" si="160"/>
        <v>3.8229587369648842E-2</v>
      </c>
      <c r="AW39">
        <f t="shared" si="160"/>
        <v>3.8229493604273738E-2</v>
      </c>
      <c r="AX39">
        <f t="shared" si="160"/>
        <v>3.8229493604273738E-2</v>
      </c>
      <c r="AY39">
        <f t="shared" si="160"/>
        <v>3.8229571633234045E-2</v>
      </c>
      <c r="AZ39">
        <f t="shared" si="160"/>
        <v>3.8229506693868383E-2</v>
      </c>
      <c r="BA39">
        <f t="shared" si="160"/>
        <v>3.8229506693868383E-2</v>
      </c>
      <c r="BB39">
        <f t="shared" si="160"/>
        <v>3.822956073543067E-2</v>
      </c>
      <c r="BC39">
        <f t="shared" si="160"/>
        <v>3.8229515760066571E-2</v>
      </c>
      <c r="BD39">
        <f t="shared" si="160"/>
        <v>3.8229515760066571E-2</v>
      </c>
      <c r="BE39">
        <f t="shared" si="160"/>
        <v>3.8229553188276977E-2</v>
      </c>
      <c r="BF39">
        <f t="shared" si="160"/>
        <v>3.8229522039421496E-2</v>
      </c>
      <c r="BG39">
        <f t="shared" si="160"/>
        <v>3.8229522039421496E-2</v>
      </c>
      <c r="BH39">
        <f t="shared" si="160"/>
        <v>3.8229547961486719E-2</v>
      </c>
      <c r="BI39">
        <f t="shared" si="160"/>
        <v>3.822952638851243E-2</v>
      </c>
      <c r="BJ39">
        <f t="shared" si="160"/>
        <v>3.822952638851243E-2</v>
      </c>
      <c r="BK39">
        <f t="shared" si="160"/>
        <v>3.8229544341622762E-2</v>
      </c>
      <c r="BL39">
        <f t="shared" si="160"/>
        <v>3.8229529400668955E-2</v>
      </c>
      <c r="BM39">
        <f t="shared" si="160"/>
        <v>3.8229529400668955E-2</v>
      </c>
      <c r="BN39">
        <f t="shared" si="160"/>
        <v>3.8229541834629871E-2</v>
      </c>
      <c r="BO39">
        <f t="shared" si="160"/>
        <v>3.8229531486857406E-2</v>
      </c>
      <c r="BP39">
        <f t="shared" si="160"/>
        <v>3.8229531486857406E-2</v>
      </c>
      <c r="BQ39">
        <f t="shared" si="160"/>
        <v>3.8229540098362956E-2</v>
      </c>
      <c r="BR39">
        <f t="shared" si="160"/>
        <v>3.8229532931722883E-2</v>
      </c>
      <c r="BS39">
        <f t="shared" si="160"/>
        <v>3.8229532931722883E-2</v>
      </c>
      <c r="BT39">
        <f t="shared" si="160"/>
        <v>3.8229538895872502E-2</v>
      </c>
      <c r="BU39">
        <f t="shared" si="160"/>
        <v>3.8229533932413504E-2</v>
      </c>
      <c r="BV39">
        <f t="shared" si="160"/>
        <v>3.8229533932413504E-2</v>
      </c>
      <c r="BW39">
        <f t="shared" si="160"/>
        <v>3.8229538063058503E-2</v>
      </c>
      <c r="BX39">
        <f t="shared" si="160"/>
        <v>3.8229534625474147E-2</v>
      </c>
      <c r="BY39">
        <f t="shared" si="160"/>
        <v>3.8229534625474147E-2</v>
      </c>
      <c r="BZ39">
        <f t="shared" si="160"/>
        <v>3.8229537486271829E-2</v>
      </c>
      <c r="CA39">
        <f t="shared" si="160"/>
        <v>3.8229535105474902E-2</v>
      </c>
      <c r="CB39">
        <f t="shared" si="160"/>
        <v>3.8229535105474902E-2</v>
      </c>
      <c r="CC39">
        <f t="shared" si="160"/>
        <v>3.8229537086802878E-2</v>
      </c>
      <c r="CD39">
        <f t="shared" si="160"/>
        <v>3.8229535437914054E-2</v>
      </c>
      <c r="CE39">
        <f t="shared" si="160"/>
        <v>3.8229535437914054E-2</v>
      </c>
      <c r="CF39">
        <f t="shared" si="160"/>
        <v>3.8229536810139783E-2</v>
      </c>
      <c r="CG39">
        <f t="shared" si="160"/>
        <v>3.82295356681547E-2</v>
      </c>
      <c r="CH39">
        <f t="shared" si="160"/>
        <v>3.82295356681547E-2</v>
      </c>
      <c r="CI39">
        <f t="shared" si="160"/>
        <v>3.8229536618529104E-2</v>
      </c>
      <c r="CJ39">
        <f t="shared" si="160"/>
        <v>3.8229535827614673E-2</v>
      </c>
      <c r="CK39">
        <f t="shared" si="160"/>
        <v>3.8229535827614673E-2</v>
      </c>
      <c r="CL39">
        <f t="shared" si="160"/>
        <v>3.8229536485823765E-2</v>
      </c>
      <c r="CM39">
        <f t="shared" si="160"/>
        <v>3.8229535938053331E-2</v>
      </c>
      <c r="CN39">
        <f t="shared" si="160"/>
        <v>3.8229535938053331E-2</v>
      </c>
      <c r="CO39">
        <f t="shared" si="160"/>
        <v>3.8229536393914937E-2</v>
      </c>
      <c r="CP39">
        <f t="shared" si="160"/>
        <v>3.8229536014540842E-2</v>
      </c>
      <c r="CQ39">
        <f t="shared" si="160"/>
        <v>3.8229536014540842E-2</v>
      </c>
      <c r="CR39">
        <f t="shared" ref="CR39:EN40" si="161">POWER((1/((-2)*(LOG10((6.1/POWER(CR33, 0.915))+(0.268*$F31))))),2)</f>
        <v>3.8229536330260883E-2</v>
      </c>
      <c r="CS39">
        <f t="shared" si="161"/>
        <v>3.8229536067514475E-2</v>
      </c>
      <c r="CT39">
        <f t="shared" si="161"/>
        <v>3.8229536067514475E-2</v>
      </c>
      <c r="CU39">
        <f t="shared" si="161"/>
        <v>3.8229536286175453E-2</v>
      </c>
      <c r="CV39">
        <f t="shared" si="161"/>
        <v>3.8229536104202898E-2</v>
      </c>
      <c r="CW39">
        <f t="shared" si="161"/>
        <v>3.8229536104202898E-2</v>
      </c>
      <c r="CX39">
        <f t="shared" si="161"/>
        <v>3.8229536255642828E-2</v>
      </c>
      <c r="CY39">
        <f t="shared" si="161"/>
        <v>3.822953612961251E-2</v>
      </c>
      <c r="CZ39">
        <f t="shared" si="161"/>
        <v>3.822953612961251E-2</v>
      </c>
      <c r="DA39">
        <f t="shared" si="161"/>
        <v>3.822953623449659E-2</v>
      </c>
      <c r="DB39">
        <f t="shared" si="161"/>
        <v>3.822953614721069E-2</v>
      </c>
      <c r="DC39">
        <f t="shared" si="161"/>
        <v>3.822953614721069E-2</v>
      </c>
      <c r="DD39">
        <f t="shared" si="161"/>
        <v>3.822953621985116E-2</v>
      </c>
      <c r="DE39">
        <f t="shared" si="161"/>
        <v>3.8229536159398801E-2</v>
      </c>
      <c r="DF39">
        <f t="shared" si="161"/>
        <v>3.8229536159398801E-2</v>
      </c>
      <c r="DG39">
        <f t="shared" si="161"/>
        <v>3.8229536209708051E-2</v>
      </c>
      <c r="DH39">
        <f t="shared" si="161"/>
        <v>3.8229536167840042E-2</v>
      </c>
      <c r="DI39">
        <f t="shared" si="161"/>
        <v>3.8229536167840042E-2</v>
      </c>
      <c r="DJ39">
        <f t="shared" si="161"/>
        <v>3.8229536202683136E-2</v>
      </c>
      <c r="DK39">
        <f t="shared" si="161"/>
        <v>3.8229536173686254E-2</v>
      </c>
      <c r="DL39">
        <f t="shared" si="161"/>
        <v>3.8229536173686254E-2</v>
      </c>
      <c r="DM39">
        <f t="shared" si="161"/>
        <v>3.8229536197817847E-2</v>
      </c>
      <c r="DN39">
        <f t="shared" si="161"/>
        <v>3.822953617773521E-2</v>
      </c>
      <c r="DO39">
        <f t="shared" si="161"/>
        <v>3.822953617773521E-2</v>
      </c>
      <c r="DP39">
        <f t="shared" si="161"/>
        <v>3.8229536194448244E-2</v>
      </c>
      <c r="DQ39">
        <f t="shared" si="161"/>
        <v>3.8229536180539439E-2</v>
      </c>
      <c r="DR39">
        <f t="shared" si="161"/>
        <v>3.8229536180539439E-2</v>
      </c>
      <c r="DS39">
        <f t="shared" si="161"/>
        <v>3.8229536192114527E-2</v>
      </c>
      <c r="DT39">
        <f t="shared" si="161"/>
        <v>3.8229536182481587E-2</v>
      </c>
      <c r="DU39">
        <f t="shared" si="161"/>
        <v>3.8229536182481587E-2</v>
      </c>
      <c r="DV39">
        <f t="shared" si="161"/>
        <v>3.8229536190498251E-2</v>
      </c>
      <c r="DW39">
        <f t="shared" si="161"/>
        <v>3.8229536183826671E-2</v>
      </c>
      <c r="DX39">
        <f t="shared" si="161"/>
        <v>3.8229536183826671E-2</v>
      </c>
      <c r="DY39">
        <f t="shared" si="161"/>
        <v>3.8229536189378854E-2</v>
      </c>
      <c r="DZ39">
        <f t="shared" si="161"/>
        <v>3.8229536184758259E-2</v>
      </c>
      <c r="EA39">
        <f t="shared" si="161"/>
        <v>3.8229536184758259E-2</v>
      </c>
      <c r="EB39">
        <f t="shared" si="161"/>
        <v>3.8229536188603579E-2</v>
      </c>
      <c r="EC39">
        <f t="shared" si="161"/>
        <v>3.8229536185403451E-2</v>
      </c>
      <c r="ED39">
        <f t="shared" si="161"/>
        <v>3.8229536185403451E-2</v>
      </c>
      <c r="EE39">
        <f t="shared" si="161"/>
        <v>3.8229536188066633E-2</v>
      </c>
      <c r="EF39">
        <f t="shared" si="161"/>
        <v>3.8229536185850295E-2</v>
      </c>
      <c r="EG39">
        <f t="shared" si="161"/>
        <v>3.8229536185850295E-2</v>
      </c>
      <c r="EH39">
        <f t="shared" si="161"/>
        <v>3.8229536187694764E-2</v>
      </c>
      <c r="EI39">
        <f t="shared" si="161"/>
        <v>3.822953618615977E-2</v>
      </c>
      <c r="EJ39">
        <f t="shared" si="161"/>
        <v>3.822953618615977E-2</v>
      </c>
      <c r="EK39">
        <f t="shared" si="161"/>
        <v>3.8229536187437213E-2</v>
      </c>
      <c r="EL39">
        <f t="shared" si="161"/>
        <v>3.8229536186374112E-2</v>
      </c>
      <c r="EM39">
        <f t="shared" si="161"/>
        <v>3.8229536186374112E-2</v>
      </c>
      <c r="EN39">
        <f t="shared" si="161"/>
        <v>3.8229536187258835E-2</v>
      </c>
    </row>
    <row r="40" spans="1:144" x14ac:dyDescent="0.25">
      <c r="B40" t="s">
        <v>90</v>
      </c>
      <c r="C40" t="s">
        <v>95</v>
      </c>
      <c r="D40" s="5" t="s">
        <v>52</v>
      </c>
      <c r="E40" t="s">
        <v>6</v>
      </c>
      <c r="F40">
        <f>POWER((1/((-2)*(LOG10((6.1/POWER(F34, 0.915))+(0.268*$F32))))),2)</f>
        <v>3.709516477384206E-2</v>
      </c>
      <c r="G40" t="s">
        <v>20</v>
      </c>
      <c r="H40" s="8" t="s">
        <v>123</v>
      </c>
      <c r="I40">
        <f>POWER((1/((-2)*(LOG10((6.1/POWER(I34, 0.915))+(0.268*$F32))))),2)</f>
        <v>3.7110344273883468E-2</v>
      </c>
      <c r="J40" t="s">
        <v>20</v>
      </c>
      <c r="K40">
        <f>POWER((1/((-2)*(LOG10((6.1/POWER(K34, 0.915))+(0.268*$F32))))),2)</f>
        <v>3.7097626096839212E-2</v>
      </c>
      <c r="L40">
        <f>POWER((1/((-2)*(LOG10((6.1/POWER(L34, 0.915))+(0.268*$F32))))),2)</f>
        <v>3.7108147690175029E-2</v>
      </c>
      <c r="M40">
        <f t="shared" ref="M40" si="162">POWER((1/((-2)*(LOG10((6.1/POWER(M34, 0.915))+(0.268*$F32))))),2)</f>
        <v>3.7099350065079473E-2</v>
      </c>
      <c r="N40">
        <f>POWER((1/((-2)*(LOG10((6.1/POWER(N34, 0.915))+(0.268*$F32))))),2)</f>
        <v>3.7099350065079473E-2</v>
      </c>
      <c r="O40">
        <f>POWER((1/((-2)*(LOG10((6.1/POWER(O34, 0.915))+(0.268*$F32))))),2)</f>
        <v>3.710664176198223E-2</v>
      </c>
      <c r="P40">
        <f t="shared" si="157"/>
        <v>3.7100553527236201E-2</v>
      </c>
      <c r="Q40">
        <f t="shared" si="157"/>
        <v>3.7100553527236201E-2</v>
      </c>
      <c r="R40">
        <f t="shared" si="157"/>
        <v>3.7105606020334539E-2</v>
      </c>
      <c r="S40">
        <f t="shared" si="157"/>
        <v>3.7101391639776174E-2</v>
      </c>
      <c r="T40">
        <f t="shared" si="157"/>
        <v>3.7101391639776174E-2</v>
      </c>
      <c r="U40">
        <f t="shared" si="157"/>
        <v>3.7104892109702949E-2</v>
      </c>
      <c r="V40">
        <f t="shared" ref="V40:X40" si="163">POWER((1/((-2)*(LOG10((6.1/POWER(V34, 0.915))+(0.268*$F32))))),2)</f>
        <v>3.7101974339779187E-2</v>
      </c>
      <c r="W40">
        <f t="shared" si="163"/>
        <v>3.7101974339779187E-2</v>
      </c>
      <c r="X40">
        <f t="shared" si="163"/>
        <v>3.7104399296406729E-2</v>
      </c>
      <c r="Y40">
        <f t="shared" si="157"/>
        <v>3.7102378988744814E-2</v>
      </c>
      <c r="Z40">
        <f t="shared" si="157"/>
        <v>3.7102378988744814E-2</v>
      </c>
      <c r="AA40">
        <f t="shared" si="157"/>
        <v>3.7104058759286865E-2</v>
      </c>
      <c r="AB40">
        <f t="shared" ref="AB40:AD40" si="164">POWER((1/((-2)*(LOG10((6.1/POWER(AB34, 0.915))+(0.268*$F32))))),2)</f>
        <v>3.710265976244953E-2</v>
      </c>
      <c r="AC40">
        <f t="shared" si="164"/>
        <v>3.710265976244953E-2</v>
      </c>
      <c r="AD40">
        <f t="shared" si="164"/>
        <v>3.7103823280540738E-2</v>
      </c>
      <c r="AE40">
        <f t="shared" si="157"/>
        <v>3.7102854471873239E-2</v>
      </c>
      <c r="AF40">
        <f t="shared" ref="AF40:AJ40" si="165">POWER((1/((-2)*(LOG10((6.1/POWER(AF34, 0.915))+(0.268*$F32))))),2)</f>
        <v>3.7102854471873239E-2</v>
      </c>
      <c r="AG40">
        <f t="shared" si="165"/>
        <v>3.7103660369906484E-2</v>
      </c>
      <c r="AH40">
        <f t="shared" si="165"/>
        <v>3.7102989444437157E-2</v>
      </c>
      <c r="AI40">
        <f t="shared" si="165"/>
        <v>3.7102989444437157E-2</v>
      </c>
      <c r="AJ40">
        <f t="shared" si="165"/>
        <v>3.7103547626156287E-2</v>
      </c>
      <c r="AK40">
        <f t="shared" si="160"/>
        <v>3.7103082981685548E-2</v>
      </c>
      <c r="AL40">
        <f t="shared" si="160"/>
        <v>3.7103082981685548E-2</v>
      </c>
      <c r="AM40">
        <f t="shared" si="160"/>
        <v>3.710346958279697E-2</v>
      </c>
      <c r="AN40">
        <f t="shared" si="160"/>
        <v>3.7103147791506211E-2</v>
      </c>
      <c r="AO40">
        <f t="shared" si="160"/>
        <v>3.7103147791506211E-2</v>
      </c>
      <c r="AP40">
        <f t="shared" si="160"/>
        <v>3.710341555106457E-2</v>
      </c>
      <c r="AQ40">
        <f t="shared" si="160"/>
        <v>3.7103192690808369E-2</v>
      </c>
      <c r="AR40">
        <f t="shared" si="160"/>
        <v>3.7103192690808369E-2</v>
      </c>
      <c r="AS40">
        <f t="shared" si="160"/>
        <v>3.7103378139154042E-2</v>
      </c>
      <c r="AT40">
        <f t="shared" si="160"/>
        <v>3.7103223793540099E-2</v>
      </c>
      <c r="AU40">
        <f t="shared" si="160"/>
        <v>3.7103223793540099E-2</v>
      </c>
      <c r="AV40">
        <f t="shared" si="160"/>
        <v>3.7103352232928523E-2</v>
      </c>
      <c r="AW40">
        <f t="shared" si="160"/>
        <v>3.7103245337715571E-2</v>
      </c>
      <c r="AX40">
        <f t="shared" si="160"/>
        <v>3.7103245337715571E-2</v>
      </c>
      <c r="AY40">
        <f t="shared" si="160"/>
        <v>3.7103334292970559E-2</v>
      </c>
      <c r="AZ40">
        <f t="shared" si="160"/>
        <v>3.7103260260233126E-2</v>
      </c>
      <c r="BA40">
        <f t="shared" si="160"/>
        <v>3.7103260260233126E-2</v>
      </c>
      <c r="BB40">
        <f t="shared" si="160"/>
        <v>3.7103321869165151E-2</v>
      </c>
      <c r="BC40">
        <f t="shared" si="160"/>
        <v>3.7103270595961108E-2</v>
      </c>
      <c r="BD40">
        <f t="shared" si="160"/>
        <v>3.7103270595961108E-2</v>
      </c>
      <c r="BE40">
        <f t="shared" si="160"/>
        <v>3.710331326519492E-2</v>
      </c>
      <c r="BF40">
        <f t="shared" si="160"/>
        <v>3.7103277754606805E-2</v>
      </c>
      <c r="BG40">
        <f t="shared" si="160"/>
        <v>3.7103277754606805E-2</v>
      </c>
      <c r="BH40">
        <f t="shared" si="160"/>
        <v>3.7103307306504817E-2</v>
      </c>
      <c r="BI40">
        <f t="shared" si="160"/>
        <v>3.7103282712695668E-2</v>
      </c>
      <c r="BJ40">
        <f t="shared" si="160"/>
        <v>3.7103282712695668E-2</v>
      </c>
      <c r="BK40">
        <f t="shared" si="160"/>
        <v>3.7103303179756401E-2</v>
      </c>
      <c r="BL40">
        <f t="shared" si="160"/>
        <v>3.710328614664072E-2</v>
      </c>
      <c r="BM40">
        <f t="shared" si="160"/>
        <v>3.710328614664072E-2</v>
      </c>
      <c r="BN40">
        <f t="shared" si="160"/>
        <v>3.7103300321712787E-2</v>
      </c>
      <c r="BO40">
        <f t="shared" si="160"/>
        <v>3.7103288524955466E-2</v>
      </c>
      <c r="BP40">
        <f t="shared" si="160"/>
        <v>3.7103288524955466E-2</v>
      </c>
      <c r="BQ40">
        <f t="shared" si="160"/>
        <v>3.7103298342318791E-2</v>
      </c>
      <c r="BR40">
        <f t="shared" si="160"/>
        <v>3.7103290172143602E-2</v>
      </c>
      <c r="BS40">
        <f t="shared" si="160"/>
        <v>3.7103290172143602E-2</v>
      </c>
      <c r="BT40">
        <f t="shared" si="160"/>
        <v>3.7103296971445217E-2</v>
      </c>
      <c r="BU40">
        <f t="shared" si="160"/>
        <v>3.7103291312959627E-2</v>
      </c>
      <c r="BV40">
        <f t="shared" si="160"/>
        <v>3.7103291312959627E-2</v>
      </c>
      <c r="BW40">
        <f t="shared" si="160"/>
        <v>3.7103296022013406E-2</v>
      </c>
      <c r="BX40">
        <f t="shared" si="160"/>
        <v>3.7103292103068661E-2</v>
      </c>
      <c r="BY40">
        <f t="shared" si="160"/>
        <v>3.7103292103068661E-2</v>
      </c>
      <c r="BZ40">
        <f t="shared" si="160"/>
        <v>3.7103295364460047E-2</v>
      </c>
      <c r="CA40">
        <f t="shared" si="160"/>
        <v>3.7103292650283302E-2</v>
      </c>
      <c r="CB40">
        <f t="shared" si="160"/>
        <v>3.7103292650283302E-2</v>
      </c>
      <c r="CC40">
        <f t="shared" si="160"/>
        <v>3.7103294909053994E-2</v>
      </c>
      <c r="CD40">
        <f t="shared" si="160"/>
        <v>3.7103293029273447E-2</v>
      </c>
      <c r="CE40">
        <f t="shared" si="160"/>
        <v>3.7103293029273447E-2</v>
      </c>
      <c r="CF40">
        <f t="shared" si="160"/>
        <v>3.7103294593650152E-2</v>
      </c>
      <c r="CG40">
        <f t="shared" si="160"/>
        <v>3.7103293291754401E-2</v>
      </c>
      <c r="CH40">
        <f t="shared" si="160"/>
        <v>3.7103293291754401E-2</v>
      </c>
      <c r="CI40">
        <f t="shared" si="160"/>
        <v>3.7103294375208477E-2</v>
      </c>
      <c r="CJ40">
        <f t="shared" si="160"/>
        <v>3.7103293473543339E-2</v>
      </c>
      <c r="CK40">
        <f t="shared" si="160"/>
        <v>3.7103293473543339E-2</v>
      </c>
      <c r="CL40">
        <f t="shared" si="160"/>
        <v>3.7103294223920585E-2</v>
      </c>
      <c r="CM40">
        <f t="shared" si="160"/>
        <v>3.7103293599446578E-2</v>
      </c>
      <c r="CN40">
        <f t="shared" si="160"/>
        <v>3.7103293599446578E-2</v>
      </c>
      <c r="CO40">
        <f t="shared" si="160"/>
        <v>3.7103294119141893E-2</v>
      </c>
      <c r="CP40">
        <f t="shared" si="160"/>
        <v>3.7103293686644528E-2</v>
      </c>
      <c r="CQ40">
        <f t="shared" si="160"/>
        <v>3.7103293686644528E-2</v>
      </c>
      <c r="CR40">
        <f t="shared" ref="CR40" si="166">POWER((1/((-2)*(LOG10((6.1/POWER(CR34, 0.915))+(0.268*$F32))))),2)</f>
        <v>3.7103294046574434E-2</v>
      </c>
      <c r="CS40">
        <f t="shared" si="161"/>
        <v>3.7103293747035991E-2</v>
      </c>
      <c r="CT40">
        <f t="shared" si="161"/>
        <v>3.7103293747035991E-2</v>
      </c>
      <c r="CU40">
        <f t="shared" si="161"/>
        <v>3.7103293996315789E-2</v>
      </c>
      <c r="CV40">
        <f t="shared" si="161"/>
        <v>3.7103293788861853E-2</v>
      </c>
      <c r="CW40">
        <f t="shared" si="161"/>
        <v>3.7103293788861853E-2</v>
      </c>
      <c r="CX40">
        <f t="shared" si="161"/>
        <v>3.7103293961507716E-2</v>
      </c>
      <c r="CY40">
        <f t="shared" si="161"/>
        <v>3.7103293817829543E-2</v>
      </c>
      <c r="CZ40">
        <f t="shared" si="161"/>
        <v>3.7103293817829543E-2</v>
      </c>
      <c r="DA40">
        <f t="shared" si="161"/>
        <v>3.7103293937400403E-2</v>
      </c>
      <c r="DB40">
        <f t="shared" si="161"/>
        <v>3.7103293837891974E-2</v>
      </c>
      <c r="DC40">
        <f t="shared" si="161"/>
        <v>3.7103293837891974E-2</v>
      </c>
      <c r="DD40">
        <f t="shared" si="161"/>
        <v>3.7103293920704182E-2</v>
      </c>
      <c r="DE40">
        <f t="shared" si="161"/>
        <v>3.7103293851786776E-2</v>
      </c>
      <c r="DF40">
        <f t="shared" si="161"/>
        <v>3.7103293851786776E-2</v>
      </c>
      <c r="DG40">
        <f t="shared" si="161"/>
        <v>3.7103293909140744E-2</v>
      </c>
      <c r="DH40">
        <f t="shared" si="161"/>
        <v>3.7103293861410015E-2</v>
      </c>
      <c r="DI40">
        <f t="shared" si="161"/>
        <v>3.7103293861410015E-2</v>
      </c>
      <c r="DJ40">
        <f t="shared" si="161"/>
        <v>3.7103293901132151E-2</v>
      </c>
      <c r="DK40">
        <f t="shared" si="161"/>
        <v>3.7103293868074878E-2</v>
      </c>
      <c r="DL40">
        <f t="shared" si="161"/>
        <v>3.7103293868074878E-2</v>
      </c>
      <c r="DM40">
        <f t="shared" si="161"/>
        <v>3.7103293895585587E-2</v>
      </c>
      <c r="DN40">
        <f t="shared" si="161"/>
        <v>3.7103293872690811E-2</v>
      </c>
      <c r="DO40">
        <f t="shared" si="161"/>
        <v>3.7103293872690811E-2</v>
      </c>
      <c r="DP40">
        <f t="shared" si="161"/>
        <v>3.7103293891744132E-2</v>
      </c>
      <c r="DQ40">
        <f t="shared" si="161"/>
        <v>3.7103293875887705E-2</v>
      </c>
      <c r="DR40">
        <f t="shared" si="161"/>
        <v>3.7103293875887705E-2</v>
      </c>
      <c r="DS40">
        <f t="shared" si="161"/>
        <v>3.7103293889083636E-2</v>
      </c>
      <c r="DT40">
        <f t="shared" si="161"/>
        <v>3.7103293878101802E-2</v>
      </c>
      <c r="DU40">
        <f t="shared" si="161"/>
        <v>3.7103293878101802E-2</v>
      </c>
      <c r="DV40">
        <f t="shared" si="161"/>
        <v>3.7103293887241026E-2</v>
      </c>
      <c r="DW40">
        <f t="shared" si="161"/>
        <v>3.7103293879635242E-2</v>
      </c>
      <c r="DX40">
        <f t="shared" si="161"/>
        <v>3.7103293879635242E-2</v>
      </c>
      <c r="DY40">
        <f t="shared" si="161"/>
        <v>3.710329388596488E-2</v>
      </c>
      <c r="DZ40">
        <f t="shared" si="161"/>
        <v>3.7103293880697268E-2</v>
      </c>
      <c r="EA40">
        <f t="shared" si="161"/>
        <v>3.7103293880697268E-2</v>
      </c>
      <c r="EB40">
        <f t="shared" si="161"/>
        <v>3.7103293885081046E-2</v>
      </c>
      <c r="EC40">
        <f t="shared" si="161"/>
        <v>3.7103293881432811E-2</v>
      </c>
      <c r="ED40">
        <f t="shared" si="161"/>
        <v>3.7103293881432811E-2</v>
      </c>
      <c r="EE40">
        <f t="shared" si="161"/>
        <v>3.7103293884468917E-2</v>
      </c>
      <c r="EF40">
        <f t="shared" si="161"/>
        <v>3.710329388194223E-2</v>
      </c>
      <c r="EG40">
        <f t="shared" si="161"/>
        <v>3.710329388194223E-2</v>
      </c>
      <c r="EH40">
        <f t="shared" si="161"/>
        <v>3.7103293884044979E-2</v>
      </c>
      <c r="EI40">
        <f t="shared" si="161"/>
        <v>3.7103293882295045E-2</v>
      </c>
      <c r="EJ40">
        <f t="shared" si="161"/>
        <v>3.7103293882295045E-2</v>
      </c>
      <c r="EK40">
        <f t="shared" si="161"/>
        <v>3.7103293883751359E-2</v>
      </c>
      <c r="EL40">
        <f t="shared" si="161"/>
        <v>3.7103293882539398E-2</v>
      </c>
      <c r="EM40">
        <f t="shared" si="161"/>
        <v>3.7103293882539398E-2</v>
      </c>
      <c r="EN40">
        <f t="shared" si="161"/>
        <v>3.7103293883548001E-2</v>
      </c>
    </row>
    <row r="41" spans="1:144" x14ac:dyDescent="0.25">
      <c r="B41" t="s">
        <v>91</v>
      </c>
      <c r="C41" t="s">
        <v>96</v>
      </c>
      <c r="D41" s="5" t="s">
        <v>51</v>
      </c>
      <c r="E41" t="s">
        <v>6</v>
      </c>
      <c r="F41">
        <f>POWER((1/((-2)*(LOG10($F13/(3.71 *$F4))))),2)</f>
        <v>3.7869135337935497E-2</v>
      </c>
      <c r="G41" t="s">
        <v>20</v>
      </c>
      <c r="H41" s="8" t="s">
        <v>124</v>
      </c>
      <c r="I41">
        <f>POWER((1/((-2)*(LOG10($F13/(3.71 *$F4))))),2)</f>
        <v>3.7869135337935497E-2</v>
      </c>
      <c r="J41" t="s">
        <v>20</v>
      </c>
      <c r="K41">
        <f>POWER((1/((-2)*(LOG10($F13/(3.71 *$F4))))),2)</f>
        <v>3.7869135337935497E-2</v>
      </c>
      <c r="L41">
        <f>POWER((1/((-2)*(LOG10($F13/(3.71 *$F4))))),2)</f>
        <v>3.7869135337935497E-2</v>
      </c>
      <c r="M41">
        <f t="shared" ref="M41" si="167">POWER((1/((-2)*(LOG10($F13/(3.71 *$F4))))),2)</f>
        <v>3.7869135337935497E-2</v>
      </c>
      <c r="N41">
        <f t="shared" ref="N41:U42" si="168">POWER((1/((-2)*(LOG10($F13/(3.71 *$F4))))),2)</f>
        <v>3.7869135337935497E-2</v>
      </c>
      <c r="O41">
        <f t="shared" si="168"/>
        <v>3.7869135337935497E-2</v>
      </c>
      <c r="P41">
        <f t="shared" si="168"/>
        <v>3.7869135337935497E-2</v>
      </c>
      <c r="Q41">
        <f t="shared" si="168"/>
        <v>3.7869135337935497E-2</v>
      </c>
      <c r="R41">
        <f t="shared" si="168"/>
        <v>3.7869135337935497E-2</v>
      </c>
      <c r="S41">
        <f t="shared" si="168"/>
        <v>3.7869135337935497E-2</v>
      </c>
      <c r="T41">
        <f t="shared" si="168"/>
        <v>3.7869135337935497E-2</v>
      </c>
      <c r="U41">
        <f t="shared" si="168"/>
        <v>3.7869135337935497E-2</v>
      </c>
      <c r="V41">
        <f t="shared" ref="V41:X41" si="169">POWER((1/((-2)*(LOG10($F13/(3.71 *$F4))))),2)</f>
        <v>3.7869135337935497E-2</v>
      </c>
      <c r="W41">
        <f t="shared" si="169"/>
        <v>3.7869135337935497E-2</v>
      </c>
      <c r="X41">
        <f t="shared" si="169"/>
        <v>3.7869135337935497E-2</v>
      </c>
      <c r="Y41">
        <f t="shared" ref="Y41:AA42" si="170">POWER((1/((-2)*(LOG10($F13/(3.71 *$F4))))),2)</f>
        <v>3.7869135337935497E-2</v>
      </c>
      <c r="Z41">
        <f t="shared" si="170"/>
        <v>3.7869135337935497E-2</v>
      </c>
      <c r="AA41">
        <f t="shared" si="170"/>
        <v>3.7869135337935497E-2</v>
      </c>
      <c r="AB41">
        <f t="shared" ref="AB41:AD41" si="171">POWER((1/((-2)*(LOG10($F13/(3.71 *$F4))))),2)</f>
        <v>3.7869135337935497E-2</v>
      </c>
      <c r="AC41">
        <f t="shared" si="171"/>
        <v>3.7869135337935497E-2</v>
      </c>
      <c r="AD41">
        <f t="shared" si="171"/>
        <v>3.7869135337935497E-2</v>
      </c>
      <c r="AE41">
        <f t="shared" ref="AE41:BJ41" si="172">POWER((1/((-2)*(LOG10($F13/(3.71 *$F4))))),2)</f>
        <v>3.7869135337935497E-2</v>
      </c>
      <c r="AF41">
        <f t="shared" si="172"/>
        <v>3.7869135337935497E-2</v>
      </c>
      <c r="AG41">
        <f t="shared" si="172"/>
        <v>3.7869135337935497E-2</v>
      </c>
      <c r="AH41">
        <f t="shared" si="172"/>
        <v>3.7869135337935497E-2</v>
      </c>
      <c r="AI41">
        <f t="shared" si="172"/>
        <v>3.7869135337935497E-2</v>
      </c>
      <c r="AJ41">
        <f t="shared" si="172"/>
        <v>3.7869135337935497E-2</v>
      </c>
      <c r="AK41">
        <f t="shared" si="172"/>
        <v>3.7869135337935497E-2</v>
      </c>
      <c r="AL41">
        <f t="shared" si="172"/>
        <v>3.7869135337935497E-2</v>
      </c>
      <c r="AM41">
        <f t="shared" si="172"/>
        <v>3.7869135337935497E-2</v>
      </c>
      <c r="AN41">
        <f t="shared" si="172"/>
        <v>3.7869135337935497E-2</v>
      </c>
      <c r="AO41">
        <f t="shared" si="172"/>
        <v>3.7869135337935497E-2</v>
      </c>
      <c r="AP41">
        <f t="shared" si="172"/>
        <v>3.7869135337935497E-2</v>
      </c>
      <c r="AQ41">
        <f t="shared" si="172"/>
        <v>3.7869135337935497E-2</v>
      </c>
      <c r="AR41">
        <f t="shared" si="172"/>
        <v>3.7869135337935497E-2</v>
      </c>
      <c r="AS41">
        <f t="shared" si="172"/>
        <v>3.7869135337935497E-2</v>
      </c>
      <c r="AT41">
        <f t="shared" si="172"/>
        <v>3.7869135337935497E-2</v>
      </c>
      <c r="AU41">
        <f t="shared" si="172"/>
        <v>3.7869135337935497E-2</v>
      </c>
      <c r="AV41">
        <f t="shared" si="172"/>
        <v>3.7869135337935497E-2</v>
      </c>
      <c r="AW41">
        <f t="shared" si="172"/>
        <v>3.7869135337935497E-2</v>
      </c>
      <c r="AX41">
        <f t="shared" si="172"/>
        <v>3.7869135337935497E-2</v>
      </c>
      <c r="AY41">
        <f t="shared" si="172"/>
        <v>3.7869135337935497E-2</v>
      </c>
      <c r="AZ41">
        <f t="shared" si="172"/>
        <v>3.7869135337935497E-2</v>
      </c>
      <c r="BA41">
        <f t="shared" si="172"/>
        <v>3.7869135337935497E-2</v>
      </c>
      <c r="BB41">
        <f t="shared" si="172"/>
        <v>3.7869135337935497E-2</v>
      </c>
      <c r="BC41">
        <f t="shared" si="172"/>
        <v>3.7869135337935497E-2</v>
      </c>
      <c r="BD41">
        <f t="shared" si="172"/>
        <v>3.7869135337935497E-2</v>
      </c>
      <c r="BE41">
        <f t="shared" si="172"/>
        <v>3.7869135337935497E-2</v>
      </c>
      <c r="BF41">
        <f t="shared" si="172"/>
        <v>3.7869135337935497E-2</v>
      </c>
      <c r="BG41">
        <f t="shared" si="172"/>
        <v>3.7869135337935497E-2</v>
      </c>
      <c r="BH41">
        <f t="shared" si="172"/>
        <v>3.7869135337935497E-2</v>
      </c>
      <c r="BI41">
        <f t="shared" si="172"/>
        <v>3.7869135337935497E-2</v>
      </c>
      <c r="BJ41">
        <f t="shared" si="172"/>
        <v>3.7869135337935497E-2</v>
      </c>
      <c r="BK41">
        <f t="shared" ref="BK41:CP41" si="173">POWER((1/((-2)*(LOG10($F13/(3.71 *$F4))))),2)</f>
        <v>3.7869135337935497E-2</v>
      </c>
      <c r="BL41">
        <f t="shared" si="173"/>
        <v>3.7869135337935497E-2</v>
      </c>
      <c r="BM41">
        <f t="shared" si="173"/>
        <v>3.7869135337935497E-2</v>
      </c>
      <c r="BN41">
        <f t="shared" si="173"/>
        <v>3.7869135337935497E-2</v>
      </c>
      <c r="BO41">
        <f t="shared" si="173"/>
        <v>3.7869135337935497E-2</v>
      </c>
      <c r="BP41">
        <f t="shared" si="173"/>
        <v>3.7869135337935497E-2</v>
      </c>
      <c r="BQ41">
        <f t="shared" si="173"/>
        <v>3.7869135337935497E-2</v>
      </c>
      <c r="BR41">
        <f t="shared" si="173"/>
        <v>3.7869135337935497E-2</v>
      </c>
      <c r="BS41">
        <f t="shared" si="173"/>
        <v>3.7869135337935497E-2</v>
      </c>
      <c r="BT41">
        <f t="shared" si="173"/>
        <v>3.7869135337935497E-2</v>
      </c>
      <c r="BU41">
        <f t="shared" si="173"/>
        <v>3.7869135337935497E-2</v>
      </c>
      <c r="BV41">
        <f t="shared" si="173"/>
        <v>3.7869135337935497E-2</v>
      </c>
      <c r="BW41">
        <f t="shared" si="173"/>
        <v>3.7869135337935497E-2</v>
      </c>
      <c r="BX41">
        <f t="shared" si="173"/>
        <v>3.7869135337935497E-2</v>
      </c>
      <c r="BY41">
        <f t="shared" si="173"/>
        <v>3.7869135337935497E-2</v>
      </c>
      <c r="BZ41">
        <f t="shared" si="173"/>
        <v>3.7869135337935497E-2</v>
      </c>
      <c r="CA41">
        <f t="shared" si="173"/>
        <v>3.7869135337935497E-2</v>
      </c>
      <c r="CB41">
        <f t="shared" si="173"/>
        <v>3.7869135337935497E-2</v>
      </c>
      <c r="CC41">
        <f t="shared" si="173"/>
        <v>3.7869135337935497E-2</v>
      </c>
      <c r="CD41">
        <f t="shared" si="173"/>
        <v>3.7869135337935497E-2</v>
      </c>
      <c r="CE41">
        <f t="shared" si="173"/>
        <v>3.7869135337935497E-2</v>
      </c>
      <c r="CF41">
        <f t="shared" si="173"/>
        <v>3.7869135337935497E-2</v>
      </c>
      <c r="CG41">
        <f t="shared" si="173"/>
        <v>3.7869135337935497E-2</v>
      </c>
      <c r="CH41">
        <f t="shared" si="173"/>
        <v>3.7869135337935497E-2</v>
      </c>
      <c r="CI41">
        <f t="shared" si="173"/>
        <v>3.7869135337935497E-2</v>
      </c>
      <c r="CJ41">
        <f t="shared" si="173"/>
        <v>3.7869135337935497E-2</v>
      </c>
      <c r="CK41">
        <f t="shared" si="173"/>
        <v>3.7869135337935497E-2</v>
      </c>
      <c r="CL41">
        <f t="shared" si="173"/>
        <v>3.7869135337935497E-2</v>
      </c>
      <c r="CM41">
        <f t="shared" si="173"/>
        <v>3.7869135337935497E-2</v>
      </c>
      <c r="CN41">
        <f t="shared" si="173"/>
        <v>3.7869135337935497E-2</v>
      </c>
      <c r="CO41">
        <f t="shared" si="173"/>
        <v>3.7869135337935497E-2</v>
      </c>
      <c r="CP41">
        <f t="shared" si="173"/>
        <v>3.7869135337935497E-2</v>
      </c>
      <c r="CQ41">
        <f t="shared" ref="CQ41:DV41" si="174">POWER((1/((-2)*(LOG10($F13/(3.71 *$F4))))),2)</f>
        <v>3.7869135337935497E-2</v>
      </c>
      <c r="CR41">
        <f t="shared" si="174"/>
        <v>3.7869135337935497E-2</v>
      </c>
      <c r="CS41">
        <f t="shared" si="174"/>
        <v>3.7869135337935497E-2</v>
      </c>
      <c r="CT41">
        <f t="shared" si="174"/>
        <v>3.7869135337935497E-2</v>
      </c>
      <c r="CU41">
        <f t="shared" si="174"/>
        <v>3.7869135337935497E-2</v>
      </c>
      <c r="CV41">
        <f t="shared" si="174"/>
        <v>3.7869135337935497E-2</v>
      </c>
      <c r="CW41">
        <f t="shared" si="174"/>
        <v>3.7869135337935497E-2</v>
      </c>
      <c r="CX41">
        <f t="shared" si="174"/>
        <v>3.7869135337935497E-2</v>
      </c>
      <c r="CY41">
        <f t="shared" si="174"/>
        <v>3.7869135337935497E-2</v>
      </c>
      <c r="CZ41">
        <f t="shared" si="174"/>
        <v>3.7869135337935497E-2</v>
      </c>
      <c r="DA41">
        <f t="shared" si="174"/>
        <v>3.7869135337935497E-2</v>
      </c>
      <c r="DB41">
        <f t="shared" si="174"/>
        <v>3.7869135337935497E-2</v>
      </c>
      <c r="DC41">
        <f t="shared" si="174"/>
        <v>3.7869135337935497E-2</v>
      </c>
      <c r="DD41">
        <f t="shared" si="174"/>
        <v>3.7869135337935497E-2</v>
      </c>
      <c r="DE41">
        <f t="shared" si="174"/>
        <v>3.7869135337935497E-2</v>
      </c>
      <c r="DF41">
        <f t="shared" si="174"/>
        <v>3.7869135337935497E-2</v>
      </c>
      <c r="DG41">
        <f t="shared" si="174"/>
        <v>3.7869135337935497E-2</v>
      </c>
      <c r="DH41">
        <f t="shared" si="174"/>
        <v>3.7869135337935497E-2</v>
      </c>
      <c r="DI41">
        <f t="shared" si="174"/>
        <v>3.7869135337935497E-2</v>
      </c>
      <c r="DJ41">
        <f t="shared" si="174"/>
        <v>3.7869135337935497E-2</v>
      </c>
      <c r="DK41">
        <f t="shared" si="174"/>
        <v>3.7869135337935497E-2</v>
      </c>
      <c r="DL41">
        <f t="shared" si="174"/>
        <v>3.7869135337935497E-2</v>
      </c>
      <c r="DM41">
        <f t="shared" si="174"/>
        <v>3.7869135337935497E-2</v>
      </c>
      <c r="DN41">
        <f t="shared" si="174"/>
        <v>3.7869135337935497E-2</v>
      </c>
      <c r="DO41">
        <f t="shared" si="174"/>
        <v>3.7869135337935497E-2</v>
      </c>
      <c r="DP41">
        <f t="shared" si="174"/>
        <v>3.7869135337935497E-2</v>
      </c>
      <c r="DQ41">
        <f t="shared" si="174"/>
        <v>3.7869135337935497E-2</v>
      </c>
      <c r="DR41">
        <f t="shared" si="174"/>
        <v>3.7869135337935497E-2</v>
      </c>
      <c r="DS41">
        <f t="shared" si="174"/>
        <v>3.7869135337935497E-2</v>
      </c>
      <c r="DT41">
        <f t="shared" si="174"/>
        <v>3.7869135337935497E-2</v>
      </c>
      <c r="DU41">
        <f t="shared" si="174"/>
        <v>3.7869135337935497E-2</v>
      </c>
      <c r="DV41">
        <f t="shared" si="174"/>
        <v>3.7869135337935497E-2</v>
      </c>
      <c r="DW41">
        <f t="shared" ref="DW41:EN41" si="175">POWER((1/((-2)*(LOG10($F13/(3.71 *$F4))))),2)</f>
        <v>3.7869135337935497E-2</v>
      </c>
      <c r="DX41">
        <f t="shared" si="175"/>
        <v>3.7869135337935497E-2</v>
      </c>
      <c r="DY41">
        <f t="shared" si="175"/>
        <v>3.7869135337935497E-2</v>
      </c>
      <c r="DZ41">
        <f t="shared" si="175"/>
        <v>3.7869135337935497E-2</v>
      </c>
      <c r="EA41">
        <f t="shared" si="175"/>
        <v>3.7869135337935497E-2</v>
      </c>
      <c r="EB41">
        <f t="shared" si="175"/>
        <v>3.7869135337935497E-2</v>
      </c>
      <c r="EC41">
        <f t="shared" si="175"/>
        <v>3.7869135337935497E-2</v>
      </c>
      <c r="ED41">
        <f t="shared" si="175"/>
        <v>3.7869135337935497E-2</v>
      </c>
      <c r="EE41">
        <f t="shared" si="175"/>
        <v>3.7869135337935497E-2</v>
      </c>
      <c r="EF41">
        <f t="shared" si="175"/>
        <v>3.7869135337935497E-2</v>
      </c>
      <c r="EG41">
        <f t="shared" si="175"/>
        <v>3.7869135337935497E-2</v>
      </c>
      <c r="EH41">
        <f t="shared" si="175"/>
        <v>3.7869135337935497E-2</v>
      </c>
      <c r="EI41">
        <f t="shared" si="175"/>
        <v>3.7869135337935497E-2</v>
      </c>
      <c r="EJ41">
        <f t="shared" si="175"/>
        <v>3.7869135337935497E-2</v>
      </c>
      <c r="EK41">
        <f t="shared" si="175"/>
        <v>3.7869135337935497E-2</v>
      </c>
      <c r="EL41">
        <f t="shared" si="175"/>
        <v>3.7869135337935497E-2</v>
      </c>
      <c r="EM41">
        <f t="shared" si="175"/>
        <v>3.7869135337935497E-2</v>
      </c>
      <c r="EN41">
        <f t="shared" si="175"/>
        <v>3.7869135337935497E-2</v>
      </c>
    </row>
    <row r="42" spans="1:144" x14ac:dyDescent="0.25">
      <c r="B42" t="s">
        <v>91</v>
      </c>
      <c r="C42" t="s">
        <v>97</v>
      </c>
      <c r="D42" s="5" t="s">
        <v>52</v>
      </c>
      <c r="E42" t="s">
        <v>6</v>
      </c>
      <c r="F42">
        <f>POWER((1/((-2)*(LOG10($F14/(3.71 *$F5))))),2)</f>
        <v>3.6677853736667952E-2</v>
      </c>
      <c r="G42" t="s">
        <v>20</v>
      </c>
      <c r="H42" s="8" t="s">
        <v>125</v>
      </c>
      <c r="I42">
        <f>POWER((1/((-2)*(LOG10($F14/(3.71 *$F5))))),2)</f>
        <v>3.6677853736667952E-2</v>
      </c>
      <c r="J42" t="s">
        <v>20</v>
      </c>
      <c r="K42">
        <f>POWER((1/((-2)*(LOG10($F14/(3.71 *$F5))))),2)</f>
        <v>3.6677853736667952E-2</v>
      </c>
      <c r="L42">
        <f>POWER((1/((-2)*(LOG10($F14/(3.71 *$F5))))),2)</f>
        <v>3.6677853736667952E-2</v>
      </c>
      <c r="M42">
        <f t="shared" ref="M42" si="176">POWER((1/((-2)*(LOG10($F14/(3.71 *$F5))))),2)</f>
        <v>3.6677853736667952E-2</v>
      </c>
      <c r="N42">
        <f t="shared" si="168"/>
        <v>3.6677853736667952E-2</v>
      </c>
      <c r="O42">
        <f t="shared" si="168"/>
        <v>3.6677853736667952E-2</v>
      </c>
      <c r="P42">
        <f t="shared" si="168"/>
        <v>3.6677853736667952E-2</v>
      </c>
      <c r="Q42">
        <f t="shared" si="168"/>
        <v>3.6677853736667952E-2</v>
      </c>
      <c r="R42">
        <f t="shared" si="168"/>
        <v>3.6677853736667952E-2</v>
      </c>
      <c r="S42">
        <f t="shared" si="168"/>
        <v>3.6677853736667952E-2</v>
      </c>
      <c r="T42">
        <f t="shared" si="168"/>
        <v>3.6677853736667952E-2</v>
      </c>
      <c r="U42">
        <f t="shared" si="168"/>
        <v>3.6677853736667952E-2</v>
      </c>
      <c r="V42">
        <f t="shared" ref="V42:X42" si="177">POWER((1/((-2)*(LOG10($F14/(3.71 *$F5))))),2)</f>
        <v>3.6677853736667952E-2</v>
      </c>
      <c r="W42">
        <f t="shared" si="177"/>
        <v>3.6677853736667952E-2</v>
      </c>
      <c r="X42">
        <f t="shared" si="177"/>
        <v>3.6677853736667952E-2</v>
      </c>
      <c r="Y42">
        <f t="shared" si="170"/>
        <v>3.6677853736667952E-2</v>
      </c>
      <c r="Z42">
        <f t="shared" si="170"/>
        <v>3.6677853736667952E-2</v>
      </c>
      <c r="AA42">
        <f t="shared" si="170"/>
        <v>3.6677853736667952E-2</v>
      </c>
      <c r="AB42">
        <f t="shared" ref="AB42:AD42" si="178">POWER((1/((-2)*(LOG10($F14/(3.71 *$F5))))),2)</f>
        <v>3.6677853736667952E-2</v>
      </c>
      <c r="AC42">
        <f t="shared" si="178"/>
        <v>3.6677853736667952E-2</v>
      </c>
      <c r="AD42">
        <f t="shared" si="178"/>
        <v>3.6677853736667952E-2</v>
      </c>
      <c r="AE42">
        <f>POWER((1/((-2)*(LOG10($F14/(3.71 *$F5))))),2)</f>
        <v>3.6677853736667952E-2</v>
      </c>
      <c r="AF42">
        <f t="shared" ref="AF42:AJ42" si="179">POWER((1/((-2)*(LOG10($F14/(3.71 *$F5))))),2)</f>
        <v>3.6677853736667952E-2</v>
      </c>
      <c r="AG42">
        <f t="shared" si="179"/>
        <v>3.6677853736667952E-2</v>
      </c>
      <c r="AH42">
        <f t="shared" si="179"/>
        <v>3.6677853736667952E-2</v>
      </c>
      <c r="AI42">
        <f t="shared" si="179"/>
        <v>3.6677853736667952E-2</v>
      </c>
      <c r="AJ42">
        <f t="shared" si="179"/>
        <v>3.6677853736667952E-2</v>
      </c>
      <c r="AK42">
        <f t="shared" ref="AK42:BP42" si="180">POWER((1/((-2)*(LOG10($F14/(3.71 *$F5))))),2)</f>
        <v>3.6677853736667952E-2</v>
      </c>
      <c r="AL42">
        <f t="shared" si="180"/>
        <v>3.6677853736667952E-2</v>
      </c>
      <c r="AM42">
        <f t="shared" si="180"/>
        <v>3.6677853736667952E-2</v>
      </c>
      <c r="AN42">
        <f t="shared" si="180"/>
        <v>3.6677853736667952E-2</v>
      </c>
      <c r="AO42">
        <f t="shared" si="180"/>
        <v>3.6677853736667952E-2</v>
      </c>
      <c r="AP42">
        <f t="shared" si="180"/>
        <v>3.6677853736667952E-2</v>
      </c>
      <c r="AQ42">
        <f t="shared" si="180"/>
        <v>3.6677853736667952E-2</v>
      </c>
      <c r="AR42">
        <f t="shared" si="180"/>
        <v>3.6677853736667952E-2</v>
      </c>
      <c r="AS42">
        <f t="shared" si="180"/>
        <v>3.6677853736667952E-2</v>
      </c>
      <c r="AT42">
        <f t="shared" si="180"/>
        <v>3.6677853736667952E-2</v>
      </c>
      <c r="AU42">
        <f t="shared" si="180"/>
        <v>3.6677853736667952E-2</v>
      </c>
      <c r="AV42">
        <f t="shared" si="180"/>
        <v>3.6677853736667952E-2</v>
      </c>
      <c r="AW42">
        <f t="shared" si="180"/>
        <v>3.6677853736667952E-2</v>
      </c>
      <c r="AX42">
        <f t="shared" si="180"/>
        <v>3.6677853736667952E-2</v>
      </c>
      <c r="AY42">
        <f t="shared" si="180"/>
        <v>3.6677853736667952E-2</v>
      </c>
      <c r="AZ42">
        <f t="shared" si="180"/>
        <v>3.6677853736667952E-2</v>
      </c>
      <c r="BA42">
        <f t="shared" si="180"/>
        <v>3.6677853736667952E-2</v>
      </c>
      <c r="BB42">
        <f t="shared" si="180"/>
        <v>3.6677853736667952E-2</v>
      </c>
      <c r="BC42">
        <f t="shared" si="180"/>
        <v>3.6677853736667952E-2</v>
      </c>
      <c r="BD42">
        <f t="shared" si="180"/>
        <v>3.6677853736667952E-2</v>
      </c>
      <c r="BE42">
        <f t="shared" si="180"/>
        <v>3.6677853736667952E-2</v>
      </c>
      <c r="BF42">
        <f t="shared" si="180"/>
        <v>3.6677853736667952E-2</v>
      </c>
      <c r="BG42">
        <f t="shared" si="180"/>
        <v>3.6677853736667952E-2</v>
      </c>
      <c r="BH42">
        <f t="shared" si="180"/>
        <v>3.6677853736667952E-2</v>
      </c>
      <c r="BI42">
        <f t="shared" si="180"/>
        <v>3.6677853736667952E-2</v>
      </c>
      <c r="BJ42">
        <f t="shared" si="180"/>
        <v>3.6677853736667952E-2</v>
      </c>
      <c r="BK42">
        <f t="shared" si="180"/>
        <v>3.6677853736667952E-2</v>
      </c>
      <c r="BL42">
        <f t="shared" si="180"/>
        <v>3.6677853736667952E-2</v>
      </c>
      <c r="BM42">
        <f t="shared" si="180"/>
        <v>3.6677853736667952E-2</v>
      </c>
      <c r="BN42">
        <f t="shared" si="180"/>
        <v>3.6677853736667952E-2</v>
      </c>
      <c r="BO42">
        <f t="shared" si="180"/>
        <v>3.6677853736667952E-2</v>
      </c>
      <c r="BP42">
        <f t="shared" si="180"/>
        <v>3.6677853736667952E-2</v>
      </c>
      <c r="BQ42">
        <f t="shared" ref="BQ42:CQ42" si="181">POWER((1/((-2)*(LOG10($F14/(3.71 *$F5))))),2)</f>
        <v>3.6677853736667952E-2</v>
      </c>
      <c r="BR42">
        <f t="shared" si="181"/>
        <v>3.6677853736667952E-2</v>
      </c>
      <c r="BS42">
        <f t="shared" si="181"/>
        <v>3.6677853736667952E-2</v>
      </c>
      <c r="BT42">
        <f t="shared" si="181"/>
        <v>3.6677853736667952E-2</v>
      </c>
      <c r="BU42">
        <f t="shared" si="181"/>
        <v>3.6677853736667952E-2</v>
      </c>
      <c r="BV42">
        <f t="shared" si="181"/>
        <v>3.6677853736667952E-2</v>
      </c>
      <c r="BW42">
        <f t="shared" si="181"/>
        <v>3.6677853736667952E-2</v>
      </c>
      <c r="BX42">
        <f t="shared" si="181"/>
        <v>3.6677853736667952E-2</v>
      </c>
      <c r="BY42">
        <f t="shared" si="181"/>
        <v>3.6677853736667952E-2</v>
      </c>
      <c r="BZ42">
        <f t="shared" si="181"/>
        <v>3.6677853736667952E-2</v>
      </c>
      <c r="CA42">
        <f t="shared" si="181"/>
        <v>3.6677853736667952E-2</v>
      </c>
      <c r="CB42">
        <f t="shared" si="181"/>
        <v>3.6677853736667952E-2</v>
      </c>
      <c r="CC42">
        <f t="shared" si="181"/>
        <v>3.6677853736667952E-2</v>
      </c>
      <c r="CD42">
        <f t="shared" si="181"/>
        <v>3.6677853736667952E-2</v>
      </c>
      <c r="CE42">
        <f t="shared" si="181"/>
        <v>3.6677853736667952E-2</v>
      </c>
      <c r="CF42">
        <f t="shared" si="181"/>
        <v>3.6677853736667952E-2</v>
      </c>
      <c r="CG42">
        <f t="shared" si="181"/>
        <v>3.6677853736667952E-2</v>
      </c>
      <c r="CH42">
        <f t="shared" si="181"/>
        <v>3.6677853736667952E-2</v>
      </c>
      <c r="CI42">
        <f t="shared" si="181"/>
        <v>3.6677853736667952E-2</v>
      </c>
      <c r="CJ42">
        <f t="shared" si="181"/>
        <v>3.6677853736667952E-2</v>
      </c>
      <c r="CK42">
        <f t="shared" si="181"/>
        <v>3.6677853736667952E-2</v>
      </c>
      <c r="CL42">
        <f t="shared" si="181"/>
        <v>3.6677853736667952E-2</v>
      </c>
      <c r="CM42">
        <f t="shared" si="181"/>
        <v>3.6677853736667952E-2</v>
      </c>
      <c r="CN42">
        <f t="shared" si="181"/>
        <v>3.6677853736667952E-2</v>
      </c>
      <c r="CO42">
        <f t="shared" si="181"/>
        <v>3.6677853736667952E-2</v>
      </c>
      <c r="CP42">
        <f t="shared" si="181"/>
        <v>3.6677853736667952E-2</v>
      </c>
      <c r="CQ42">
        <f t="shared" si="181"/>
        <v>3.6677853736667952E-2</v>
      </c>
      <c r="CR42">
        <f t="shared" ref="CR42" si="182">POWER((1/((-2)*(LOG10($F14/(3.71 *$F5))))),2)</f>
        <v>3.6677853736667952E-2</v>
      </c>
      <c r="CS42">
        <f t="shared" ref="CS42:EN42" si="183">POWER((1/((-2)*(LOG10($F14/(3.71 *$F5))))),2)</f>
        <v>3.6677853736667952E-2</v>
      </c>
      <c r="CT42">
        <f t="shared" si="183"/>
        <v>3.6677853736667952E-2</v>
      </c>
      <c r="CU42">
        <f t="shared" si="183"/>
        <v>3.6677853736667952E-2</v>
      </c>
      <c r="CV42">
        <f t="shared" si="183"/>
        <v>3.6677853736667952E-2</v>
      </c>
      <c r="CW42">
        <f t="shared" si="183"/>
        <v>3.6677853736667952E-2</v>
      </c>
      <c r="CX42">
        <f t="shared" si="183"/>
        <v>3.6677853736667952E-2</v>
      </c>
      <c r="CY42">
        <f t="shared" si="183"/>
        <v>3.6677853736667952E-2</v>
      </c>
      <c r="CZ42">
        <f t="shared" si="183"/>
        <v>3.6677853736667952E-2</v>
      </c>
      <c r="DA42">
        <f t="shared" si="183"/>
        <v>3.6677853736667952E-2</v>
      </c>
      <c r="DB42">
        <f t="shared" si="183"/>
        <v>3.6677853736667952E-2</v>
      </c>
      <c r="DC42">
        <f t="shared" si="183"/>
        <v>3.6677853736667952E-2</v>
      </c>
      <c r="DD42">
        <f t="shared" si="183"/>
        <v>3.6677853736667952E-2</v>
      </c>
      <c r="DE42">
        <f t="shared" si="183"/>
        <v>3.6677853736667952E-2</v>
      </c>
      <c r="DF42">
        <f t="shared" si="183"/>
        <v>3.6677853736667952E-2</v>
      </c>
      <c r="DG42">
        <f t="shared" si="183"/>
        <v>3.6677853736667952E-2</v>
      </c>
      <c r="DH42">
        <f t="shared" si="183"/>
        <v>3.6677853736667952E-2</v>
      </c>
      <c r="DI42">
        <f t="shared" si="183"/>
        <v>3.6677853736667952E-2</v>
      </c>
      <c r="DJ42">
        <f t="shared" si="183"/>
        <v>3.6677853736667952E-2</v>
      </c>
      <c r="DK42">
        <f t="shared" si="183"/>
        <v>3.6677853736667952E-2</v>
      </c>
      <c r="DL42">
        <f t="shared" si="183"/>
        <v>3.6677853736667952E-2</v>
      </c>
      <c r="DM42">
        <f t="shared" si="183"/>
        <v>3.6677853736667952E-2</v>
      </c>
      <c r="DN42">
        <f t="shared" si="183"/>
        <v>3.6677853736667952E-2</v>
      </c>
      <c r="DO42">
        <f t="shared" si="183"/>
        <v>3.6677853736667952E-2</v>
      </c>
      <c r="DP42">
        <f t="shared" si="183"/>
        <v>3.6677853736667952E-2</v>
      </c>
      <c r="DQ42">
        <f t="shared" si="183"/>
        <v>3.6677853736667952E-2</v>
      </c>
      <c r="DR42">
        <f t="shared" si="183"/>
        <v>3.6677853736667952E-2</v>
      </c>
      <c r="DS42">
        <f t="shared" si="183"/>
        <v>3.6677853736667952E-2</v>
      </c>
      <c r="DT42">
        <f t="shared" si="183"/>
        <v>3.6677853736667952E-2</v>
      </c>
      <c r="DU42">
        <f t="shared" si="183"/>
        <v>3.6677853736667952E-2</v>
      </c>
      <c r="DV42">
        <f t="shared" si="183"/>
        <v>3.6677853736667952E-2</v>
      </c>
      <c r="DW42">
        <f t="shared" si="183"/>
        <v>3.6677853736667952E-2</v>
      </c>
      <c r="DX42">
        <f t="shared" si="183"/>
        <v>3.6677853736667952E-2</v>
      </c>
      <c r="DY42">
        <f t="shared" si="183"/>
        <v>3.6677853736667952E-2</v>
      </c>
      <c r="DZ42">
        <f t="shared" si="183"/>
        <v>3.6677853736667952E-2</v>
      </c>
      <c r="EA42">
        <f t="shared" si="183"/>
        <v>3.6677853736667952E-2</v>
      </c>
      <c r="EB42">
        <f t="shared" si="183"/>
        <v>3.6677853736667952E-2</v>
      </c>
      <c r="EC42">
        <f t="shared" si="183"/>
        <v>3.6677853736667952E-2</v>
      </c>
      <c r="ED42">
        <f t="shared" si="183"/>
        <v>3.6677853736667952E-2</v>
      </c>
      <c r="EE42">
        <f t="shared" si="183"/>
        <v>3.6677853736667952E-2</v>
      </c>
      <c r="EF42">
        <f t="shared" si="183"/>
        <v>3.6677853736667952E-2</v>
      </c>
      <c r="EG42">
        <f t="shared" si="183"/>
        <v>3.6677853736667952E-2</v>
      </c>
      <c r="EH42">
        <f t="shared" si="183"/>
        <v>3.6677853736667952E-2</v>
      </c>
      <c r="EI42">
        <f t="shared" si="183"/>
        <v>3.6677853736667952E-2</v>
      </c>
      <c r="EJ42">
        <f t="shared" si="183"/>
        <v>3.6677853736667952E-2</v>
      </c>
      <c r="EK42">
        <f t="shared" si="183"/>
        <v>3.6677853736667952E-2</v>
      </c>
      <c r="EL42">
        <f t="shared" si="183"/>
        <v>3.6677853736667952E-2</v>
      </c>
      <c r="EM42">
        <f t="shared" si="183"/>
        <v>3.6677853736667952E-2</v>
      </c>
      <c r="EN42">
        <f t="shared" si="183"/>
        <v>3.6677853736667952E-2</v>
      </c>
    </row>
    <row r="43" spans="1:144" x14ac:dyDescent="0.25">
      <c r="B43" t="s">
        <v>62</v>
      </c>
      <c r="C43" t="s">
        <v>100</v>
      </c>
      <c r="D43" s="5" t="s">
        <v>102</v>
      </c>
      <c r="E43" t="s">
        <v>6</v>
      </c>
      <c r="F43">
        <f>200/($F31*(SQRT(F41)))</f>
        <v>102774.95638460183</v>
      </c>
      <c r="G43" t="s">
        <v>20</v>
      </c>
      <c r="H43" s="8" t="s">
        <v>126</v>
      </c>
      <c r="I43">
        <f>200/($F31*(SQRT(I41)))</f>
        <v>102774.95638460183</v>
      </c>
      <c r="J43" t="s">
        <v>20</v>
      </c>
      <c r="K43">
        <f>200/($F31*(SQRT(K41)))</f>
        <v>102774.95638460183</v>
      </c>
      <c r="L43">
        <f>200/($F31*(SQRT(L41)))</f>
        <v>102774.95638460183</v>
      </c>
      <c r="M43">
        <f t="shared" ref="M43" si="184">200/($F31*(SQRT(M41)))</f>
        <v>102774.95638460183</v>
      </c>
      <c r="N43">
        <f>200/($F31*(SQRT(N41)))</f>
        <v>102774.95638460183</v>
      </c>
      <c r="O43">
        <f>200/($F31*(SQRT(O41)))</f>
        <v>102774.95638460183</v>
      </c>
      <c r="P43">
        <f t="shared" ref="P43:AE44" si="185">200/($F31*(SQRT(P41)))</f>
        <v>102774.95638460183</v>
      </c>
      <c r="Q43">
        <f t="shared" si="185"/>
        <v>102774.95638460183</v>
      </c>
      <c r="R43">
        <f t="shared" si="185"/>
        <v>102774.95638460183</v>
      </c>
      <c r="S43">
        <f t="shared" si="185"/>
        <v>102774.95638460183</v>
      </c>
      <c r="T43">
        <f t="shared" si="185"/>
        <v>102774.95638460183</v>
      </c>
      <c r="U43">
        <f t="shared" si="185"/>
        <v>102774.95638460183</v>
      </c>
      <c r="V43">
        <f t="shared" ref="V43:X43" si="186">200/($F31*(SQRT(V41)))</f>
        <v>102774.95638460183</v>
      </c>
      <c r="W43">
        <f t="shared" si="186"/>
        <v>102774.95638460183</v>
      </c>
      <c r="X43">
        <f t="shared" si="186"/>
        <v>102774.95638460183</v>
      </c>
      <c r="Y43">
        <f t="shared" si="185"/>
        <v>102774.95638460183</v>
      </c>
      <c r="Z43">
        <f t="shared" si="185"/>
        <v>102774.95638460183</v>
      </c>
      <c r="AA43">
        <f t="shared" si="185"/>
        <v>102774.95638460183</v>
      </c>
      <c r="AB43">
        <f t="shared" ref="AB43:AD43" si="187">200/($F31*(SQRT(AB41)))</f>
        <v>102774.95638460183</v>
      </c>
      <c r="AC43">
        <f t="shared" si="187"/>
        <v>102774.95638460183</v>
      </c>
      <c r="AD43">
        <f t="shared" si="187"/>
        <v>102774.95638460183</v>
      </c>
      <c r="AE43">
        <f t="shared" si="185"/>
        <v>102774.95638460183</v>
      </c>
      <c r="AF43">
        <f t="shared" ref="AF43:CQ44" si="188">200/($F31*(SQRT(AF41)))</f>
        <v>102774.95638460183</v>
      </c>
      <c r="AG43">
        <f t="shared" si="188"/>
        <v>102774.95638460183</v>
      </c>
      <c r="AH43">
        <f t="shared" si="188"/>
        <v>102774.95638460183</v>
      </c>
      <c r="AI43">
        <f t="shared" si="188"/>
        <v>102774.95638460183</v>
      </c>
      <c r="AJ43">
        <f t="shared" si="188"/>
        <v>102774.95638460183</v>
      </c>
      <c r="AK43">
        <f t="shared" si="188"/>
        <v>102774.95638460183</v>
      </c>
      <c r="AL43">
        <f t="shared" si="188"/>
        <v>102774.95638460183</v>
      </c>
      <c r="AM43">
        <f t="shared" si="188"/>
        <v>102774.95638460183</v>
      </c>
      <c r="AN43">
        <f t="shared" si="188"/>
        <v>102774.95638460183</v>
      </c>
      <c r="AO43">
        <f t="shared" si="188"/>
        <v>102774.95638460183</v>
      </c>
      <c r="AP43">
        <f t="shared" si="188"/>
        <v>102774.95638460183</v>
      </c>
      <c r="AQ43">
        <f t="shared" si="188"/>
        <v>102774.95638460183</v>
      </c>
      <c r="AR43">
        <f t="shared" si="188"/>
        <v>102774.95638460183</v>
      </c>
      <c r="AS43">
        <f t="shared" si="188"/>
        <v>102774.95638460183</v>
      </c>
      <c r="AT43">
        <f t="shared" si="188"/>
        <v>102774.95638460183</v>
      </c>
      <c r="AU43">
        <f t="shared" si="188"/>
        <v>102774.95638460183</v>
      </c>
      <c r="AV43">
        <f t="shared" si="188"/>
        <v>102774.95638460183</v>
      </c>
      <c r="AW43">
        <f t="shared" si="188"/>
        <v>102774.95638460183</v>
      </c>
      <c r="AX43">
        <f t="shared" si="188"/>
        <v>102774.95638460183</v>
      </c>
      <c r="AY43">
        <f t="shared" si="188"/>
        <v>102774.95638460183</v>
      </c>
      <c r="AZ43">
        <f t="shared" si="188"/>
        <v>102774.95638460183</v>
      </c>
      <c r="BA43">
        <f t="shared" si="188"/>
        <v>102774.95638460183</v>
      </c>
      <c r="BB43">
        <f t="shared" si="188"/>
        <v>102774.95638460183</v>
      </c>
      <c r="BC43">
        <f t="shared" si="188"/>
        <v>102774.95638460183</v>
      </c>
      <c r="BD43">
        <f t="shared" si="188"/>
        <v>102774.95638460183</v>
      </c>
      <c r="BE43">
        <f t="shared" si="188"/>
        <v>102774.95638460183</v>
      </c>
      <c r="BF43">
        <f t="shared" si="188"/>
        <v>102774.95638460183</v>
      </c>
      <c r="BG43">
        <f t="shared" si="188"/>
        <v>102774.95638460183</v>
      </c>
      <c r="BH43">
        <f t="shared" si="188"/>
        <v>102774.95638460183</v>
      </c>
      <c r="BI43">
        <f t="shared" si="188"/>
        <v>102774.95638460183</v>
      </c>
      <c r="BJ43">
        <f t="shared" si="188"/>
        <v>102774.95638460183</v>
      </c>
      <c r="BK43">
        <f t="shared" si="188"/>
        <v>102774.95638460183</v>
      </c>
      <c r="BL43">
        <f t="shared" si="188"/>
        <v>102774.95638460183</v>
      </c>
      <c r="BM43">
        <f t="shared" si="188"/>
        <v>102774.95638460183</v>
      </c>
      <c r="BN43">
        <f t="shared" si="188"/>
        <v>102774.95638460183</v>
      </c>
      <c r="BO43">
        <f t="shared" si="188"/>
        <v>102774.95638460183</v>
      </c>
      <c r="BP43">
        <f t="shared" si="188"/>
        <v>102774.95638460183</v>
      </c>
      <c r="BQ43">
        <f t="shared" si="188"/>
        <v>102774.95638460183</v>
      </c>
      <c r="BR43">
        <f t="shared" si="188"/>
        <v>102774.95638460183</v>
      </c>
      <c r="BS43">
        <f t="shared" si="188"/>
        <v>102774.95638460183</v>
      </c>
      <c r="BT43">
        <f t="shared" si="188"/>
        <v>102774.95638460183</v>
      </c>
      <c r="BU43">
        <f t="shared" si="188"/>
        <v>102774.95638460183</v>
      </c>
      <c r="BV43">
        <f t="shared" si="188"/>
        <v>102774.95638460183</v>
      </c>
      <c r="BW43">
        <f t="shared" si="188"/>
        <v>102774.95638460183</v>
      </c>
      <c r="BX43">
        <f t="shared" si="188"/>
        <v>102774.95638460183</v>
      </c>
      <c r="BY43">
        <f t="shared" si="188"/>
        <v>102774.95638460183</v>
      </c>
      <c r="BZ43">
        <f t="shared" si="188"/>
        <v>102774.95638460183</v>
      </c>
      <c r="CA43">
        <f t="shared" si="188"/>
        <v>102774.95638460183</v>
      </c>
      <c r="CB43">
        <f t="shared" si="188"/>
        <v>102774.95638460183</v>
      </c>
      <c r="CC43">
        <f t="shared" si="188"/>
        <v>102774.95638460183</v>
      </c>
      <c r="CD43">
        <f t="shared" si="188"/>
        <v>102774.95638460183</v>
      </c>
      <c r="CE43">
        <f t="shared" si="188"/>
        <v>102774.95638460183</v>
      </c>
      <c r="CF43">
        <f t="shared" si="188"/>
        <v>102774.95638460183</v>
      </c>
      <c r="CG43">
        <f t="shared" si="188"/>
        <v>102774.95638460183</v>
      </c>
      <c r="CH43">
        <f t="shared" si="188"/>
        <v>102774.95638460183</v>
      </c>
      <c r="CI43">
        <f t="shared" si="188"/>
        <v>102774.95638460183</v>
      </c>
      <c r="CJ43">
        <f t="shared" si="188"/>
        <v>102774.95638460183</v>
      </c>
      <c r="CK43">
        <f t="shared" si="188"/>
        <v>102774.95638460183</v>
      </c>
      <c r="CL43">
        <f t="shared" si="188"/>
        <v>102774.95638460183</v>
      </c>
      <c r="CM43">
        <f t="shared" si="188"/>
        <v>102774.95638460183</v>
      </c>
      <c r="CN43">
        <f t="shared" si="188"/>
        <v>102774.95638460183</v>
      </c>
      <c r="CO43">
        <f t="shared" si="188"/>
        <v>102774.95638460183</v>
      </c>
      <c r="CP43">
        <f t="shared" si="188"/>
        <v>102774.95638460183</v>
      </c>
      <c r="CQ43">
        <f t="shared" si="188"/>
        <v>102774.95638460183</v>
      </c>
      <c r="CR43">
        <f t="shared" ref="CR43:EN44" si="189">200/($F31*(SQRT(CR41)))</f>
        <v>102774.95638460183</v>
      </c>
      <c r="CS43">
        <f t="shared" si="189"/>
        <v>102774.95638460183</v>
      </c>
      <c r="CT43">
        <f t="shared" si="189"/>
        <v>102774.95638460183</v>
      </c>
      <c r="CU43">
        <f t="shared" si="189"/>
        <v>102774.95638460183</v>
      </c>
      <c r="CV43">
        <f t="shared" si="189"/>
        <v>102774.95638460183</v>
      </c>
      <c r="CW43">
        <f t="shared" si="189"/>
        <v>102774.95638460183</v>
      </c>
      <c r="CX43">
        <f t="shared" si="189"/>
        <v>102774.95638460183</v>
      </c>
      <c r="CY43">
        <f t="shared" si="189"/>
        <v>102774.95638460183</v>
      </c>
      <c r="CZ43">
        <f t="shared" si="189"/>
        <v>102774.95638460183</v>
      </c>
      <c r="DA43">
        <f t="shared" si="189"/>
        <v>102774.95638460183</v>
      </c>
      <c r="DB43">
        <f t="shared" si="189"/>
        <v>102774.95638460183</v>
      </c>
      <c r="DC43">
        <f t="shared" si="189"/>
        <v>102774.95638460183</v>
      </c>
      <c r="DD43">
        <f t="shared" si="189"/>
        <v>102774.95638460183</v>
      </c>
      <c r="DE43">
        <f t="shared" si="189"/>
        <v>102774.95638460183</v>
      </c>
      <c r="DF43">
        <f t="shared" si="189"/>
        <v>102774.95638460183</v>
      </c>
      <c r="DG43">
        <f t="shared" si="189"/>
        <v>102774.95638460183</v>
      </c>
      <c r="DH43">
        <f t="shared" si="189"/>
        <v>102774.95638460183</v>
      </c>
      <c r="DI43">
        <f t="shared" si="189"/>
        <v>102774.95638460183</v>
      </c>
      <c r="DJ43">
        <f t="shared" si="189"/>
        <v>102774.95638460183</v>
      </c>
      <c r="DK43">
        <f t="shared" si="189"/>
        <v>102774.95638460183</v>
      </c>
      <c r="DL43">
        <f t="shared" si="189"/>
        <v>102774.95638460183</v>
      </c>
      <c r="DM43">
        <f t="shared" si="189"/>
        <v>102774.95638460183</v>
      </c>
      <c r="DN43">
        <f t="shared" si="189"/>
        <v>102774.95638460183</v>
      </c>
      <c r="DO43">
        <f t="shared" si="189"/>
        <v>102774.95638460183</v>
      </c>
      <c r="DP43">
        <f t="shared" si="189"/>
        <v>102774.95638460183</v>
      </c>
      <c r="DQ43">
        <f t="shared" si="189"/>
        <v>102774.95638460183</v>
      </c>
      <c r="DR43">
        <f t="shared" si="189"/>
        <v>102774.95638460183</v>
      </c>
      <c r="DS43">
        <f t="shared" si="189"/>
        <v>102774.95638460183</v>
      </c>
      <c r="DT43">
        <f t="shared" si="189"/>
        <v>102774.95638460183</v>
      </c>
      <c r="DU43">
        <f t="shared" si="189"/>
        <v>102774.95638460183</v>
      </c>
      <c r="DV43">
        <f t="shared" si="189"/>
        <v>102774.95638460183</v>
      </c>
      <c r="DW43">
        <f t="shared" si="189"/>
        <v>102774.95638460183</v>
      </c>
      <c r="DX43">
        <f t="shared" si="189"/>
        <v>102774.95638460183</v>
      </c>
      <c r="DY43">
        <f t="shared" si="189"/>
        <v>102774.95638460183</v>
      </c>
      <c r="DZ43">
        <f t="shared" si="189"/>
        <v>102774.95638460183</v>
      </c>
      <c r="EA43">
        <f t="shared" si="189"/>
        <v>102774.95638460183</v>
      </c>
      <c r="EB43">
        <f t="shared" si="189"/>
        <v>102774.95638460183</v>
      </c>
      <c r="EC43">
        <f t="shared" si="189"/>
        <v>102774.95638460183</v>
      </c>
      <c r="ED43">
        <f t="shared" si="189"/>
        <v>102774.95638460183</v>
      </c>
      <c r="EE43">
        <f t="shared" si="189"/>
        <v>102774.95638460183</v>
      </c>
      <c r="EF43">
        <f t="shared" si="189"/>
        <v>102774.95638460183</v>
      </c>
      <c r="EG43">
        <f t="shared" si="189"/>
        <v>102774.95638460183</v>
      </c>
      <c r="EH43">
        <f t="shared" si="189"/>
        <v>102774.95638460183</v>
      </c>
      <c r="EI43">
        <f t="shared" si="189"/>
        <v>102774.95638460183</v>
      </c>
      <c r="EJ43">
        <f t="shared" si="189"/>
        <v>102774.95638460183</v>
      </c>
      <c r="EK43">
        <f t="shared" si="189"/>
        <v>102774.95638460183</v>
      </c>
      <c r="EL43">
        <f t="shared" si="189"/>
        <v>102774.95638460183</v>
      </c>
      <c r="EM43">
        <f t="shared" si="189"/>
        <v>102774.95638460183</v>
      </c>
      <c r="EN43">
        <f t="shared" si="189"/>
        <v>102774.95638460183</v>
      </c>
    </row>
    <row r="44" spans="1:144" x14ac:dyDescent="0.25">
      <c r="B44" t="s">
        <v>62</v>
      </c>
      <c r="C44" t="s">
        <v>101</v>
      </c>
      <c r="D44" s="5" t="s">
        <v>103</v>
      </c>
      <c r="E44" t="s">
        <v>6</v>
      </c>
      <c r="F44">
        <f>200/($F32*(SQRT(F42)))</f>
        <v>114873.73017002393</v>
      </c>
      <c r="G44" t="s">
        <v>20</v>
      </c>
      <c r="H44" s="8" t="s">
        <v>127</v>
      </c>
      <c r="I44">
        <f>200/($F32*(SQRT(I42)))</f>
        <v>114873.73017002393</v>
      </c>
      <c r="J44" t="s">
        <v>20</v>
      </c>
      <c r="K44">
        <f>200/($F32*(SQRT(K42)))</f>
        <v>114873.73017002393</v>
      </c>
      <c r="L44">
        <f>200/($F32*(SQRT(L42)))</f>
        <v>114873.73017002393</v>
      </c>
      <c r="M44">
        <f t="shared" ref="M44" si="190">200/($F32*(SQRT(M42)))</f>
        <v>114873.73017002393</v>
      </c>
      <c r="N44">
        <f>200/($F32*(SQRT(N42)))</f>
        <v>114873.73017002393</v>
      </c>
      <c r="O44">
        <f>200/($F32*(SQRT(O42)))</f>
        <v>114873.73017002393</v>
      </c>
      <c r="P44">
        <f t="shared" si="185"/>
        <v>114873.73017002393</v>
      </c>
      <c r="Q44">
        <f t="shared" si="185"/>
        <v>114873.73017002393</v>
      </c>
      <c r="R44">
        <f t="shared" si="185"/>
        <v>114873.73017002393</v>
      </c>
      <c r="S44">
        <f t="shared" si="185"/>
        <v>114873.73017002393</v>
      </c>
      <c r="T44">
        <f t="shared" si="185"/>
        <v>114873.73017002393</v>
      </c>
      <c r="U44">
        <f t="shared" si="185"/>
        <v>114873.73017002393</v>
      </c>
      <c r="V44">
        <f t="shared" ref="V44:X44" si="191">200/($F32*(SQRT(V42)))</f>
        <v>114873.73017002393</v>
      </c>
      <c r="W44">
        <f t="shared" si="191"/>
        <v>114873.73017002393</v>
      </c>
      <c r="X44">
        <f t="shared" si="191"/>
        <v>114873.73017002393</v>
      </c>
      <c r="Y44">
        <f t="shared" si="185"/>
        <v>114873.73017002393</v>
      </c>
      <c r="Z44">
        <f t="shared" si="185"/>
        <v>114873.73017002393</v>
      </c>
      <c r="AA44">
        <f t="shared" si="185"/>
        <v>114873.73017002393</v>
      </c>
      <c r="AB44">
        <f t="shared" ref="AB44:AD44" si="192">200/($F32*(SQRT(AB42)))</f>
        <v>114873.73017002393</v>
      </c>
      <c r="AC44">
        <f t="shared" si="192"/>
        <v>114873.73017002393</v>
      </c>
      <c r="AD44">
        <f t="shared" si="192"/>
        <v>114873.73017002393</v>
      </c>
      <c r="AE44">
        <f t="shared" si="185"/>
        <v>114873.73017002393</v>
      </c>
      <c r="AF44">
        <f t="shared" ref="AF44:AJ44" si="193">200/($F32*(SQRT(AF42)))</f>
        <v>114873.73017002393</v>
      </c>
      <c r="AG44">
        <f t="shared" si="193"/>
        <v>114873.73017002393</v>
      </c>
      <c r="AH44">
        <f t="shared" si="193"/>
        <v>114873.73017002393</v>
      </c>
      <c r="AI44">
        <f t="shared" si="193"/>
        <v>114873.73017002393</v>
      </c>
      <c r="AJ44">
        <f t="shared" si="193"/>
        <v>114873.73017002393</v>
      </c>
      <c r="AK44">
        <f t="shared" si="188"/>
        <v>114873.73017002393</v>
      </c>
      <c r="AL44">
        <f t="shared" si="188"/>
        <v>114873.73017002393</v>
      </c>
      <c r="AM44">
        <f t="shared" si="188"/>
        <v>114873.73017002393</v>
      </c>
      <c r="AN44">
        <f t="shared" si="188"/>
        <v>114873.73017002393</v>
      </c>
      <c r="AO44">
        <f t="shared" si="188"/>
        <v>114873.73017002393</v>
      </c>
      <c r="AP44">
        <f t="shared" si="188"/>
        <v>114873.73017002393</v>
      </c>
      <c r="AQ44">
        <f t="shared" si="188"/>
        <v>114873.73017002393</v>
      </c>
      <c r="AR44">
        <f t="shared" si="188"/>
        <v>114873.73017002393</v>
      </c>
      <c r="AS44">
        <f t="shared" si="188"/>
        <v>114873.73017002393</v>
      </c>
      <c r="AT44">
        <f t="shared" si="188"/>
        <v>114873.73017002393</v>
      </c>
      <c r="AU44">
        <f t="shared" si="188"/>
        <v>114873.73017002393</v>
      </c>
      <c r="AV44">
        <f t="shared" si="188"/>
        <v>114873.73017002393</v>
      </c>
      <c r="AW44">
        <f t="shared" si="188"/>
        <v>114873.73017002393</v>
      </c>
      <c r="AX44">
        <f t="shared" si="188"/>
        <v>114873.73017002393</v>
      </c>
      <c r="AY44">
        <f t="shared" si="188"/>
        <v>114873.73017002393</v>
      </c>
      <c r="AZ44">
        <f t="shared" si="188"/>
        <v>114873.73017002393</v>
      </c>
      <c r="BA44">
        <f t="shared" si="188"/>
        <v>114873.73017002393</v>
      </c>
      <c r="BB44">
        <f t="shared" si="188"/>
        <v>114873.73017002393</v>
      </c>
      <c r="BC44">
        <f t="shared" si="188"/>
        <v>114873.73017002393</v>
      </c>
      <c r="BD44">
        <f t="shared" si="188"/>
        <v>114873.73017002393</v>
      </c>
      <c r="BE44">
        <f t="shared" si="188"/>
        <v>114873.73017002393</v>
      </c>
      <c r="BF44">
        <f t="shared" si="188"/>
        <v>114873.73017002393</v>
      </c>
      <c r="BG44">
        <f t="shared" si="188"/>
        <v>114873.73017002393</v>
      </c>
      <c r="BH44">
        <f t="shared" si="188"/>
        <v>114873.73017002393</v>
      </c>
      <c r="BI44">
        <f t="shared" si="188"/>
        <v>114873.73017002393</v>
      </c>
      <c r="BJ44">
        <f t="shared" si="188"/>
        <v>114873.73017002393</v>
      </c>
      <c r="BK44">
        <f t="shared" si="188"/>
        <v>114873.73017002393</v>
      </c>
      <c r="BL44">
        <f t="shared" si="188"/>
        <v>114873.73017002393</v>
      </c>
      <c r="BM44">
        <f t="shared" si="188"/>
        <v>114873.73017002393</v>
      </c>
      <c r="BN44">
        <f t="shared" si="188"/>
        <v>114873.73017002393</v>
      </c>
      <c r="BO44">
        <f t="shared" si="188"/>
        <v>114873.73017002393</v>
      </c>
      <c r="BP44">
        <f t="shared" si="188"/>
        <v>114873.73017002393</v>
      </c>
      <c r="BQ44">
        <f t="shared" si="188"/>
        <v>114873.73017002393</v>
      </c>
      <c r="BR44">
        <f t="shared" si="188"/>
        <v>114873.73017002393</v>
      </c>
      <c r="BS44">
        <f t="shared" si="188"/>
        <v>114873.73017002393</v>
      </c>
      <c r="BT44">
        <f t="shared" si="188"/>
        <v>114873.73017002393</v>
      </c>
      <c r="BU44">
        <f t="shared" si="188"/>
        <v>114873.73017002393</v>
      </c>
      <c r="BV44">
        <f t="shared" si="188"/>
        <v>114873.73017002393</v>
      </c>
      <c r="BW44">
        <f t="shared" si="188"/>
        <v>114873.73017002393</v>
      </c>
      <c r="BX44">
        <f t="shared" si="188"/>
        <v>114873.73017002393</v>
      </c>
      <c r="BY44">
        <f t="shared" si="188"/>
        <v>114873.73017002393</v>
      </c>
      <c r="BZ44">
        <f t="shared" si="188"/>
        <v>114873.73017002393</v>
      </c>
      <c r="CA44">
        <f t="shared" si="188"/>
        <v>114873.73017002393</v>
      </c>
      <c r="CB44">
        <f t="shared" si="188"/>
        <v>114873.73017002393</v>
      </c>
      <c r="CC44">
        <f t="shared" si="188"/>
        <v>114873.73017002393</v>
      </c>
      <c r="CD44">
        <f t="shared" si="188"/>
        <v>114873.73017002393</v>
      </c>
      <c r="CE44">
        <f t="shared" si="188"/>
        <v>114873.73017002393</v>
      </c>
      <c r="CF44">
        <f t="shared" si="188"/>
        <v>114873.73017002393</v>
      </c>
      <c r="CG44">
        <f t="shared" si="188"/>
        <v>114873.73017002393</v>
      </c>
      <c r="CH44">
        <f t="shared" si="188"/>
        <v>114873.73017002393</v>
      </c>
      <c r="CI44">
        <f t="shared" si="188"/>
        <v>114873.73017002393</v>
      </c>
      <c r="CJ44">
        <f t="shared" si="188"/>
        <v>114873.73017002393</v>
      </c>
      <c r="CK44">
        <f t="shared" si="188"/>
        <v>114873.73017002393</v>
      </c>
      <c r="CL44">
        <f t="shared" si="188"/>
        <v>114873.73017002393</v>
      </c>
      <c r="CM44">
        <f t="shared" si="188"/>
        <v>114873.73017002393</v>
      </c>
      <c r="CN44">
        <f t="shared" si="188"/>
        <v>114873.73017002393</v>
      </c>
      <c r="CO44">
        <f t="shared" si="188"/>
        <v>114873.73017002393</v>
      </c>
      <c r="CP44">
        <f t="shared" si="188"/>
        <v>114873.73017002393</v>
      </c>
      <c r="CQ44">
        <f t="shared" si="188"/>
        <v>114873.73017002393</v>
      </c>
      <c r="CR44">
        <f t="shared" ref="CR44" si="194">200/($F32*(SQRT(CR42)))</f>
        <v>114873.73017002393</v>
      </c>
      <c r="CS44">
        <f t="shared" si="189"/>
        <v>114873.73017002393</v>
      </c>
      <c r="CT44">
        <f t="shared" si="189"/>
        <v>114873.73017002393</v>
      </c>
      <c r="CU44">
        <f t="shared" si="189"/>
        <v>114873.73017002393</v>
      </c>
      <c r="CV44">
        <f t="shared" si="189"/>
        <v>114873.73017002393</v>
      </c>
      <c r="CW44">
        <f t="shared" si="189"/>
        <v>114873.73017002393</v>
      </c>
      <c r="CX44">
        <f t="shared" si="189"/>
        <v>114873.73017002393</v>
      </c>
      <c r="CY44">
        <f t="shared" si="189"/>
        <v>114873.73017002393</v>
      </c>
      <c r="CZ44">
        <f t="shared" si="189"/>
        <v>114873.73017002393</v>
      </c>
      <c r="DA44">
        <f t="shared" si="189"/>
        <v>114873.73017002393</v>
      </c>
      <c r="DB44">
        <f t="shared" si="189"/>
        <v>114873.73017002393</v>
      </c>
      <c r="DC44">
        <f t="shared" si="189"/>
        <v>114873.73017002393</v>
      </c>
      <c r="DD44">
        <f t="shared" si="189"/>
        <v>114873.73017002393</v>
      </c>
      <c r="DE44">
        <f t="shared" si="189"/>
        <v>114873.73017002393</v>
      </c>
      <c r="DF44">
        <f t="shared" si="189"/>
        <v>114873.73017002393</v>
      </c>
      <c r="DG44">
        <f t="shared" si="189"/>
        <v>114873.73017002393</v>
      </c>
      <c r="DH44">
        <f t="shared" si="189"/>
        <v>114873.73017002393</v>
      </c>
      <c r="DI44">
        <f t="shared" si="189"/>
        <v>114873.73017002393</v>
      </c>
      <c r="DJ44">
        <f t="shared" si="189"/>
        <v>114873.73017002393</v>
      </c>
      <c r="DK44">
        <f t="shared" si="189"/>
        <v>114873.73017002393</v>
      </c>
      <c r="DL44">
        <f t="shared" si="189"/>
        <v>114873.73017002393</v>
      </c>
      <c r="DM44">
        <f t="shared" si="189"/>
        <v>114873.73017002393</v>
      </c>
      <c r="DN44">
        <f t="shared" si="189"/>
        <v>114873.73017002393</v>
      </c>
      <c r="DO44">
        <f t="shared" si="189"/>
        <v>114873.73017002393</v>
      </c>
      <c r="DP44">
        <f t="shared" si="189"/>
        <v>114873.73017002393</v>
      </c>
      <c r="DQ44">
        <f t="shared" si="189"/>
        <v>114873.73017002393</v>
      </c>
      <c r="DR44">
        <f t="shared" si="189"/>
        <v>114873.73017002393</v>
      </c>
      <c r="DS44">
        <f t="shared" si="189"/>
        <v>114873.73017002393</v>
      </c>
      <c r="DT44">
        <f t="shared" si="189"/>
        <v>114873.73017002393</v>
      </c>
      <c r="DU44">
        <f t="shared" si="189"/>
        <v>114873.73017002393</v>
      </c>
      <c r="DV44">
        <f t="shared" si="189"/>
        <v>114873.73017002393</v>
      </c>
      <c r="DW44">
        <f t="shared" si="189"/>
        <v>114873.73017002393</v>
      </c>
      <c r="DX44">
        <f t="shared" si="189"/>
        <v>114873.73017002393</v>
      </c>
      <c r="DY44">
        <f t="shared" si="189"/>
        <v>114873.73017002393</v>
      </c>
      <c r="DZ44">
        <f t="shared" si="189"/>
        <v>114873.73017002393</v>
      </c>
      <c r="EA44">
        <f t="shared" si="189"/>
        <v>114873.73017002393</v>
      </c>
      <c r="EB44">
        <f t="shared" si="189"/>
        <v>114873.73017002393</v>
      </c>
      <c r="EC44">
        <f t="shared" si="189"/>
        <v>114873.73017002393</v>
      </c>
      <c r="ED44">
        <f t="shared" si="189"/>
        <v>114873.73017002393</v>
      </c>
      <c r="EE44">
        <f t="shared" si="189"/>
        <v>114873.73017002393</v>
      </c>
      <c r="EF44">
        <f t="shared" si="189"/>
        <v>114873.73017002393</v>
      </c>
      <c r="EG44">
        <f t="shared" si="189"/>
        <v>114873.73017002393</v>
      </c>
      <c r="EH44">
        <f t="shared" si="189"/>
        <v>114873.73017002393</v>
      </c>
      <c r="EI44">
        <f t="shared" si="189"/>
        <v>114873.73017002393</v>
      </c>
      <c r="EJ44">
        <f t="shared" si="189"/>
        <v>114873.73017002393</v>
      </c>
      <c r="EK44">
        <f t="shared" si="189"/>
        <v>114873.73017002393</v>
      </c>
      <c r="EL44">
        <f t="shared" si="189"/>
        <v>114873.73017002393</v>
      </c>
      <c r="EM44">
        <f t="shared" si="189"/>
        <v>114873.73017002393</v>
      </c>
      <c r="EN44">
        <f t="shared" si="189"/>
        <v>114873.73017002393</v>
      </c>
    </row>
    <row r="45" spans="1:144" x14ac:dyDescent="0.25">
      <c r="B45" t="s">
        <v>62</v>
      </c>
      <c r="C45" t="s">
        <v>98</v>
      </c>
      <c r="D45" s="5" t="s">
        <v>51</v>
      </c>
      <c r="E45" t="s">
        <v>6</v>
      </c>
      <c r="F45">
        <f>IF(F33&gt;F43, F41, IF(F33&lt;10000, F37,F39))</f>
        <v>3.7869135337935497E-2</v>
      </c>
      <c r="G45" t="s">
        <v>20</v>
      </c>
      <c r="H45" s="8" t="s">
        <v>128</v>
      </c>
      <c r="I45">
        <f>IF(I33&gt;I43, I41, IF(I33&lt;10000, I37,I39))</f>
        <v>3.7869135337935497E-2</v>
      </c>
      <c r="J45" t="s">
        <v>20</v>
      </c>
      <c r="K45">
        <f>IF(K33&gt;K43, K41, IF(K33&lt;10000, K37,K39))</f>
        <v>3.7869135337935497E-2</v>
      </c>
      <c r="L45">
        <f>IF(L33&gt;L43, L41, IF(L33&lt;10000, L37,L39))</f>
        <v>3.7869135337935497E-2</v>
      </c>
      <c r="M45">
        <f t="shared" ref="M45" si="195">IF(M33&gt;M43, M41, IF(M33&lt;10000, M37,M39))</f>
        <v>3.7869135337935497E-2</v>
      </c>
      <c r="N45">
        <f>IF(N33&gt;N43, N41, IF(N33&lt;10000, N37,N39))</f>
        <v>3.7869135337935497E-2</v>
      </c>
      <c r="O45">
        <f>IF(O33&gt;O43, O41, IF(O33&lt;10000, O37,O39))</f>
        <v>3.7869135337935497E-2</v>
      </c>
      <c r="P45">
        <f t="shared" ref="P45:AE46" si="196">IF(P33&gt;P43, P41, IF(P33&lt;10000, P37,P39))</f>
        <v>3.7869135337935497E-2</v>
      </c>
      <c r="Q45">
        <f t="shared" si="196"/>
        <v>3.7869135337935497E-2</v>
      </c>
      <c r="R45">
        <f t="shared" si="196"/>
        <v>3.7869135337935497E-2</v>
      </c>
      <c r="S45">
        <f t="shared" si="196"/>
        <v>3.7869135337935497E-2</v>
      </c>
      <c r="T45">
        <f t="shared" si="196"/>
        <v>3.7869135337935497E-2</v>
      </c>
      <c r="U45">
        <f t="shared" si="196"/>
        <v>3.7869135337935497E-2</v>
      </c>
      <c r="V45">
        <f t="shared" ref="V45:X45" si="197">IF(V33&gt;V43, V41, IF(V33&lt;10000, V37,V39))</f>
        <v>3.7869135337935497E-2</v>
      </c>
      <c r="W45">
        <f t="shared" si="197"/>
        <v>3.7869135337935497E-2</v>
      </c>
      <c r="X45">
        <f t="shared" si="197"/>
        <v>3.7869135337935497E-2</v>
      </c>
      <c r="Y45">
        <f t="shared" si="196"/>
        <v>3.7869135337935497E-2</v>
      </c>
      <c r="Z45">
        <f t="shared" si="196"/>
        <v>3.7869135337935497E-2</v>
      </c>
      <c r="AA45">
        <f t="shared" si="196"/>
        <v>3.7869135337935497E-2</v>
      </c>
      <c r="AB45">
        <f t="shared" ref="AB45:AD45" si="198">IF(AB33&gt;AB43, AB41, IF(AB33&lt;10000, AB37,AB39))</f>
        <v>3.7869135337935497E-2</v>
      </c>
      <c r="AC45">
        <f t="shared" si="198"/>
        <v>3.7869135337935497E-2</v>
      </c>
      <c r="AD45">
        <f t="shared" si="198"/>
        <v>3.7869135337935497E-2</v>
      </c>
      <c r="AE45">
        <f t="shared" si="196"/>
        <v>3.7869135337935497E-2</v>
      </c>
      <c r="AF45">
        <f t="shared" ref="AF45:CQ46" si="199">IF(AF33&gt;AF43, AF41, IF(AF33&lt;10000, AF37,AF39))</f>
        <v>3.7869135337935497E-2</v>
      </c>
      <c r="AG45">
        <f t="shared" si="199"/>
        <v>3.7869135337935497E-2</v>
      </c>
      <c r="AH45">
        <f t="shared" si="199"/>
        <v>3.7869135337935497E-2</v>
      </c>
      <c r="AI45">
        <f t="shared" si="199"/>
        <v>3.7869135337935497E-2</v>
      </c>
      <c r="AJ45">
        <f t="shared" si="199"/>
        <v>3.7869135337935497E-2</v>
      </c>
      <c r="AK45">
        <f t="shared" si="199"/>
        <v>3.7869135337935497E-2</v>
      </c>
      <c r="AL45">
        <f t="shared" si="199"/>
        <v>3.7869135337935497E-2</v>
      </c>
      <c r="AM45">
        <f t="shared" si="199"/>
        <v>3.7869135337935497E-2</v>
      </c>
      <c r="AN45">
        <f t="shared" si="199"/>
        <v>3.7869135337935497E-2</v>
      </c>
      <c r="AO45">
        <f t="shared" si="199"/>
        <v>3.7869135337935497E-2</v>
      </c>
      <c r="AP45">
        <f t="shared" si="199"/>
        <v>3.7869135337935497E-2</v>
      </c>
      <c r="AQ45">
        <f t="shared" si="199"/>
        <v>3.7869135337935497E-2</v>
      </c>
      <c r="AR45">
        <f t="shared" si="199"/>
        <v>3.7869135337935497E-2</v>
      </c>
      <c r="AS45">
        <f t="shared" si="199"/>
        <v>3.7869135337935497E-2</v>
      </c>
      <c r="AT45">
        <f t="shared" si="199"/>
        <v>3.7869135337935497E-2</v>
      </c>
      <c r="AU45">
        <f t="shared" si="199"/>
        <v>3.7869135337935497E-2</v>
      </c>
      <c r="AV45">
        <f t="shared" si="199"/>
        <v>3.7869135337935497E-2</v>
      </c>
      <c r="AW45">
        <f t="shared" si="199"/>
        <v>3.7869135337935497E-2</v>
      </c>
      <c r="AX45">
        <f t="shared" si="199"/>
        <v>3.7869135337935497E-2</v>
      </c>
      <c r="AY45">
        <f t="shared" si="199"/>
        <v>3.7869135337935497E-2</v>
      </c>
      <c r="AZ45">
        <f t="shared" si="199"/>
        <v>3.7869135337935497E-2</v>
      </c>
      <c r="BA45">
        <f t="shared" si="199"/>
        <v>3.7869135337935497E-2</v>
      </c>
      <c r="BB45">
        <f t="shared" si="199"/>
        <v>3.7869135337935497E-2</v>
      </c>
      <c r="BC45">
        <f t="shared" si="199"/>
        <v>3.7869135337935497E-2</v>
      </c>
      <c r="BD45">
        <f t="shared" si="199"/>
        <v>3.7869135337935497E-2</v>
      </c>
      <c r="BE45">
        <f t="shared" si="199"/>
        <v>3.7869135337935497E-2</v>
      </c>
      <c r="BF45">
        <f t="shared" si="199"/>
        <v>3.7869135337935497E-2</v>
      </c>
      <c r="BG45">
        <f t="shared" si="199"/>
        <v>3.7869135337935497E-2</v>
      </c>
      <c r="BH45">
        <f t="shared" si="199"/>
        <v>3.7869135337935497E-2</v>
      </c>
      <c r="BI45">
        <f t="shared" si="199"/>
        <v>3.7869135337935497E-2</v>
      </c>
      <c r="BJ45">
        <f t="shared" si="199"/>
        <v>3.7869135337935497E-2</v>
      </c>
      <c r="BK45">
        <f t="shared" si="199"/>
        <v>3.7869135337935497E-2</v>
      </c>
      <c r="BL45">
        <f t="shared" si="199"/>
        <v>3.7869135337935497E-2</v>
      </c>
      <c r="BM45">
        <f t="shared" si="199"/>
        <v>3.7869135337935497E-2</v>
      </c>
      <c r="BN45">
        <f t="shared" si="199"/>
        <v>3.7869135337935497E-2</v>
      </c>
      <c r="BO45">
        <f t="shared" si="199"/>
        <v>3.7869135337935497E-2</v>
      </c>
      <c r="BP45">
        <f t="shared" si="199"/>
        <v>3.7869135337935497E-2</v>
      </c>
      <c r="BQ45">
        <f t="shared" si="199"/>
        <v>3.7869135337935497E-2</v>
      </c>
      <c r="BR45">
        <f t="shared" si="199"/>
        <v>3.7869135337935497E-2</v>
      </c>
      <c r="BS45">
        <f t="shared" si="199"/>
        <v>3.7869135337935497E-2</v>
      </c>
      <c r="BT45">
        <f t="shared" si="199"/>
        <v>3.7869135337935497E-2</v>
      </c>
      <c r="BU45">
        <f t="shared" si="199"/>
        <v>3.7869135337935497E-2</v>
      </c>
      <c r="BV45">
        <f t="shared" si="199"/>
        <v>3.7869135337935497E-2</v>
      </c>
      <c r="BW45">
        <f t="shared" si="199"/>
        <v>3.7869135337935497E-2</v>
      </c>
      <c r="BX45">
        <f t="shared" si="199"/>
        <v>3.7869135337935497E-2</v>
      </c>
      <c r="BY45">
        <f t="shared" si="199"/>
        <v>3.7869135337935497E-2</v>
      </c>
      <c r="BZ45">
        <f t="shared" si="199"/>
        <v>3.7869135337935497E-2</v>
      </c>
      <c r="CA45">
        <f t="shared" si="199"/>
        <v>3.7869135337935497E-2</v>
      </c>
      <c r="CB45">
        <f t="shared" si="199"/>
        <v>3.7869135337935497E-2</v>
      </c>
      <c r="CC45">
        <f t="shared" si="199"/>
        <v>3.7869135337935497E-2</v>
      </c>
      <c r="CD45">
        <f t="shared" si="199"/>
        <v>3.7869135337935497E-2</v>
      </c>
      <c r="CE45">
        <f t="shared" si="199"/>
        <v>3.7869135337935497E-2</v>
      </c>
      <c r="CF45">
        <f t="shared" si="199"/>
        <v>3.7869135337935497E-2</v>
      </c>
      <c r="CG45">
        <f t="shared" si="199"/>
        <v>3.7869135337935497E-2</v>
      </c>
      <c r="CH45">
        <f t="shared" si="199"/>
        <v>3.7869135337935497E-2</v>
      </c>
      <c r="CI45">
        <f t="shared" si="199"/>
        <v>3.7869135337935497E-2</v>
      </c>
      <c r="CJ45">
        <f t="shared" si="199"/>
        <v>3.7869135337935497E-2</v>
      </c>
      <c r="CK45">
        <f t="shared" si="199"/>
        <v>3.7869135337935497E-2</v>
      </c>
      <c r="CL45">
        <f t="shared" si="199"/>
        <v>3.7869135337935497E-2</v>
      </c>
      <c r="CM45">
        <f t="shared" si="199"/>
        <v>3.7869135337935497E-2</v>
      </c>
      <c r="CN45">
        <f t="shared" si="199"/>
        <v>3.7869135337935497E-2</v>
      </c>
      <c r="CO45">
        <f t="shared" si="199"/>
        <v>3.7869135337935497E-2</v>
      </c>
      <c r="CP45">
        <f t="shared" si="199"/>
        <v>3.7869135337935497E-2</v>
      </c>
      <c r="CQ45">
        <f t="shared" si="199"/>
        <v>3.7869135337935497E-2</v>
      </c>
      <c r="CR45">
        <f t="shared" ref="CR45:EN46" si="200">IF(CR33&gt;CR43, CR41, IF(CR33&lt;10000, CR37,CR39))</f>
        <v>3.7869135337935497E-2</v>
      </c>
      <c r="CS45">
        <f t="shared" si="200"/>
        <v>3.7869135337935497E-2</v>
      </c>
      <c r="CT45">
        <f t="shared" si="200"/>
        <v>3.7869135337935497E-2</v>
      </c>
      <c r="CU45">
        <f t="shared" si="200"/>
        <v>3.7869135337935497E-2</v>
      </c>
      <c r="CV45">
        <f t="shared" si="200"/>
        <v>3.7869135337935497E-2</v>
      </c>
      <c r="CW45">
        <f t="shared" si="200"/>
        <v>3.7869135337935497E-2</v>
      </c>
      <c r="CX45">
        <f t="shared" si="200"/>
        <v>3.7869135337935497E-2</v>
      </c>
      <c r="CY45">
        <f t="shared" si="200"/>
        <v>3.7869135337935497E-2</v>
      </c>
      <c r="CZ45">
        <f t="shared" si="200"/>
        <v>3.7869135337935497E-2</v>
      </c>
      <c r="DA45">
        <f t="shared" si="200"/>
        <v>3.7869135337935497E-2</v>
      </c>
      <c r="DB45">
        <f t="shared" si="200"/>
        <v>3.7869135337935497E-2</v>
      </c>
      <c r="DC45">
        <f t="shared" si="200"/>
        <v>3.7869135337935497E-2</v>
      </c>
      <c r="DD45">
        <f t="shared" si="200"/>
        <v>3.7869135337935497E-2</v>
      </c>
      <c r="DE45">
        <f t="shared" si="200"/>
        <v>3.7869135337935497E-2</v>
      </c>
      <c r="DF45">
        <f t="shared" si="200"/>
        <v>3.7869135337935497E-2</v>
      </c>
      <c r="DG45">
        <f t="shared" si="200"/>
        <v>3.7869135337935497E-2</v>
      </c>
      <c r="DH45">
        <f t="shared" si="200"/>
        <v>3.7869135337935497E-2</v>
      </c>
      <c r="DI45">
        <f t="shared" si="200"/>
        <v>3.7869135337935497E-2</v>
      </c>
      <c r="DJ45">
        <f t="shared" si="200"/>
        <v>3.7869135337935497E-2</v>
      </c>
      <c r="DK45">
        <f t="shared" si="200"/>
        <v>3.7869135337935497E-2</v>
      </c>
      <c r="DL45">
        <f t="shared" si="200"/>
        <v>3.7869135337935497E-2</v>
      </c>
      <c r="DM45">
        <f t="shared" si="200"/>
        <v>3.7869135337935497E-2</v>
      </c>
      <c r="DN45">
        <f t="shared" si="200"/>
        <v>3.7869135337935497E-2</v>
      </c>
      <c r="DO45">
        <f t="shared" si="200"/>
        <v>3.7869135337935497E-2</v>
      </c>
      <c r="DP45">
        <f t="shared" si="200"/>
        <v>3.7869135337935497E-2</v>
      </c>
      <c r="DQ45">
        <f t="shared" si="200"/>
        <v>3.7869135337935497E-2</v>
      </c>
      <c r="DR45">
        <f t="shared" si="200"/>
        <v>3.7869135337935497E-2</v>
      </c>
      <c r="DS45">
        <f t="shared" si="200"/>
        <v>3.7869135337935497E-2</v>
      </c>
      <c r="DT45">
        <f t="shared" si="200"/>
        <v>3.7869135337935497E-2</v>
      </c>
      <c r="DU45">
        <f t="shared" si="200"/>
        <v>3.7869135337935497E-2</v>
      </c>
      <c r="DV45">
        <f t="shared" si="200"/>
        <v>3.7869135337935497E-2</v>
      </c>
      <c r="DW45">
        <f t="shared" si="200"/>
        <v>3.7869135337935497E-2</v>
      </c>
      <c r="DX45">
        <f t="shared" si="200"/>
        <v>3.7869135337935497E-2</v>
      </c>
      <c r="DY45">
        <f t="shared" si="200"/>
        <v>3.7869135337935497E-2</v>
      </c>
      <c r="DZ45">
        <f t="shared" si="200"/>
        <v>3.7869135337935497E-2</v>
      </c>
      <c r="EA45">
        <f t="shared" si="200"/>
        <v>3.7869135337935497E-2</v>
      </c>
      <c r="EB45">
        <f t="shared" si="200"/>
        <v>3.7869135337935497E-2</v>
      </c>
      <c r="EC45">
        <f t="shared" si="200"/>
        <v>3.7869135337935497E-2</v>
      </c>
      <c r="ED45">
        <f t="shared" si="200"/>
        <v>3.7869135337935497E-2</v>
      </c>
      <c r="EE45">
        <f t="shared" si="200"/>
        <v>3.7869135337935497E-2</v>
      </c>
      <c r="EF45">
        <f t="shared" si="200"/>
        <v>3.7869135337935497E-2</v>
      </c>
      <c r="EG45">
        <f t="shared" si="200"/>
        <v>3.7869135337935497E-2</v>
      </c>
      <c r="EH45">
        <f t="shared" si="200"/>
        <v>3.7869135337935497E-2</v>
      </c>
      <c r="EI45">
        <f t="shared" si="200"/>
        <v>3.7869135337935497E-2</v>
      </c>
      <c r="EJ45">
        <f t="shared" si="200"/>
        <v>3.7869135337935497E-2</v>
      </c>
      <c r="EK45">
        <f t="shared" si="200"/>
        <v>3.7869135337935497E-2</v>
      </c>
      <c r="EL45">
        <f t="shared" si="200"/>
        <v>3.7869135337935497E-2</v>
      </c>
      <c r="EM45">
        <f t="shared" si="200"/>
        <v>3.7869135337935497E-2</v>
      </c>
      <c r="EN45">
        <f t="shared" si="200"/>
        <v>3.7869135337935497E-2</v>
      </c>
    </row>
    <row r="46" spans="1:144" x14ac:dyDescent="0.25">
      <c r="B46" t="s">
        <v>62</v>
      </c>
      <c r="C46" t="s">
        <v>99</v>
      </c>
      <c r="D46" s="5" t="s">
        <v>52</v>
      </c>
      <c r="E46" t="s">
        <v>6</v>
      </c>
      <c r="F46">
        <f>IF(F34&gt;F44, F42, IF(F34&lt;10000, F38,F40))</f>
        <v>3.6677853736667952E-2</v>
      </c>
      <c r="G46" t="s">
        <v>20</v>
      </c>
      <c r="H46" s="8"/>
      <c r="I46">
        <f>IF(I34&gt;I44, I42, IF(I34&lt;10000, I38,I40))</f>
        <v>3.6677853736667952E-2</v>
      </c>
      <c r="J46" t="s">
        <v>20</v>
      </c>
      <c r="K46">
        <f>IF(K34&gt;K44, K42, IF(K34&lt;10000, K38,K40))</f>
        <v>3.6677853736667952E-2</v>
      </c>
      <c r="L46">
        <f>IF(L34&gt;L44, L42, IF(L34&lt;10000, L38,L40))</f>
        <v>3.6677853736667952E-2</v>
      </c>
      <c r="M46">
        <f t="shared" ref="M46" si="201">IF(M34&gt;M44, M42, IF(M34&lt;10000, M38,M40))</f>
        <v>3.6677853736667952E-2</v>
      </c>
      <c r="N46">
        <f>IF(N34&gt;N44, N42, IF(N34&lt;10000, N38,N40))</f>
        <v>3.6677853736667952E-2</v>
      </c>
      <c r="O46">
        <f>IF(O34&gt;O44, O42, IF(O34&lt;10000, O38,O40))</f>
        <v>3.6677853736667952E-2</v>
      </c>
      <c r="P46">
        <f t="shared" si="196"/>
        <v>3.6677853736667952E-2</v>
      </c>
      <c r="Q46">
        <f t="shared" si="196"/>
        <v>3.6677853736667952E-2</v>
      </c>
      <c r="R46">
        <f t="shared" si="196"/>
        <v>3.6677853736667952E-2</v>
      </c>
      <c r="S46">
        <f t="shared" si="196"/>
        <v>3.6677853736667952E-2</v>
      </c>
      <c r="T46">
        <f t="shared" si="196"/>
        <v>3.6677853736667952E-2</v>
      </c>
      <c r="U46">
        <f t="shared" si="196"/>
        <v>3.6677853736667952E-2</v>
      </c>
      <c r="V46">
        <f t="shared" ref="V46:X46" si="202">IF(V34&gt;V44, V42, IF(V34&lt;10000, V38,V40))</f>
        <v>3.6677853736667952E-2</v>
      </c>
      <c r="W46">
        <f t="shared" si="202"/>
        <v>3.6677853736667952E-2</v>
      </c>
      <c r="X46">
        <f t="shared" si="202"/>
        <v>3.6677853736667952E-2</v>
      </c>
      <c r="Y46">
        <f t="shared" si="196"/>
        <v>3.6677853736667952E-2</v>
      </c>
      <c r="Z46">
        <f t="shared" si="196"/>
        <v>3.6677853736667952E-2</v>
      </c>
      <c r="AA46">
        <f t="shared" si="196"/>
        <v>3.6677853736667952E-2</v>
      </c>
      <c r="AB46">
        <f t="shared" ref="AB46:AD46" si="203">IF(AB34&gt;AB44, AB42, IF(AB34&lt;10000, AB38,AB40))</f>
        <v>3.6677853736667952E-2</v>
      </c>
      <c r="AC46">
        <f t="shared" si="203"/>
        <v>3.6677853736667952E-2</v>
      </c>
      <c r="AD46">
        <f t="shared" si="203"/>
        <v>3.6677853736667952E-2</v>
      </c>
      <c r="AE46">
        <f t="shared" si="196"/>
        <v>3.6677853736667952E-2</v>
      </c>
      <c r="AF46">
        <f t="shared" ref="AF46:AJ46" si="204">IF(AF34&gt;AF44, AF42, IF(AF34&lt;10000, AF38,AF40))</f>
        <v>3.6677853736667952E-2</v>
      </c>
      <c r="AG46">
        <f t="shared" si="204"/>
        <v>3.6677853736667952E-2</v>
      </c>
      <c r="AH46">
        <f t="shared" si="204"/>
        <v>3.6677853736667952E-2</v>
      </c>
      <c r="AI46">
        <f t="shared" si="204"/>
        <v>3.6677853736667952E-2</v>
      </c>
      <c r="AJ46">
        <f t="shared" si="204"/>
        <v>3.6677853736667952E-2</v>
      </c>
      <c r="AK46">
        <f t="shared" si="199"/>
        <v>3.6677853736667952E-2</v>
      </c>
      <c r="AL46">
        <f t="shared" si="199"/>
        <v>3.6677853736667952E-2</v>
      </c>
      <c r="AM46">
        <f t="shared" si="199"/>
        <v>3.6677853736667952E-2</v>
      </c>
      <c r="AN46">
        <f t="shared" si="199"/>
        <v>3.6677853736667952E-2</v>
      </c>
      <c r="AO46">
        <f t="shared" si="199"/>
        <v>3.6677853736667952E-2</v>
      </c>
      <c r="AP46">
        <f t="shared" si="199"/>
        <v>3.6677853736667952E-2</v>
      </c>
      <c r="AQ46">
        <f t="shared" si="199"/>
        <v>3.6677853736667952E-2</v>
      </c>
      <c r="AR46">
        <f t="shared" si="199"/>
        <v>3.6677853736667952E-2</v>
      </c>
      <c r="AS46">
        <f t="shared" si="199"/>
        <v>3.6677853736667952E-2</v>
      </c>
      <c r="AT46">
        <f t="shared" si="199"/>
        <v>3.6677853736667952E-2</v>
      </c>
      <c r="AU46">
        <f t="shared" si="199"/>
        <v>3.6677853736667952E-2</v>
      </c>
      <c r="AV46">
        <f t="shared" si="199"/>
        <v>3.6677853736667952E-2</v>
      </c>
      <c r="AW46">
        <f t="shared" si="199"/>
        <v>3.6677853736667952E-2</v>
      </c>
      <c r="AX46">
        <f t="shared" si="199"/>
        <v>3.6677853736667952E-2</v>
      </c>
      <c r="AY46">
        <f t="shared" si="199"/>
        <v>3.6677853736667952E-2</v>
      </c>
      <c r="AZ46">
        <f t="shared" si="199"/>
        <v>3.6677853736667952E-2</v>
      </c>
      <c r="BA46">
        <f t="shared" si="199"/>
        <v>3.6677853736667952E-2</v>
      </c>
      <c r="BB46">
        <f t="shared" si="199"/>
        <v>3.6677853736667952E-2</v>
      </c>
      <c r="BC46">
        <f t="shared" si="199"/>
        <v>3.6677853736667952E-2</v>
      </c>
      <c r="BD46">
        <f t="shared" si="199"/>
        <v>3.6677853736667952E-2</v>
      </c>
      <c r="BE46">
        <f t="shared" si="199"/>
        <v>3.6677853736667952E-2</v>
      </c>
      <c r="BF46">
        <f t="shared" si="199"/>
        <v>3.6677853736667952E-2</v>
      </c>
      <c r="BG46">
        <f t="shared" si="199"/>
        <v>3.6677853736667952E-2</v>
      </c>
      <c r="BH46">
        <f t="shared" si="199"/>
        <v>3.6677853736667952E-2</v>
      </c>
      <c r="BI46">
        <f t="shared" si="199"/>
        <v>3.6677853736667952E-2</v>
      </c>
      <c r="BJ46">
        <f t="shared" si="199"/>
        <v>3.6677853736667952E-2</v>
      </c>
      <c r="BK46">
        <f t="shared" si="199"/>
        <v>3.6677853736667952E-2</v>
      </c>
      <c r="BL46">
        <f t="shared" si="199"/>
        <v>3.6677853736667952E-2</v>
      </c>
      <c r="BM46">
        <f t="shared" si="199"/>
        <v>3.6677853736667952E-2</v>
      </c>
      <c r="BN46">
        <f t="shared" si="199"/>
        <v>3.6677853736667952E-2</v>
      </c>
      <c r="BO46">
        <f t="shared" si="199"/>
        <v>3.6677853736667952E-2</v>
      </c>
      <c r="BP46">
        <f t="shared" si="199"/>
        <v>3.6677853736667952E-2</v>
      </c>
      <c r="BQ46">
        <f t="shared" si="199"/>
        <v>3.6677853736667952E-2</v>
      </c>
      <c r="BR46">
        <f t="shared" si="199"/>
        <v>3.6677853736667952E-2</v>
      </c>
      <c r="BS46">
        <f t="shared" si="199"/>
        <v>3.6677853736667952E-2</v>
      </c>
      <c r="BT46">
        <f t="shared" si="199"/>
        <v>3.6677853736667952E-2</v>
      </c>
      <c r="BU46">
        <f t="shared" si="199"/>
        <v>3.6677853736667952E-2</v>
      </c>
      <c r="BV46">
        <f t="shared" si="199"/>
        <v>3.6677853736667952E-2</v>
      </c>
      <c r="BW46">
        <f t="shared" si="199"/>
        <v>3.6677853736667952E-2</v>
      </c>
      <c r="BX46">
        <f t="shared" si="199"/>
        <v>3.6677853736667952E-2</v>
      </c>
      <c r="BY46">
        <f t="shared" si="199"/>
        <v>3.6677853736667952E-2</v>
      </c>
      <c r="BZ46">
        <f t="shared" si="199"/>
        <v>3.6677853736667952E-2</v>
      </c>
      <c r="CA46">
        <f t="shared" si="199"/>
        <v>3.6677853736667952E-2</v>
      </c>
      <c r="CB46">
        <f t="shared" si="199"/>
        <v>3.6677853736667952E-2</v>
      </c>
      <c r="CC46">
        <f t="shared" si="199"/>
        <v>3.6677853736667952E-2</v>
      </c>
      <c r="CD46">
        <f t="shared" si="199"/>
        <v>3.6677853736667952E-2</v>
      </c>
      <c r="CE46">
        <f t="shared" si="199"/>
        <v>3.6677853736667952E-2</v>
      </c>
      <c r="CF46">
        <f t="shared" si="199"/>
        <v>3.6677853736667952E-2</v>
      </c>
      <c r="CG46">
        <f t="shared" si="199"/>
        <v>3.6677853736667952E-2</v>
      </c>
      <c r="CH46">
        <f t="shared" si="199"/>
        <v>3.6677853736667952E-2</v>
      </c>
      <c r="CI46">
        <f t="shared" si="199"/>
        <v>3.6677853736667952E-2</v>
      </c>
      <c r="CJ46">
        <f t="shared" si="199"/>
        <v>3.6677853736667952E-2</v>
      </c>
      <c r="CK46">
        <f t="shared" si="199"/>
        <v>3.6677853736667952E-2</v>
      </c>
      <c r="CL46">
        <f t="shared" si="199"/>
        <v>3.6677853736667952E-2</v>
      </c>
      <c r="CM46">
        <f t="shared" si="199"/>
        <v>3.6677853736667952E-2</v>
      </c>
      <c r="CN46">
        <f t="shared" si="199"/>
        <v>3.6677853736667952E-2</v>
      </c>
      <c r="CO46">
        <f t="shared" si="199"/>
        <v>3.6677853736667952E-2</v>
      </c>
      <c r="CP46">
        <f t="shared" si="199"/>
        <v>3.6677853736667952E-2</v>
      </c>
      <c r="CQ46">
        <f t="shared" si="199"/>
        <v>3.6677853736667952E-2</v>
      </c>
      <c r="CR46">
        <f t="shared" ref="CR46" si="205">IF(CR34&gt;CR44, CR42, IF(CR34&lt;10000, CR38,CR40))</f>
        <v>3.6677853736667952E-2</v>
      </c>
      <c r="CS46">
        <f t="shared" si="200"/>
        <v>3.6677853736667952E-2</v>
      </c>
      <c r="CT46">
        <f t="shared" si="200"/>
        <v>3.6677853736667952E-2</v>
      </c>
      <c r="CU46">
        <f t="shared" si="200"/>
        <v>3.6677853736667952E-2</v>
      </c>
      <c r="CV46">
        <f t="shared" si="200"/>
        <v>3.6677853736667952E-2</v>
      </c>
      <c r="CW46">
        <f t="shared" si="200"/>
        <v>3.6677853736667952E-2</v>
      </c>
      <c r="CX46">
        <f t="shared" si="200"/>
        <v>3.6677853736667952E-2</v>
      </c>
      <c r="CY46">
        <f t="shared" si="200"/>
        <v>3.6677853736667952E-2</v>
      </c>
      <c r="CZ46">
        <f t="shared" si="200"/>
        <v>3.6677853736667952E-2</v>
      </c>
      <c r="DA46">
        <f t="shared" si="200"/>
        <v>3.6677853736667952E-2</v>
      </c>
      <c r="DB46">
        <f t="shared" si="200"/>
        <v>3.6677853736667952E-2</v>
      </c>
      <c r="DC46">
        <f t="shared" si="200"/>
        <v>3.6677853736667952E-2</v>
      </c>
      <c r="DD46">
        <f t="shared" si="200"/>
        <v>3.6677853736667952E-2</v>
      </c>
      <c r="DE46">
        <f t="shared" si="200"/>
        <v>3.6677853736667952E-2</v>
      </c>
      <c r="DF46">
        <f t="shared" si="200"/>
        <v>3.6677853736667952E-2</v>
      </c>
      <c r="DG46">
        <f t="shared" si="200"/>
        <v>3.6677853736667952E-2</v>
      </c>
      <c r="DH46">
        <f t="shared" si="200"/>
        <v>3.6677853736667952E-2</v>
      </c>
      <c r="DI46">
        <f t="shared" si="200"/>
        <v>3.6677853736667952E-2</v>
      </c>
      <c r="DJ46">
        <f t="shared" si="200"/>
        <v>3.6677853736667952E-2</v>
      </c>
      <c r="DK46">
        <f t="shared" si="200"/>
        <v>3.6677853736667952E-2</v>
      </c>
      <c r="DL46">
        <f t="shared" si="200"/>
        <v>3.6677853736667952E-2</v>
      </c>
      <c r="DM46">
        <f t="shared" si="200"/>
        <v>3.6677853736667952E-2</v>
      </c>
      <c r="DN46">
        <f t="shared" si="200"/>
        <v>3.6677853736667952E-2</v>
      </c>
      <c r="DO46">
        <f t="shared" si="200"/>
        <v>3.6677853736667952E-2</v>
      </c>
      <c r="DP46">
        <f t="shared" si="200"/>
        <v>3.6677853736667952E-2</v>
      </c>
      <c r="DQ46">
        <f t="shared" si="200"/>
        <v>3.6677853736667952E-2</v>
      </c>
      <c r="DR46">
        <f t="shared" si="200"/>
        <v>3.6677853736667952E-2</v>
      </c>
      <c r="DS46">
        <f t="shared" si="200"/>
        <v>3.6677853736667952E-2</v>
      </c>
      <c r="DT46">
        <f t="shared" si="200"/>
        <v>3.6677853736667952E-2</v>
      </c>
      <c r="DU46">
        <f t="shared" si="200"/>
        <v>3.6677853736667952E-2</v>
      </c>
      <c r="DV46">
        <f t="shared" si="200"/>
        <v>3.6677853736667952E-2</v>
      </c>
      <c r="DW46">
        <f t="shared" si="200"/>
        <v>3.6677853736667952E-2</v>
      </c>
      <c r="DX46">
        <f t="shared" si="200"/>
        <v>3.6677853736667952E-2</v>
      </c>
      <c r="DY46">
        <f t="shared" si="200"/>
        <v>3.6677853736667952E-2</v>
      </c>
      <c r="DZ46">
        <f t="shared" si="200"/>
        <v>3.6677853736667952E-2</v>
      </c>
      <c r="EA46">
        <f t="shared" si="200"/>
        <v>3.6677853736667952E-2</v>
      </c>
      <c r="EB46">
        <f t="shared" si="200"/>
        <v>3.6677853736667952E-2</v>
      </c>
      <c r="EC46">
        <f t="shared" si="200"/>
        <v>3.6677853736667952E-2</v>
      </c>
      <c r="ED46">
        <f t="shared" si="200"/>
        <v>3.6677853736667952E-2</v>
      </c>
      <c r="EE46">
        <f t="shared" si="200"/>
        <v>3.6677853736667952E-2</v>
      </c>
      <c r="EF46">
        <f t="shared" si="200"/>
        <v>3.6677853736667952E-2</v>
      </c>
      <c r="EG46">
        <f t="shared" si="200"/>
        <v>3.6677853736667952E-2</v>
      </c>
      <c r="EH46">
        <f t="shared" si="200"/>
        <v>3.6677853736667952E-2</v>
      </c>
      <c r="EI46">
        <f t="shared" si="200"/>
        <v>3.6677853736667952E-2</v>
      </c>
      <c r="EJ46">
        <f t="shared" si="200"/>
        <v>3.6677853736667952E-2</v>
      </c>
      <c r="EK46">
        <f t="shared" si="200"/>
        <v>3.6677853736667952E-2</v>
      </c>
      <c r="EL46">
        <f t="shared" si="200"/>
        <v>3.6677853736667952E-2</v>
      </c>
      <c r="EM46">
        <f t="shared" si="200"/>
        <v>3.6677853736667952E-2</v>
      </c>
      <c r="EN46">
        <f t="shared" si="200"/>
        <v>3.6677853736667952E-2</v>
      </c>
    </row>
    <row r="47" spans="1:144" x14ac:dyDescent="0.25">
      <c r="B47" t="s">
        <v>62</v>
      </c>
      <c r="C47" t="s">
        <v>49</v>
      </c>
      <c r="D47" s="4" t="s">
        <v>53</v>
      </c>
      <c r="E47" t="s">
        <v>6</v>
      </c>
      <c r="F47">
        <f>F45*($F11/$F4)*((F35*F35)/(2*$F$2))</f>
        <v>0.10571116271889107</v>
      </c>
      <c r="G47" t="s">
        <v>11</v>
      </c>
      <c r="H47" s="8" t="s">
        <v>131</v>
      </c>
      <c r="I47">
        <f>I45*($F11/$F4)*((I35*I35)/(2*$F$2))</f>
        <v>9.8787944001943184E-2</v>
      </c>
      <c r="J47" t="s">
        <v>11</v>
      </c>
      <c r="K47">
        <f>K45*($F11/$F4)*((K35*K35)/(2*$F$2))</f>
        <v>0.10454176706117094</v>
      </c>
      <c r="L47">
        <f>L45*($F11/$F4)*((L35*L35)/(2*$F$2))</f>
        <v>9.9748387267919555E-2</v>
      </c>
      <c r="M47">
        <f t="shared" ref="M47" si="206">M45*($F11/$F4)*((M35*M35)/(2*$F$2))</f>
        <v>0.10373382243170806</v>
      </c>
      <c r="N47">
        <f t="shared" ref="N47:U48" si="207">N45*($F11/$F4)*((N35*N35)/(2*$F$2))</f>
        <v>0.10373382243170806</v>
      </c>
      <c r="O47">
        <f t="shared" si="207"/>
        <v>0.10041467909022746</v>
      </c>
      <c r="P47">
        <f t="shared" si="207"/>
        <v>0.10317516538821213</v>
      </c>
      <c r="Q47">
        <f t="shared" si="207"/>
        <v>0.10317516538821213</v>
      </c>
      <c r="R47">
        <f t="shared" si="207"/>
        <v>0.10087668664719092</v>
      </c>
      <c r="S47">
        <f t="shared" si="207"/>
        <v>0.10278867749456957</v>
      </c>
      <c r="T47">
        <f t="shared" si="207"/>
        <v>0.10278867749456957</v>
      </c>
      <c r="U47">
        <f t="shared" si="207"/>
        <v>0.10119693144259258</v>
      </c>
      <c r="V47">
        <f t="shared" ref="V47:X47" si="208">V45*($F11/$F4)*((V35*V35)/(2*$F$2))</f>
        <v>0.1025212054304583</v>
      </c>
      <c r="W47">
        <f t="shared" si="208"/>
        <v>0.1025212054304583</v>
      </c>
      <c r="X47">
        <f t="shared" si="208"/>
        <v>0.10141885659097506</v>
      </c>
      <c r="Y47">
        <f t="shared" ref="Y47:AA48" si="209">Y45*($F11/$F4)*((Y35*Y35)/(2*$F$2))</f>
        <v>0.1023360554507972</v>
      </c>
      <c r="Z47">
        <f t="shared" si="209"/>
        <v>0.1023360554507972</v>
      </c>
      <c r="AA47">
        <f t="shared" si="209"/>
        <v>0.10157262037303687</v>
      </c>
      <c r="AB47">
        <f t="shared" ref="AB47:AD47" si="210">AB45*($F11/$F4)*((AB35*AB35)/(2*$F$2))</f>
        <v>0.10220786996967991</v>
      </c>
      <c r="AC47">
        <f t="shared" si="210"/>
        <v>0.10220786996967991</v>
      </c>
      <c r="AD47">
        <f t="shared" si="210"/>
        <v>0.10167914438108075</v>
      </c>
      <c r="AE47">
        <f t="shared" ref="AE47:BJ47" si="211">AE45*($F11/$F4)*((AE35*AE35)/(2*$F$2))</f>
        <v>0.10211911312325482</v>
      </c>
      <c r="AF47">
        <f t="shared" si="211"/>
        <v>0.10211911312325482</v>
      </c>
      <c r="AG47">
        <f t="shared" si="211"/>
        <v>0.10175293532891037</v>
      </c>
      <c r="AH47">
        <f t="shared" si="211"/>
        <v>0.10205765238720692</v>
      </c>
      <c r="AI47">
        <f t="shared" si="211"/>
        <v>0.10205765238720692</v>
      </c>
      <c r="AJ47">
        <f t="shared" si="211"/>
        <v>0.10180404843465456</v>
      </c>
      <c r="AK47">
        <f t="shared" si="211"/>
        <v>0.10201509095019073</v>
      </c>
      <c r="AL47">
        <f t="shared" si="211"/>
        <v>0.10201509095019073</v>
      </c>
      <c r="AM47">
        <f t="shared" si="211"/>
        <v>0.10183945167968317</v>
      </c>
      <c r="AN47">
        <f t="shared" si="211"/>
        <v>0.10198561618055484</v>
      </c>
      <c r="AO47">
        <f t="shared" si="211"/>
        <v>0.10198561618055484</v>
      </c>
      <c r="AP47">
        <f t="shared" si="211"/>
        <v>0.1018639728445388</v>
      </c>
      <c r="AQ47">
        <f t="shared" si="211"/>
        <v>0.1019652037209797</v>
      </c>
      <c r="AR47">
        <f t="shared" si="211"/>
        <v>0.1019652037209797</v>
      </c>
      <c r="AS47">
        <f t="shared" si="211"/>
        <v>0.10188095646418718</v>
      </c>
      <c r="AT47">
        <f t="shared" si="211"/>
        <v>0.10195106703183558</v>
      </c>
      <c r="AU47">
        <f t="shared" si="211"/>
        <v>0.10195106703183558</v>
      </c>
      <c r="AV47">
        <f t="shared" si="211"/>
        <v>0.10189271933320884</v>
      </c>
      <c r="AW47">
        <f t="shared" si="211"/>
        <v>0.10194127652368531</v>
      </c>
      <c r="AX47">
        <f t="shared" si="211"/>
        <v>0.10194127652368531</v>
      </c>
      <c r="AY47">
        <f t="shared" si="211"/>
        <v>0.10190086622600868</v>
      </c>
      <c r="AZ47">
        <f t="shared" si="211"/>
        <v>0.10193449595179672</v>
      </c>
      <c r="BA47">
        <f t="shared" si="211"/>
        <v>0.10193449595179672</v>
      </c>
      <c r="BB47">
        <f t="shared" si="211"/>
        <v>0.10190650867687068</v>
      </c>
      <c r="BC47">
        <f t="shared" si="211"/>
        <v>0.10192979993237133</v>
      </c>
      <c r="BD47">
        <f t="shared" si="211"/>
        <v>0.10192979993237133</v>
      </c>
      <c r="BE47">
        <f t="shared" si="211"/>
        <v>0.10191041655958404</v>
      </c>
      <c r="BF47">
        <f t="shared" si="211"/>
        <v>0.10192654759826476</v>
      </c>
      <c r="BG47">
        <f t="shared" si="211"/>
        <v>0.10192654759826476</v>
      </c>
      <c r="BH47">
        <f t="shared" si="211"/>
        <v>0.10191312309576146</v>
      </c>
      <c r="BI47">
        <f t="shared" si="211"/>
        <v>0.1019242951148317</v>
      </c>
      <c r="BJ47">
        <f t="shared" si="211"/>
        <v>0.1019242951148317</v>
      </c>
      <c r="BK47">
        <f t="shared" ref="BK47:CP47" si="212">BK45*($F11/$F4)*((BK35*BK35)/(2*$F$2))</f>
        <v>0.1019149975945708</v>
      </c>
      <c r="BL47">
        <f t="shared" si="212"/>
        <v>0.10192273509946401</v>
      </c>
      <c r="BM47">
        <f t="shared" si="212"/>
        <v>0.10192273509946401</v>
      </c>
      <c r="BN47">
        <f t="shared" si="212"/>
        <v>0.10191629583706412</v>
      </c>
      <c r="BO47">
        <f t="shared" si="212"/>
        <v>0.10192165466926394</v>
      </c>
      <c r="BP47">
        <f t="shared" si="212"/>
        <v>0.10192165466926394</v>
      </c>
      <c r="BQ47">
        <f t="shared" si="212"/>
        <v>0.10191719497433319</v>
      </c>
      <c r="BR47">
        <f t="shared" si="212"/>
        <v>0.10192090638787046</v>
      </c>
      <c r="BS47">
        <f t="shared" si="212"/>
        <v>0.10192090638787046</v>
      </c>
      <c r="BT47">
        <f t="shared" si="212"/>
        <v>0.10191781769868892</v>
      </c>
      <c r="BU47">
        <f t="shared" si="212"/>
        <v>0.10192038814486455</v>
      </c>
      <c r="BV47">
        <f t="shared" si="212"/>
        <v>0.10192038814486455</v>
      </c>
      <c r="BW47">
        <f t="shared" si="212"/>
        <v>0.10191824898480559</v>
      </c>
      <c r="BX47">
        <f t="shared" si="212"/>
        <v>0.10192002922116003</v>
      </c>
      <c r="BY47">
        <f t="shared" si="212"/>
        <v>0.10192002922116003</v>
      </c>
      <c r="BZ47">
        <f t="shared" si="212"/>
        <v>0.10191854768461651</v>
      </c>
      <c r="CA47">
        <f t="shared" si="212"/>
        <v>0.10191978063842398</v>
      </c>
      <c r="CB47">
        <f t="shared" si="212"/>
        <v>0.10191978063842398</v>
      </c>
      <c r="CC47">
        <f t="shared" si="212"/>
        <v>0.10191875455785285</v>
      </c>
      <c r="CD47">
        <f t="shared" si="212"/>
        <v>0.10191960847540225</v>
      </c>
      <c r="CE47">
        <f t="shared" si="212"/>
        <v>0.10191960847540225</v>
      </c>
      <c r="CF47">
        <f t="shared" si="212"/>
        <v>0.10191889783390105</v>
      </c>
      <c r="CG47">
        <f t="shared" si="212"/>
        <v>0.10191948923900321</v>
      </c>
      <c r="CH47">
        <f t="shared" si="212"/>
        <v>0.10191948923900321</v>
      </c>
      <c r="CI47">
        <f t="shared" si="212"/>
        <v>0.10191899706386365</v>
      </c>
      <c r="CJ47">
        <f t="shared" si="212"/>
        <v>0.10191940665843441</v>
      </c>
      <c r="CK47">
        <f t="shared" si="212"/>
        <v>0.10191940665843441</v>
      </c>
      <c r="CL47">
        <f t="shared" si="212"/>
        <v>0.10191906578843266</v>
      </c>
      <c r="CM47">
        <f t="shared" si="212"/>
        <v>0.10191934946490225</v>
      </c>
      <c r="CN47">
        <f t="shared" si="212"/>
        <v>0.10191934946490225</v>
      </c>
      <c r="CO47">
        <f t="shared" si="212"/>
        <v>0.10191911338560992</v>
      </c>
      <c r="CP47">
        <f t="shared" si="212"/>
        <v>0.10191930985388567</v>
      </c>
      <c r="CQ47">
        <f t="shared" ref="CQ47:DV47" si="213">CQ45*($F11/$F4)*((CQ35*CQ35)/(2*$F$2))</f>
        <v>0.10191930985388567</v>
      </c>
      <c r="CR47">
        <f t="shared" si="213"/>
        <v>0.10191914635040297</v>
      </c>
      <c r="CS47">
        <f t="shared" si="213"/>
        <v>0.10191928242014224</v>
      </c>
      <c r="CT47">
        <f t="shared" si="213"/>
        <v>0.10191928242014224</v>
      </c>
      <c r="CU47">
        <f t="shared" si="213"/>
        <v>0.10191916918111715</v>
      </c>
      <c r="CV47">
        <f t="shared" si="213"/>
        <v>0.10191926342011746</v>
      </c>
      <c r="CW47">
        <f t="shared" si="213"/>
        <v>0.10191926342011746</v>
      </c>
      <c r="CX47">
        <f t="shared" si="213"/>
        <v>0.10191918499318364</v>
      </c>
      <c r="CY47">
        <f t="shared" si="213"/>
        <v>0.10191925026110592</v>
      </c>
      <c r="CZ47">
        <f t="shared" si="213"/>
        <v>0.10191925026110592</v>
      </c>
      <c r="DA47">
        <f t="shared" si="213"/>
        <v>0.10191919594428411</v>
      </c>
      <c r="DB47">
        <f t="shared" si="213"/>
        <v>0.10191924114745528</v>
      </c>
      <c r="DC47">
        <f t="shared" si="213"/>
        <v>0.10191924114745528</v>
      </c>
      <c r="DD47">
        <f t="shared" si="213"/>
        <v>0.10191920352878293</v>
      </c>
      <c r="DE47">
        <f t="shared" si="213"/>
        <v>0.10191923483553542</v>
      </c>
      <c r="DF47">
        <f t="shared" si="213"/>
        <v>0.10191923483553542</v>
      </c>
      <c r="DG47">
        <f t="shared" si="213"/>
        <v>0.10191920878164508</v>
      </c>
      <c r="DH47">
        <f t="shared" si="213"/>
        <v>0.10191923046403439</v>
      </c>
      <c r="DI47">
        <f t="shared" si="213"/>
        <v>0.10191923046403439</v>
      </c>
      <c r="DJ47">
        <f t="shared" si="213"/>
        <v>0.10191921241966537</v>
      </c>
      <c r="DK47">
        <f t="shared" si="213"/>
        <v>0.10191922743642595</v>
      </c>
      <c r="DL47">
        <f t="shared" si="213"/>
        <v>0.10191922743642595</v>
      </c>
      <c r="DM47">
        <f t="shared" si="213"/>
        <v>0.10191921493928073</v>
      </c>
      <c r="DN47">
        <f t="shared" si="213"/>
        <v>0.10191922533956893</v>
      </c>
      <c r="DO47">
        <f t="shared" si="213"/>
        <v>0.10191922533956893</v>
      </c>
      <c r="DP47">
        <f t="shared" si="213"/>
        <v>0.10191921668431266</v>
      </c>
      <c r="DQ47">
        <f t="shared" si="213"/>
        <v>0.10191922388733043</v>
      </c>
      <c r="DR47">
        <f t="shared" si="213"/>
        <v>0.10191922388733043</v>
      </c>
      <c r="DS47">
        <f t="shared" si="213"/>
        <v>0.10191921789288454</v>
      </c>
      <c r="DT47">
        <f t="shared" si="213"/>
        <v>0.10191922288154105</v>
      </c>
      <c r="DU47">
        <f t="shared" si="213"/>
        <v>0.10191922288154105</v>
      </c>
      <c r="DV47">
        <f t="shared" si="213"/>
        <v>0.10191921872991565</v>
      </c>
      <c r="DW47">
        <f t="shared" ref="DW47:EN47" si="214">DW45*($F11/$F4)*((DW35*DW35)/(2*$F$2))</f>
        <v>0.10191922218495277</v>
      </c>
      <c r="DX47">
        <f t="shared" si="214"/>
        <v>0.10191922218495277</v>
      </c>
      <c r="DY47">
        <f t="shared" si="214"/>
        <v>0.10191921930962558</v>
      </c>
      <c r="DZ47">
        <f t="shared" si="214"/>
        <v>0.10191922170251064</v>
      </c>
      <c r="EA47">
        <f t="shared" si="214"/>
        <v>0.10191922170251064</v>
      </c>
      <c r="EB47">
        <f t="shared" si="214"/>
        <v>0.10191921971112024</v>
      </c>
      <c r="EC47">
        <f t="shared" si="214"/>
        <v>0.10191922136838145</v>
      </c>
      <c r="ED47">
        <f t="shared" si="214"/>
        <v>0.10191922136838145</v>
      </c>
      <c r="EE47">
        <f t="shared" si="214"/>
        <v>0.10191921998918693</v>
      </c>
      <c r="EF47">
        <f t="shared" si="214"/>
        <v>0.10191922113697072</v>
      </c>
      <c r="EG47">
        <f t="shared" si="214"/>
        <v>0.10191922113697072</v>
      </c>
      <c r="EH47">
        <f t="shared" si="214"/>
        <v>0.10191922018176998</v>
      </c>
      <c r="EI47">
        <f t="shared" si="214"/>
        <v>0.10191922097670056</v>
      </c>
      <c r="EJ47">
        <f t="shared" si="214"/>
        <v>0.10191922097670056</v>
      </c>
      <c r="EK47">
        <f t="shared" si="214"/>
        <v>0.10191922031514893</v>
      </c>
      <c r="EL47">
        <f t="shared" si="214"/>
        <v>0.10191922086570089</v>
      </c>
      <c r="EM47">
        <f t="shared" si="214"/>
        <v>0.10191922086570089</v>
      </c>
      <c r="EN47">
        <f t="shared" si="214"/>
        <v>0.10191922040752435</v>
      </c>
    </row>
    <row r="48" spans="1:144" x14ac:dyDescent="0.25">
      <c r="B48" t="s">
        <v>62</v>
      </c>
      <c r="C48" t="s">
        <v>50</v>
      </c>
      <c r="D48" s="4" t="s">
        <v>54</v>
      </c>
      <c r="E48" t="s">
        <v>6</v>
      </c>
      <c r="F48">
        <f>F46*($F12/$F5)*((F36*F36)/(2*$F$2))</f>
        <v>2.1191158237007248</v>
      </c>
      <c r="G48" t="s">
        <v>11</v>
      </c>
      <c r="H48" s="8"/>
      <c r="I48">
        <f>I46*($F12/$F5)*((I36*I36)/(2*$F$2))</f>
        <v>1.9803310259869873</v>
      </c>
      <c r="J48" t="s">
        <v>11</v>
      </c>
      <c r="K48">
        <f>K46*($F12/$F5)*((K36*K36)/(2*$F$2))</f>
        <v>2.0956737880754863</v>
      </c>
      <c r="L48">
        <f>L46*($F12/$F5)*((L36*L36)/(2*$F$2))</f>
        <v>1.999584342953235</v>
      </c>
      <c r="M48">
        <f t="shared" ref="M48" si="215">M46*($F12/$F5)*((M36*M36)/(2*$F$2))</f>
        <v>2.0794775018467391</v>
      </c>
      <c r="N48">
        <f t="shared" si="207"/>
        <v>2.0794775018467391</v>
      </c>
      <c r="O48">
        <f t="shared" si="207"/>
        <v>2.0129410170029729</v>
      </c>
      <c r="P48">
        <f t="shared" si="207"/>
        <v>2.0682785049721879</v>
      </c>
      <c r="Q48">
        <f t="shared" si="207"/>
        <v>2.0682785049721879</v>
      </c>
      <c r="R48">
        <f t="shared" si="207"/>
        <v>2.0222025509739314</v>
      </c>
      <c r="S48">
        <f t="shared" si="207"/>
        <v>2.0605308595010596</v>
      </c>
      <c r="T48">
        <f t="shared" si="207"/>
        <v>2.0605308595010596</v>
      </c>
      <c r="U48">
        <f t="shared" si="207"/>
        <v>2.0286222685887889</v>
      </c>
      <c r="V48">
        <f t="shared" ref="V48:X48" si="216">V46*($F12/$F5)*((V36*V36)/(2*$F$2))</f>
        <v>2.0551690389621702</v>
      </c>
      <c r="W48">
        <f t="shared" si="216"/>
        <v>2.0551690389621702</v>
      </c>
      <c r="X48">
        <f t="shared" si="216"/>
        <v>2.033071042791236</v>
      </c>
      <c r="Y48">
        <f t="shared" si="209"/>
        <v>2.0514574701782644</v>
      </c>
      <c r="Z48">
        <f t="shared" si="209"/>
        <v>2.0514574701782644</v>
      </c>
      <c r="AA48">
        <f t="shared" si="209"/>
        <v>2.03615343499371</v>
      </c>
      <c r="AB48">
        <f t="shared" ref="AB48:AD48" si="217">AB46*($F12/$F5)*((AB36*AB36)/(2*$F$2))</f>
        <v>2.0488878278205633</v>
      </c>
      <c r="AC48">
        <f t="shared" si="217"/>
        <v>2.0488878278205633</v>
      </c>
      <c r="AD48">
        <f t="shared" si="217"/>
        <v>2.0382888453443662</v>
      </c>
      <c r="AE48">
        <f>AE46*($F12/$F5)*((AE36*AE36)/(2*$F$2))</f>
        <v>2.0471085830096691</v>
      </c>
      <c r="AF48">
        <f t="shared" ref="AF48:AJ48" si="218">AF46*($F12/$F5)*((AF36*AF36)/(2*$F$2))</f>
        <v>2.0471085830096691</v>
      </c>
      <c r="AG48">
        <f t="shared" si="218"/>
        <v>2.0397680795252202</v>
      </c>
      <c r="AH48">
        <f t="shared" si="218"/>
        <v>2.0458765237365939</v>
      </c>
      <c r="AI48">
        <f t="shared" si="218"/>
        <v>2.0458765237365939</v>
      </c>
      <c r="AJ48">
        <f t="shared" si="218"/>
        <v>2.0407927072787624</v>
      </c>
      <c r="AK48">
        <f t="shared" ref="AK48:BP48" si="219">AK46*($F12/$F5)*((AK36*AK36)/(2*$F$2))</f>
        <v>2.0450233251496077</v>
      </c>
      <c r="AL48">
        <f t="shared" si="219"/>
        <v>2.0450233251496077</v>
      </c>
      <c r="AM48">
        <f t="shared" si="219"/>
        <v>2.0415024107274893</v>
      </c>
      <c r="AN48">
        <f t="shared" si="219"/>
        <v>2.0444324655929726</v>
      </c>
      <c r="AO48">
        <f t="shared" si="219"/>
        <v>2.0444324655929726</v>
      </c>
      <c r="AP48">
        <f t="shared" si="219"/>
        <v>2.0419939689236597</v>
      </c>
      <c r="AQ48">
        <f t="shared" si="219"/>
        <v>2.0440232716632711</v>
      </c>
      <c r="AR48">
        <f t="shared" si="219"/>
        <v>2.0440232716632711</v>
      </c>
      <c r="AS48">
        <f t="shared" si="219"/>
        <v>2.0423344273597874</v>
      </c>
      <c r="AT48">
        <f t="shared" si="219"/>
        <v>2.0437398836000851</v>
      </c>
      <c r="AU48">
        <f t="shared" si="219"/>
        <v>2.0437398836000851</v>
      </c>
      <c r="AV48">
        <f t="shared" si="219"/>
        <v>2.0425702291543648</v>
      </c>
      <c r="AW48">
        <f t="shared" si="219"/>
        <v>2.0435436203085873</v>
      </c>
      <c r="AX48">
        <f t="shared" si="219"/>
        <v>2.0435436203085873</v>
      </c>
      <c r="AY48">
        <f t="shared" si="219"/>
        <v>2.0427335440683443</v>
      </c>
      <c r="AZ48">
        <f t="shared" si="219"/>
        <v>2.0434076950494822</v>
      </c>
      <c r="BA48">
        <f t="shared" si="219"/>
        <v>2.0434076950494822</v>
      </c>
      <c r="BB48">
        <f t="shared" si="219"/>
        <v>2.0428466542319121</v>
      </c>
      <c r="BC48">
        <f t="shared" si="219"/>
        <v>2.0433135573177919</v>
      </c>
      <c r="BD48">
        <f t="shared" si="219"/>
        <v>2.0433135573177919</v>
      </c>
      <c r="BE48">
        <f t="shared" si="219"/>
        <v>2.0429249927524813</v>
      </c>
      <c r="BF48">
        <f t="shared" si="219"/>
        <v>2.0432483601097395</v>
      </c>
      <c r="BG48">
        <f t="shared" si="219"/>
        <v>2.0432483601097395</v>
      </c>
      <c r="BH48">
        <f t="shared" si="219"/>
        <v>2.0429792487410969</v>
      </c>
      <c r="BI48">
        <f t="shared" si="219"/>
        <v>2.0432032061906749</v>
      </c>
      <c r="BJ48">
        <f t="shared" si="219"/>
        <v>2.0432032061906749</v>
      </c>
      <c r="BK48">
        <f t="shared" si="219"/>
        <v>2.0430168254736412</v>
      </c>
      <c r="BL48">
        <f t="shared" si="219"/>
        <v>2.0431719336820215</v>
      </c>
      <c r="BM48">
        <f t="shared" si="219"/>
        <v>2.0431719336820215</v>
      </c>
      <c r="BN48">
        <f t="shared" si="219"/>
        <v>2.0430428504093228</v>
      </c>
      <c r="BO48">
        <f t="shared" si="219"/>
        <v>2.0431502750730859</v>
      </c>
      <c r="BP48">
        <f t="shared" si="219"/>
        <v>2.0431502750730859</v>
      </c>
      <c r="BQ48">
        <f t="shared" ref="BQ48:CQ48" si="220">BQ46*($F12/$F5)*((BQ36*BQ36)/(2*$F$2))</f>
        <v>2.0430608747689596</v>
      </c>
      <c r="BR48">
        <f t="shared" si="220"/>
        <v>2.0431352748129377</v>
      </c>
      <c r="BS48">
        <f t="shared" si="220"/>
        <v>2.0431352748129377</v>
      </c>
      <c r="BT48">
        <f t="shared" si="220"/>
        <v>2.0430733580772702</v>
      </c>
      <c r="BU48">
        <f t="shared" si="220"/>
        <v>2.0431248859672735</v>
      </c>
      <c r="BV48">
        <f t="shared" si="220"/>
        <v>2.0431248859672735</v>
      </c>
      <c r="BW48">
        <f t="shared" si="220"/>
        <v>2.0430820037605724</v>
      </c>
      <c r="BX48">
        <f t="shared" si="220"/>
        <v>2.0431176908813233</v>
      </c>
      <c r="BY48">
        <f t="shared" si="220"/>
        <v>2.0431176908813233</v>
      </c>
      <c r="BZ48">
        <f t="shared" si="220"/>
        <v>2.043087991581344</v>
      </c>
      <c r="CA48">
        <f t="shared" si="220"/>
        <v>2.0431127077215896</v>
      </c>
      <c r="CB48">
        <f t="shared" si="220"/>
        <v>2.0431127077215896</v>
      </c>
      <c r="CC48">
        <f t="shared" si="220"/>
        <v>2.0430921386206662</v>
      </c>
      <c r="CD48">
        <f t="shared" si="220"/>
        <v>2.0431092564930324</v>
      </c>
      <c r="CE48">
        <f t="shared" si="220"/>
        <v>2.0431092564930324</v>
      </c>
      <c r="CF48">
        <f t="shared" si="220"/>
        <v>2.043095010772793</v>
      </c>
      <c r="CG48">
        <f t="shared" si="220"/>
        <v>2.0431068662465015</v>
      </c>
      <c r="CH48">
        <f t="shared" si="220"/>
        <v>2.0431068662465015</v>
      </c>
      <c r="CI48">
        <f t="shared" si="220"/>
        <v>2.0430969999646491</v>
      </c>
      <c r="CJ48">
        <f t="shared" si="220"/>
        <v>2.0431052108130956</v>
      </c>
      <c r="CK48">
        <f t="shared" si="220"/>
        <v>2.0431052108130956</v>
      </c>
      <c r="CL48">
        <f t="shared" si="220"/>
        <v>2.043098377636769</v>
      </c>
      <c r="CM48">
        <f t="shared" si="220"/>
        <v>2.0431040642953966</v>
      </c>
      <c r="CN48">
        <f t="shared" si="220"/>
        <v>2.0431040642953966</v>
      </c>
      <c r="CO48">
        <f t="shared" si="220"/>
        <v>2.0430993317832278</v>
      </c>
      <c r="CP48">
        <f t="shared" si="220"/>
        <v>2.0431032702417706</v>
      </c>
      <c r="CQ48">
        <f t="shared" si="220"/>
        <v>2.0431032702417706</v>
      </c>
      <c r="CR48">
        <f t="shared" ref="CR48" si="221">CR46*($F12/$F5)*((CR36*CR36)/(2*$F$2))</f>
        <v>2.043099992604779</v>
      </c>
      <c r="CS48">
        <f t="shared" ref="CS48:EN48" si="222">CS46*($F12/$F5)*((CS36*CS36)/(2*$F$2))</f>
        <v>2.0431027202972025</v>
      </c>
      <c r="CT48">
        <f t="shared" si="222"/>
        <v>2.0431027202972025</v>
      </c>
      <c r="CU48">
        <f t="shared" si="222"/>
        <v>2.0431004502757242</v>
      </c>
      <c r="CV48">
        <f t="shared" si="222"/>
        <v>2.0431023394173389</v>
      </c>
      <c r="CW48">
        <f t="shared" si="222"/>
        <v>2.0431023394173389</v>
      </c>
      <c r="CX48">
        <f t="shared" si="222"/>
        <v>2.0431007672488746</v>
      </c>
      <c r="CY48">
        <f t="shared" si="222"/>
        <v>2.0431020756280773</v>
      </c>
      <c r="CZ48">
        <f t="shared" si="222"/>
        <v>2.0431020756280773</v>
      </c>
      <c r="DA48">
        <f t="shared" si="222"/>
        <v>2.0431009867777274</v>
      </c>
      <c r="DB48">
        <f t="shared" si="222"/>
        <v>2.0431018929332634</v>
      </c>
      <c r="DC48">
        <f t="shared" si="222"/>
        <v>2.0431018929332634</v>
      </c>
      <c r="DD48">
        <f t="shared" si="222"/>
        <v>2.0431011388187321</v>
      </c>
      <c r="DE48">
        <f t="shared" si="222"/>
        <v>2.0431017664027347</v>
      </c>
      <c r="DF48">
        <f t="shared" si="222"/>
        <v>2.0431017664027347</v>
      </c>
      <c r="DG48">
        <f t="shared" si="222"/>
        <v>2.0431012441190903</v>
      </c>
      <c r="DH48">
        <f t="shared" si="222"/>
        <v>2.0431016787703902</v>
      </c>
      <c r="DI48">
        <f t="shared" si="222"/>
        <v>2.0431016787703902</v>
      </c>
      <c r="DJ48">
        <f t="shared" si="222"/>
        <v>2.0431013170478733</v>
      </c>
      <c r="DK48">
        <f t="shared" si="222"/>
        <v>2.0431016180780963</v>
      </c>
      <c r="DL48">
        <f t="shared" si="222"/>
        <v>2.0431016180780963</v>
      </c>
      <c r="DM48">
        <f t="shared" si="222"/>
        <v>2.0431013675567944</v>
      </c>
      <c r="DN48">
        <f t="shared" si="222"/>
        <v>2.0431015760439091</v>
      </c>
      <c r="DO48">
        <f t="shared" si="222"/>
        <v>2.0431015760439091</v>
      </c>
      <c r="DP48">
        <f t="shared" si="222"/>
        <v>2.0431014025381975</v>
      </c>
      <c r="DQ48">
        <f t="shared" si="222"/>
        <v>2.0431015469319256</v>
      </c>
      <c r="DR48">
        <f t="shared" si="222"/>
        <v>2.0431015469319256</v>
      </c>
      <c r="DS48">
        <f t="shared" si="222"/>
        <v>2.0431014267655705</v>
      </c>
      <c r="DT48">
        <f t="shared" si="222"/>
        <v>2.043101526769588</v>
      </c>
      <c r="DU48">
        <f t="shared" si="222"/>
        <v>2.043101526769588</v>
      </c>
      <c r="DV48">
        <f t="shared" si="222"/>
        <v>2.0431014435449324</v>
      </c>
      <c r="DW48">
        <f t="shared" si="222"/>
        <v>2.0431015128055825</v>
      </c>
      <c r="DX48">
        <f t="shared" si="222"/>
        <v>2.0431015128055825</v>
      </c>
      <c r="DY48">
        <f t="shared" si="222"/>
        <v>2.043101455165961</v>
      </c>
      <c r="DZ48">
        <f t="shared" si="222"/>
        <v>2.0431015031344106</v>
      </c>
      <c r="EA48">
        <f t="shared" si="222"/>
        <v>2.0431015031344106</v>
      </c>
      <c r="EB48">
        <f t="shared" si="222"/>
        <v>2.0431014632144366</v>
      </c>
      <c r="EC48">
        <f t="shared" si="222"/>
        <v>2.0431014964363627</v>
      </c>
      <c r="ED48">
        <f t="shared" si="222"/>
        <v>2.0431014964363627</v>
      </c>
      <c r="EE48">
        <f t="shared" si="222"/>
        <v>2.0431014687886395</v>
      </c>
      <c r="EF48">
        <f t="shared" si="222"/>
        <v>2.0431014917974379</v>
      </c>
      <c r="EG48">
        <f t="shared" si="222"/>
        <v>2.0431014917974379</v>
      </c>
      <c r="EH48">
        <f t="shared" si="222"/>
        <v>2.043101472649214</v>
      </c>
      <c r="EI48">
        <f t="shared" si="222"/>
        <v>2.0431014885846168</v>
      </c>
      <c r="EJ48">
        <f t="shared" si="222"/>
        <v>2.0431014885846168</v>
      </c>
      <c r="EK48">
        <f t="shared" si="222"/>
        <v>2.0431014753229659</v>
      </c>
      <c r="EL48">
        <f t="shared" si="222"/>
        <v>2.0431014863594861</v>
      </c>
      <c r="EM48">
        <f t="shared" si="222"/>
        <v>2.0431014863594861</v>
      </c>
      <c r="EN48">
        <f t="shared" si="222"/>
        <v>2.04310147717475</v>
      </c>
    </row>
    <row r="49" spans="2:144" x14ac:dyDescent="0.25">
      <c r="B49" t="s">
        <v>62</v>
      </c>
      <c r="C49" t="s">
        <v>63</v>
      </c>
      <c r="D49" s="4" t="s">
        <v>65</v>
      </c>
      <c r="E49" t="s">
        <v>6</v>
      </c>
      <c r="F49" s="1">
        <f>$F7*((F35*F35)/(2*$F$2))</f>
        <v>0</v>
      </c>
      <c r="G49" t="s">
        <v>11</v>
      </c>
      <c r="H49" s="8" t="s">
        <v>132</v>
      </c>
      <c r="I49" s="1">
        <f>$F7*((I35*I35)/(2*$F$2))</f>
        <v>0</v>
      </c>
      <c r="J49" t="s">
        <v>11</v>
      </c>
      <c r="K49" s="1">
        <f>$F7*((K35*K35)/(2*$F$2))</f>
        <v>0</v>
      </c>
      <c r="L49" s="1">
        <f>$F7*((L35*L35)/(2*$F$2))</f>
        <v>0</v>
      </c>
      <c r="M49" s="1">
        <f t="shared" ref="M49" si="223">$F7*((M35*M35)/(2*$F$2))</f>
        <v>0</v>
      </c>
      <c r="N49" s="1">
        <f t="shared" ref="N49:U50" si="224">$F7*((N35*N35)/(2*$F$2))</f>
        <v>0</v>
      </c>
      <c r="O49" s="1">
        <f t="shared" si="224"/>
        <v>0</v>
      </c>
      <c r="P49" s="1">
        <f t="shared" si="224"/>
        <v>0</v>
      </c>
      <c r="Q49" s="1">
        <f t="shared" si="224"/>
        <v>0</v>
      </c>
      <c r="R49" s="1">
        <f t="shared" si="224"/>
        <v>0</v>
      </c>
      <c r="S49" s="1">
        <f t="shared" si="224"/>
        <v>0</v>
      </c>
      <c r="T49" s="1">
        <f t="shared" si="224"/>
        <v>0</v>
      </c>
      <c r="U49" s="1">
        <f t="shared" si="224"/>
        <v>0</v>
      </c>
      <c r="V49" s="1">
        <f t="shared" ref="V49:X49" si="225">$F7*((V35*V35)/(2*$F$2))</f>
        <v>0</v>
      </c>
      <c r="W49" s="1">
        <f t="shared" si="225"/>
        <v>0</v>
      </c>
      <c r="X49" s="1">
        <f t="shared" si="225"/>
        <v>0</v>
      </c>
      <c r="Y49" s="1">
        <f t="shared" ref="Y49:AA50" si="226">$F7*((Y35*Y35)/(2*$F$2))</f>
        <v>0</v>
      </c>
      <c r="Z49" s="1">
        <f t="shared" si="226"/>
        <v>0</v>
      </c>
      <c r="AA49" s="1">
        <f t="shared" si="226"/>
        <v>0</v>
      </c>
      <c r="AB49" s="1">
        <f t="shared" ref="AB49:AD49" si="227">$F7*((AB35*AB35)/(2*$F$2))</f>
        <v>0</v>
      </c>
      <c r="AC49" s="1">
        <f t="shared" si="227"/>
        <v>0</v>
      </c>
      <c r="AD49" s="1">
        <f t="shared" si="227"/>
        <v>0</v>
      </c>
      <c r="AE49" s="1">
        <f t="shared" ref="AE49:BJ49" si="228">$F7*((AE35*AE35)/(2*$F$2))</f>
        <v>0</v>
      </c>
      <c r="AF49" s="1">
        <f t="shared" si="228"/>
        <v>0</v>
      </c>
      <c r="AG49" s="1">
        <f t="shared" si="228"/>
        <v>0</v>
      </c>
      <c r="AH49" s="1">
        <f t="shared" si="228"/>
        <v>0</v>
      </c>
      <c r="AI49" s="1">
        <f t="shared" si="228"/>
        <v>0</v>
      </c>
      <c r="AJ49" s="1">
        <f t="shared" si="228"/>
        <v>0</v>
      </c>
      <c r="AK49" s="1">
        <f t="shared" si="228"/>
        <v>0</v>
      </c>
      <c r="AL49" s="1">
        <f t="shared" si="228"/>
        <v>0</v>
      </c>
      <c r="AM49" s="1">
        <f t="shared" si="228"/>
        <v>0</v>
      </c>
      <c r="AN49" s="1">
        <f t="shared" si="228"/>
        <v>0</v>
      </c>
      <c r="AO49" s="1">
        <f t="shared" si="228"/>
        <v>0</v>
      </c>
      <c r="AP49" s="1">
        <f t="shared" si="228"/>
        <v>0</v>
      </c>
      <c r="AQ49" s="1">
        <f t="shared" si="228"/>
        <v>0</v>
      </c>
      <c r="AR49" s="1">
        <f t="shared" si="228"/>
        <v>0</v>
      </c>
      <c r="AS49" s="1">
        <f t="shared" si="228"/>
        <v>0</v>
      </c>
      <c r="AT49" s="1">
        <f t="shared" si="228"/>
        <v>0</v>
      </c>
      <c r="AU49" s="1">
        <f t="shared" si="228"/>
        <v>0</v>
      </c>
      <c r="AV49" s="1">
        <f t="shared" si="228"/>
        <v>0</v>
      </c>
      <c r="AW49" s="1">
        <f t="shared" si="228"/>
        <v>0</v>
      </c>
      <c r="AX49" s="1">
        <f t="shared" si="228"/>
        <v>0</v>
      </c>
      <c r="AY49" s="1">
        <f t="shared" si="228"/>
        <v>0</v>
      </c>
      <c r="AZ49" s="1">
        <f t="shared" si="228"/>
        <v>0</v>
      </c>
      <c r="BA49" s="1">
        <f t="shared" si="228"/>
        <v>0</v>
      </c>
      <c r="BB49" s="1">
        <f t="shared" si="228"/>
        <v>0</v>
      </c>
      <c r="BC49" s="1">
        <f t="shared" si="228"/>
        <v>0</v>
      </c>
      <c r="BD49" s="1">
        <f t="shared" si="228"/>
        <v>0</v>
      </c>
      <c r="BE49" s="1">
        <f t="shared" si="228"/>
        <v>0</v>
      </c>
      <c r="BF49" s="1">
        <f t="shared" si="228"/>
        <v>0</v>
      </c>
      <c r="BG49" s="1">
        <f t="shared" si="228"/>
        <v>0</v>
      </c>
      <c r="BH49" s="1">
        <f t="shared" si="228"/>
        <v>0</v>
      </c>
      <c r="BI49" s="1">
        <f t="shared" si="228"/>
        <v>0</v>
      </c>
      <c r="BJ49" s="1">
        <f t="shared" si="228"/>
        <v>0</v>
      </c>
      <c r="BK49" s="1">
        <f t="shared" ref="BK49:CP49" si="229">$F7*((BK35*BK35)/(2*$F$2))</f>
        <v>0</v>
      </c>
      <c r="BL49" s="1">
        <f t="shared" si="229"/>
        <v>0</v>
      </c>
      <c r="BM49" s="1">
        <f t="shared" si="229"/>
        <v>0</v>
      </c>
      <c r="BN49" s="1">
        <f t="shared" si="229"/>
        <v>0</v>
      </c>
      <c r="BO49" s="1">
        <f t="shared" si="229"/>
        <v>0</v>
      </c>
      <c r="BP49" s="1">
        <f t="shared" si="229"/>
        <v>0</v>
      </c>
      <c r="BQ49" s="1">
        <f t="shared" si="229"/>
        <v>0</v>
      </c>
      <c r="BR49" s="1">
        <f t="shared" si="229"/>
        <v>0</v>
      </c>
      <c r="BS49" s="1">
        <f t="shared" si="229"/>
        <v>0</v>
      </c>
      <c r="BT49" s="1">
        <f t="shared" si="229"/>
        <v>0</v>
      </c>
      <c r="BU49" s="1">
        <f t="shared" si="229"/>
        <v>0</v>
      </c>
      <c r="BV49" s="1">
        <f t="shared" si="229"/>
        <v>0</v>
      </c>
      <c r="BW49" s="1">
        <f t="shared" si="229"/>
        <v>0</v>
      </c>
      <c r="BX49" s="1">
        <f t="shared" si="229"/>
        <v>0</v>
      </c>
      <c r="BY49" s="1">
        <f t="shared" si="229"/>
        <v>0</v>
      </c>
      <c r="BZ49" s="1">
        <f t="shared" si="229"/>
        <v>0</v>
      </c>
      <c r="CA49" s="1">
        <f t="shared" si="229"/>
        <v>0</v>
      </c>
      <c r="CB49" s="1">
        <f t="shared" si="229"/>
        <v>0</v>
      </c>
      <c r="CC49" s="1">
        <f t="shared" si="229"/>
        <v>0</v>
      </c>
      <c r="CD49" s="1">
        <f t="shared" si="229"/>
        <v>0</v>
      </c>
      <c r="CE49" s="1">
        <f t="shared" si="229"/>
        <v>0</v>
      </c>
      <c r="CF49" s="1">
        <f t="shared" si="229"/>
        <v>0</v>
      </c>
      <c r="CG49" s="1">
        <f t="shared" si="229"/>
        <v>0</v>
      </c>
      <c r="CH49" s="1">
        <f t="shared" si="229"/>
        <v>0</v>
      </c>
      <c r="CI49" s="1">
        <f t="shared" si="229"/>
        <v>0</v>
      </c>
      <c r="CJ49" s="1">
        <f t="shared" si="229"/>
        <v>0</v>
      </c>
      <c r="CK49" s="1">
        <f t="shared" si="229"/>
        <v>0</v>
      </c>
      <c r="CL49" s="1">
        <f t="shared" si="229"/>
        <v>0</v>
      </c>
      <c r="CM49" s="1">
        <f t="shared" si="229"/>
        <v>0</v>
      </c>
      <c r="CN49" s="1">
        <f t="shared" si="229"/>
        <v>0</v>
      </c>
      <c r="CO49" s="1">
        <f t="shared" si="229"/>
        <v>0</v>
      </c>
      <c r="CP49" s="1">
        <f t="shared" si="229"/>
        <v>0</v>
      </c>
      <c r="CQ49" s="1">
        <f t="shared" ref="CQ49:DV49" si="230">$F7*((CQ35*CQ35)/(2*$F$2))</f>
        <v>0</v>
      </c>
      <c r="CR49" s="1">
        <f t="shared" si="230"/>
        <v>0</v>
      </c>
      <c r="CS49" s="1">
        <f t="shared" si="230"/>
        <v>0</v>
      </c>
      <c r="CT49" s="1">
        <f t="shared" si="230"/>
        <v>0</v>
      </c>
      <c r="CU49" s="1">
        <f t="shared" si="230"/>
        <v>0</v>
      </c>
      <c r="CV49" s="1">
        <f t="shared" si="230"/>
        <v>0</v>
      </c>
      <c r="CW49" s="1">
        <f t="shared" si="230"/>
        <v>0</v>
      </c>
      <c r="CX49" s="1">
        <f t="shared" si="230"/>
        <v>0</v>
      </c>
      <c r="CY49" s="1">
        <f t="shared" si="230"/>
        <v>0</v>
      </c>
      <c r="CZ49" s="1">
        <f t="shared" si="230"/>
        <v>0</v>
      </c>
      <c r="DA49" s="1">
        <f t="shared" si="230"/>
        <v>0</v>
      </c>
      <c r="DB49" s="1">
        <f t="shared" si="230"/>
        <v>0</v>
      </c>
      <c r="DC49" s="1">
        <f t="shared" si="230"/>
        <v>0</v>
      </c>
      <c r="DD49" s="1">
        <f t="shared" si="230"/>
        <v>0</v>
      </c>
      <c r="DE49" s="1">
        <f t="shared" si="230"/>
        <v>0</v>
      </c>
      <c r="DF49" s="1">
        <f t="shared" si="230"/>
        <v>0</v>
      </c>
      <c r="DG49" s="1">
        <f t="shared" si="230"/>
        <v>0</v>
      </c>
      <c r="DH49" s="1">
        <f t="shared" si="230"/>
        <v>0</v>
      </c>
      <c r="DI49" s="1">
        <f t="shared" si="230"/>
        <v>0</v>
      </c>
      <c r="DJ49" s="1">
        <f t="shared" si="230"/>
        <v>0</v>
      </c>
      <c r="DK49" s="1">
        <f t="shared" si="230"/>
        <v>0</v>
      </c>
      <c r="DL49" s="1">
        <f t="shared" si="230"/>
        <v>0</v>
      </c>
      <c r="DM49" s="1">
        <f t="shared" si="230"/>
        <v>0</v>
      </c>
      <c r="DN49" s="1">
        <f t="shared" si="230"/>
        <v>0</v>
      </c>
      <c r="DO49" s="1">
        <f t="shared" si="230"/>
        <v>0</v>
      </c>
      <c r="DP49" s="1">
        <f t="shared" si="230"/>
        <v>0</v>
      </c>
      <c r="DQ49" s="1">
        <f t="shared" si="230"/>
        <v>0</v>
      </c>
      <c r="DR49" s="1">
        <f t="shared" si="230"/>
        <v>0</v>
      </c>
      <c r="DS49" s="1">
        <f t="shared" si="230"/>
        <v>0</v>
      </c>
      <c r="DT49" s="1">
        <f t="shared" si="230"/>
        <v>0</v>
      </c>
      <c r="DU49" s="1">
        <f t="shared" si="230"/>
        <v>0</v>
      </c>
      <c r="DV49" s="1">
        <f t="shared" si="230"/>
        <v>0</v>
      </c>
      <c r="DW49" s="1">
        <f t="shared" ref="DW49:EN49" si="231">$F7*((DW35*DW35)/(2*$F$2))</f>
        <v>0</v>
      </c>
      <c r="DX49" s="1">
        <f t="shared" si="231"/>
        <v>0</v>
      </c>
      <c r="DY49" s="1">
        <f t="shared" si="231"/>
        <v>0</v>
      </c>
      <c r="DZ49" s="1">
        <f t="shared" si="231"/>
        <v>0</v>
      </c>
      <c r="EA49" s="1">
        <f t="shared" si="231"/>
        <v>0</v>
      </c>
      <c r="EB49" s="1">
        <f t="shared" si="231"/>
        <v>0</v>
      </c>
      <c r="EC49" s="1">
        <f t="shared" si="231"/>
        <v>0</v>
      </c>
      <c r="ED49" s="1">
        <f t="shared" si="231"/>
        <v>0</v>
      </c>
      <c r="EE49" s="1">
        <f t="shared" si="231"/>
        <v>0</v>
      </c>
      <c r="EF49" s="1">
        <f t="shared" si="231"/>
        <v>0</v>
      </c>
      <c r="EG49" s="1">
        <f t="shared" si="231"/>
        <v>0</v>
      </c>
      <c r="EH49" s="1">
        <f t="shared" si="231"/>
        <v>0</v>
      </c>
      <c r="EI49" s="1">
        <f t="shared" si="231"/>
        <v>0</v>
      </c>
      <c r="EJ49" s="1">
        <f t="shared" si="231"/>
        <v>0</v>
      </c>
      <c r="EK49" s="1">
        <f t="shared" si="231"/>
        <v>0</v>
      </c>
      <c r="EL49" s="1">
        <f t="shared" si="231"/>
        <v>0</v>
      </c>
      <c r="EM49" s="1">
        <f t="shared" si="231"/>
        <v>0</v>
      </c>
      <c r="EN49" s="1">
        <f t="shared" si="231"/>
        <v>0</v>
      </c>
    </row>
    <row r="50" spans="2:144" x14ac:dyDescent="0.25">
      <c r="B50" t="s">
        <v>62</v>
      </c>
      <c r="C50" t="s">
        <v>64</v>
      </c>
      <c r="D50" s="4" t="s">
        <v>66</v>
      </c>
      <c r="E50" t="s">
        <v>6</v>
      </c>
      <c r="F50" s="1">
        <f>$F8*((F36*F36)/(2*$F$2))</f>
        <v>0</v>
      </c>
      <c r="G50" t="s">
        <v>11</v>
      </c>
      <c r="H50" s="8"/>
      <c r="I50" s="1">
        <f>$F8*((I36*I36)/(2*$F$2))</f>
        <v>0</v>
      </c>
      <c r="J50" t="s">
        <v>11</v>
      </c>
      <c r="K50" s="1">
        <f>$F8*((K36*K36)/(2*$F$2))</f>
        <v>0</v>
      </c>
      <c r="L50" s="1">
        <f>$F8*((L36*L36)/(2*$F$2))</f>
        <v>0</v>
      </c>
      <c r="M50" s="1">
        <f t="shared" ref="M50" si="232">$F8*((M36*M36)/(2*$F$2))</f>
        <v>0</v>
      </c>
      <c r="N50" s="1">
        <f t="shared" si="224"/>
        <v>0</v>
      </c>
      <c r="O50" s="1">
        <f t="shared" si="224"/>
        <v>0</v>
      </c>
      <c r="P50" s="1">
        <f t="shared" si="224"/>
        <v>0</v>
      </c>
      <c r="Q50" s="1">
        <f t="shared" si="224"/>
        <v>0</v>
      </c>
      <c r="R50" s="1">
        <f t="shared" si="224"/>
        <v>0</v>
      </c>
      <c r="S50" s="1">
        <f t="shared" si="224"/>
        <v>0</v>
      </c>
      <c r="T50" s="1">
        <f t="shared" si="224"/>
        <v>0</v>
      </c>
      <c r="U50" s="1">
        <f t="shared" si="224"/>
        <v>0</v>
      </c>
      <c r="V50" s="1">
        <f t="shared" ref="V50:X50" si="233">$F8*((V36*V36)/(2*$F$2))</f>
        <v>0</v>
      </c>
      <c r="W50" s="1">
        <f t="shared" si="233"/>
        <v>0</v>
      </c>
      <c r="X50" s="1">
        <f t="shared" si="233"/>
        <v>0</v>
      </c>
      <c r="Y50" s="1">
        <f t="shared" si="226"/>
        <v>0</v>
      </c>
      <c r="Z50" s="1">
        <f t="shared" si="226"/>
        <v>0</v>
      </c>
      <c r="AA50" s="1">
        <f t="shared" si="226"/>
        <v>0</v>
      </c>
      <c r="AB50" s="1">
        <f t="shared" ref="AB50:AD50" si="234">$F8*((AB36*AB36)/(2*$F$2))</f>
        <v>0</v>
      </c>
      <c r="AC50" s="1">
        <f t="shared" si="234"/>
        <v>0</v>
      </c>
      <c r="AD50" s="1">
        <f t="shared" si="234"/>
        <v>0</v>
      </c>
      <c r="AE50" s="1">
        <f>$F8*((AE36*AE36)/(2*$F$2))</f>
        <v>0</v>
      </c>
      <c r="AF50" s="1">
        <f t="shared" ref="AF50:AJ50" si="235">$F8*((AF36*AF36)/(2*$F$2))</f>
        <v>0</v>
      </c>
      <c r="AG50" s="1">
        <f t="shared" si="235"/>
        <v>0</v>
      </c>
      <c r="AH50" s="1">
        <f t="shared" si="235"/>
        <v>0</v>
      </c>
      <c r="AI50" s="1">
        <f t="shared" si="235"/>
        <v>0</v>
      </c>
      <c r="AJ50" s="1">
        <f t="shared" si="235"/>
        <v>0</v>
      </c>
      <c r="AK50" s="1">
        <f t="shared" ref="AK50:BP50" si="236">$F8*((AK36*AK36)/(2*$F$2))</f>
        <v>0</v>
      </c>
      <c r="AL50" s="1">
        <f t="shared" si="236"/>
        <v>0</v>
      </c>
      <c r="AM50" s="1">
        <f t="shared" si="236"/>
        <v>0</v>
      </c>
      <c r="AN50" s="1">
        <f t="shared" si="236"/>
        <v>0</v>
      </c>
      <c r="AO50" s="1">
        <f t="shared" si="236"/>
        <v>0</v>
      </c>
      <c r="AP50" s="1">
        <f t="shared" si="236"/>
        <v>0</v>
      </c>
      <c r="AQ50" s="1">
        <f t="shared" si="236"/>
        <v>0</v>
      </c>
      <c r="AR50" s="1">
        <f t="shared" si="236"/>
        <v>0</v>
      </c>
      <c r="AS50" s="1">
        <f t="shared" si="236"/>
        <v>0</v>
      </c>
      <c r="AT50" s="1">
        <f t="shared" si="236"/>
        <v>0</v>
      </c>
      <c r="AU50" s="1">
        <f t="shared" si="236"/>
        <v>0</v>
      </c>
      <c r="AV50" s="1">
        <f t="shared" si="236"/>
        <v>0</v>
      </c>
      <c r="AW50" s="1">
        <f t="shared" si="236"/>
        <v>0</v>
      </c>
      <c r="AX50" s="1">
        <f t="shared" si="236"/>
        <v>0</v>
      </c>
      <c r="AY50" s="1">
        <f t="shared" si="236"/>
        <v>0</v>
      </c>
      <c r="AZ50" s="1">
        <f t="shared" si="236"/>
        <v>0</v>
      </c>
      <c r="BA50" s="1">
        <f t="shared" si="236"/>
        <v>0</v>
      </c>
      <c r="BB50" s="1">
        <f t="shared" si="236"/>
        <v>0</v>
      </c>
      <c r="BC50" s="1">
        <f t="shared" si="236"/>
        <v>0</v>
      </c>
      <c r="BD50" s="1">
        <f t="shared" si="236"/>
        <v>0</v>
      </c>
      <c r="BE50" s="1">
        <f t="shared" si="236"/>
        <v>0</v>
      </c>
      <c r="BF50" s="1">
        <f t="shared" si="236"/>
        <v>0</v>
      </c>
      <c r="BG50" s="1">
        <f t="shared" si="236"/>
        <v>0</v>
      </c>
      <c r="BH50" s="1">
        <f t="shared" si="236"/>
        <v>0</v>
      </c>
      <c r="BI50" s="1">
        <f t="shared" si="236"/>
        <v>0</v>
      </c>
      <c r="BJ50" s="1">
        <f t="shared" si="236"/>
        <v>0</v>
      </c>
      <c r="BK50" s="1">
        <f t="shared" si="236"/>
        <v>0</v>
      </c>
      <c r="BL50" s="1">
        <f t="shared" si="236"/>
        <v>0</v>
      </c>
      <c r="BM50" s="1">
        <f t="shared" si="236"/>
        <v>0</v>
      </c>
      <c r="BN50" s="1">
        <f t="shared" si="236"/>
        <v>0</v>
      </c>
      <c r="BO50" s="1">
        <f t="shared" si="236"/>
        <v>0</v>
      </c>
      <c r="BP50" s="1">
        <f t="shared" si="236"/>
        <v>0</v>
      </c>
      <c r="BQ50" s="1">
        <f t="shared" ref="BQ50:CQ50" si="237">$F8*((BQ36*BQ36)/(2*$F$2))</f>
        <v>0</v>
      </c>
      <c r="BR50" s="1">
        <f t="shared" si="237"/>
        <v>0</v>
      </c>
      <c r="BS50" s="1">
        <f t="shared" si="237"/>
        <v>0</v>
      </c>
      <c r="BT50" s="1">
        <f t="shared" si="237"/>
        <v>0</v>
      </c>
      <c r="BU50" s="1">
        <f t="shared" si="237"/>
        <v>0</v>
      </c>
      <c r="BV50" s="1">
        <f t="shared" si="237"/>
        <v>0</v>
      </c>
      <c r="BW50" s="1">
        <f t="shared" si="237"/>
        <v>0</v>
      </c>
      <c r="BX50" s="1">
        <f t="shared" si="237"/>
        <v>0</v>
      </c>
      <c r="BY50" s="1">
        <f t="shared" si="237"/>
        <v>0</v>
      </c>
      <c r="BZ50" s="1">
        <f t="shared" si="237"/>
        <v>0</v>
      </c>
      <c r="CA50" s="1">
        <f t="shared" si="237"/>
        <v>0</v>
      </c>
      <c r="CB50" s="1">
        <f t="shared" si="237"/>
        <v>0</v>
      </c>
      <c r="CC50" s="1">
        <f t="shared" si="237"/>
        <v>0</v>
      </c>
      <c r="CD50" s="1">
        <f t="shared" si="237"/>
        <v>0</v>
      </c>
      <c r="CE50" s="1">
        <f t="shared" si="237"/>
        <v>0</v>
      </c>
      <c r="CF50" s="1">
        <f t="shared" si="237"/>
        <v>0</v>
      </c>
      <c r="CG50" s="1">
        <f t="shared" si="237"/>
        <v>0</v>
      </c>
      <c r="CH50" s="1">
        <f t="shared" si="237"/>
        <v>0</v>
      </c>
      <c r="CI50" s="1">
        <f t="shared" si="237"/>
        <v>0</v>
      </c>
      <c r="CJ50" s="1">
        <f t="shared" si="237"/>
        <v>0</v>
      </c>
      <c r="CK50" s="1">
        <f t="shared" si="237"/>
        <v>0</v>
      </c>
      <c r="CL50" s="1">
        <f t="shared" si="237"/>
        <v>0</v>
      </c>
      <c r="CM50" s="1">
        <f t="shared" si="237"/>
        <v>0</v>
      </c>
      <c r="CN50" s="1">
        <f t="shared" si="237"/>
        <v>0</v>
      </c>
      <c r="CO50" s="1">
        <f t="shared" si="237"/>
        <v>0</v>
      </c>
      <c r="CP50" s="1">
        <f t="shared" si="237"/>
        <v>0</v>
      </c>
      <c r="CQ50" s="1">
        <f t="shared" si="237"/>
        <v>0</v>
      </c>
      <c r="CR50" s="1">
        <f t="shared" ref="CR50" si="238">$F8*((CR36*CR36)/(2*$F$2))</f>
        <v>0</v>
      </c>
      <c r="CS50" s="1">
        <f t="shared" ref="CS50:EN50" si="239">$F8*((CS36*CS36)/(2*$F$2))</f>
        <v>0</v>
      </c>
      <c r="CT50" s="1">
        <f t="shared" si="239"/>
        <v>0</v>
      </c>
      <c r="CU50" s="1">
        <f t="shared" si="239"/>
        <v>0</v>
      </c>
      <c r="CV50" s="1">
        <f t="shared" si="239"/>
        <v>0</v>
      </c>
      <c r="CW50" s="1">
        <f t="shared" si="239"/>
        <v>0</v>
      </c>
      <c r="CX50" s="1">
        <f t="shared" si="239"/>
        <v>0</v>
      </c>
      <c r="CY50" s="1">
        <f t="shared" si="239"/>
        <v>0</v>
      </c>
      <c r="CZ50" s="1">
        <f t="shared" si="239"/>
        <v>0</v>
      </c>
      <c r="DA50" s="1">
        <f t="shared" si="239"/>
        <v>0</v>
      </c>
      <c r="DB50" s="1">
        <f t="shared" si="239"/>
        <v>0</v>
      </c>
      <c r="DC50" s="1">
        <f t="shared" si="239"/>
        <v>0</v>
      </c>
      <c r="DD50" s="1">
        <f t="shared" si="239"/>
        <v>0</v>
      </c>
      <c r="DE50" s="1">
        <f t="shared" si="239"/>
        <v>0</v>
      </c>
      <c r="DF50" s="1">
        <f t="shared" si="239"/>
        <v>0</v>
      </c>
      <c r="DG50" s="1">
        <f t="shared" si="239"/>
        <v>0</v>
      </c>
      <c r="DH50" s="1">
        <f t="shared" si="239"/>
        <v>0</v>
      </c>
      <c r="DI50" s="1">
        <f t="shared" si="239"/>
        <v>0</v>
      </c>
      <c r="DJ50" s="1">
        <f t="shared" si="239"/>
        <v>0</v>
      </c>
      <c r="DK50" s="1">
        <f t="shared" si="239"/>
        <v>0</v>
      </c>
      <c r="DL50" s="1">
        <f t="shared" si="239"/>
        <v>0</v>
      </c>
      <c r="DM50" s="1">
        <f t="shared" si="239"/>
        <v>0</v>
      </c>
      <c r="DN50" s="1">
        <f t="shared" si="239"/>
        <v>0</v>
      </c>
      <c r="DO50" s="1">
        <f t="shared" si="239"/>
        <v>0</v>
      </c>
      <c r="DP50" s="1">
        <f t="shared" si="239"/>
        <v>0</v>
      </c>
      <c r="DQ50" s="1">
        <f t="shared" si="239"/>
        <v>0</v>
      </c>
      <c r="DR50" s="1">
        <f t="shared" si="239"/>
        <v>0</v>
      </c>
      <c r="DS50" s="1">
        <f t="shared" si="239"/>
        <v>0</v>
      </c>
      <c r="DT50" s="1">
        <f t="shared" si="239"/>
        <v>0</v>
      </c>
      <c r="DU50" s="1">
        <f t="shared" si="239"/>
        <v>0</v>
      </c>
      <c r="DV50" s="1">
        <f t="shared" si="239"/>
        <v>0</v>
      </c>
      <c r="DW50" s="1">
        <f t="shared" si="239"/>
        <v>0</v>
      </c>
      <c r="DX50" s="1">
        <f t="shared" si="239"/>
        <v>0</v>
      </c>
      <c r="DY50" s="1">
        <f t="shared" si="239"/>
        <v>0</v>
      </c>
      <c r="DZ50" s="1">
        <f t="shared" si="239"/>
        <v>0</v>
      </c>
      <c r="EA50" s="1">
        <f t="shared" si="239"/>
        <v>0</v>
      </c>
      <c r="EB50" s="1">
        <f t="shared" si="239"/>
        <v>0</v>
      </c>
      <c r="EC50" s="1">
        <f t="shared" si="239"/>
        <v>0</v>
      </c>
      <c r="ED50" s="1">
        <f t="shared" si="239"/>
        <v>0</v>
      </c>
      <c r="EE50" s="1">
        <f t="shared" si="239"/>
        <v>0</v>
      </c>
      <c r="EF50" s="1">
        <f t="shared" si="239"/>
        <v>0</v>
      </c>
      <c r="EG50" s="1">
        <f t="shared" si="239"/>
        <v>0</v>
      </c>
      <c r="EH50" s="1">
        <f t="shared" si="239"/>
        <v>0</v>
      </c>
      <c r="EI50" s="1">
        <f t="shared" si="239"/>
        <v>0</v>
      </c>
      <c r="EJ50" s="1">
        <f t="shared" si="239"/>
        <v>0</v>
      </c>
      <c r="EK50" s="1">
        <f t="shared" si="239"/>
        <v>0</v>
      </c>
      <c r="EL50" s="1">
        <f t="shared" si="239"/>
        <v>0</v>
      </c>
      <c r="EM50" s="1">
        <f t="shared" si="239"/>
        <v>0</v>
      </c>
      <c r="EN50" s="1">
        <f t="shared" si="239"/>
        <v>0</v>
      </c>
    </row>
    <row r="51" spans="2:144" x14ac:dyDescent="0.25">
      <c r="B51" t="s">
        <v>62</v>
      </c>
      <c r="C51" t="s">
        <v>67</v>
      </c>
      <c r="D51" s="4" t="s">
        <v>71</v>
      </c>
      <c r="E51" t="s">
        <v>6</v>
      </c>
      <c r="F51" s="1">
        <f>$F28+F47+F48+F49+F50</f>
        <v>8.4248269864196192</v>
      </c>
      <c r="G51" t="s">
        <v>11</v>
      </c>
      <c r="H51" s="8" t="s">
        <v>133</v>
      </c>
      <c r="I51" s="1">
        <f>$F28+I47+I48+I49+I50</f>
        <v>8.2791189699889323</v>
      </c>
      <c r="J51" t="s">
        <v>11</v>
      </c>
      <c r="K51" s="1">
        <f>$F28+K47+K48+K49+K50</f>
        <v>8.4002155551366613</v>
      </c>
      <c r="L51" s="1">
        <f>$F28+L47+L48+L49+L50</f>
        <v>8.2993327302211579</v>
      </c>
      <c r="M51" s="1">
        <f t="shared" ref="M51" si="240">$F28+M47+M48+M49+M50</f>
        <v>8.3832113242784487</v>
      </c>
      <c r="N51" s="1">
        <f>$F28+N47+N48+N49+N50</f>
        <v>8.3832113242784487</v>
      </c>
      <c r="O51" s="1">
        <f>$F28+O47+O48+O49+O50</f>
        <v>8.313355696093204</v>
      </c>
      <c r="P51" s="1">
        <f t="shared" ref="P51:CA51" si="241">$F28+P47+P48+P49+P50</f>
        <v>8.3714536703604026</v>
      </c>
      <c r="Q51" s="1">
        <f t="shared" si="241"/>
        <v>8.3714536703604026</v>
      </c>
      <c r="R51" s="1">
        <f t="shared" si="241"/>
        <v>8.3230792376211262</v>
      </c>
      <c r="S51" s="1">
        <f t="shared" si="241"/>
        <v>8.3633195369956326</v>
      </c>
      <c r="T51" s="1">
        <f t="shared" si="241"/>
        <v>8.3633195369956326</v>
      </c>
      <c r="U51" s="1">
        <f t="shared" si="241"/>
        <v>8.329819200031384</v>
      </c>
      <c r="V51" s="1">
        <f t="shared" ref="V51:X51" si="242">$F28+V47+V48+V49+V50</f>
        <v>8.3576902443926322</v>
      </c>
      <c r="W51" s="1">
        <f t="shared" si="242"/>
        <v>8.3576902443926322</v>
      </c>
      <c r="X51" s="1">
        <f t="shared" si="242"/>
        <v>8.3344898993822127</v>
      </c>
      <c r="Y51" s="1">
        <f t="shared" si="241"/>
        <v>8.3537935256290652</v>
      </c>
      <c r="Z51" s="1">
        <f t="shared" si="241"/>
        <v>8.3537935256290652</v>
      </c>
      <c r="AA51" s="1">
        <f t="shared" si="241"/>
        <v>8.3377260553667494</v>
      </c>
      <c r="AB51" s="1">
        <f t="shared" ref="AB51:AD51" si="243">$F28+AB47+AB48+AB49+AB50</f>
        <v>8.351095697790246</v>
      </c>
      <c r="AC51" s="1">
        <f t="shared" si="243"/>
        <v>8.351095697790246</v>
      </c>
      <c r="AD51" s="1">
        <f t="shared" si="243"/>
        <v>8.3399679897254497</v>
      </c>
      <c r="AE51" s="1">
        <f t="shared" si="241"/>
        <v>8.3492276961329264</v>
      </c>
      <c r="AF51" s="1">
        <f t="shared" si="241"/>
        <v>8.3492276961329264</v>
      </c>
      <c r="AG51" s="1">
        <f t="shared" si="241"/>
        <v>8.3415210148541341</v>
      </c>
      <c r="AH51" s="1">
        <f t="shared" ref="AH51:AJ51" si="244">$F28+AH47+AH48+AH49+AH50</f>
        <v>8.347934176123804</v>
      </c>
      <c r="AI51" s="1">
        <f t="shared" si="244"/>
        <v>8.347934176123804</v>
      </c>
      <c r="AJ51" s="1">
        <f t="shared" si="244"/>
        <v>8.3425967557134193</v>
      </c>
      <c r="AK51" s="1">
        <f t="shared" si="241"/>
        <v>8.3470384160998012</v>
      </c>
      <c r="AL51" s="1">
        <f t="shared" si="241"/>
        <v>8.3470384160998012</v>
      </c>
      <c r="AM51" s="1">
        <f t="shared" si="241"/>
        <v>8.3433418624071756</v>
      </c>
      <c r="AN51" s="1">
        <f t="shared" ref="AN51:AP51" si="245">$F28+AN47+AN48+AN49+AN50</f>
        <v>8.3464180817735301</v>
      </c>
      <c r="AO51" s="1">
        <f t="shared" si="245"/>
        <v>8.3464180817735301</v>
      </c>
      <c r="AP51" s="1">
        <f t="shared" si="245"/>
        <v>8.3438579417682011</v>
      </c>
      <c r="AQ51" s="1">
        <f t="shared" si="241"/>
        <v>8.345988475384253</v>
      </c>
      <c r="AR51" s="1">
        <f t="shared" si="241"/>
        <v>8.345988475384253</v>
      </c>
      <c r="AS51" s="1">
        <f t="shared" si="241"/>
        <v>8.3442153838239772</v>
      </c>
      <c r="AT51" s="1">
        <f t="shared" ref="AT51:AV51" si="246">$F28+AT47+AT48+AT49+AT50</f>
        <v>8.3456909506319228</v>
      </c>
      <c r="AU51" s="1">
        <f t="shared" si="246"/>
        <v>8.3456909506319228</v>
      </c>
      <c r="AV51" s="1">
        <f t="shared" si="246"/>
        <v>8.3444629484875765</v>
      </c>
      <c r="AW51" s="1">
        <f t="shared" si="241"/>
        <v>8.345484896832275</v>
      </c>
      <c r="AX51" s="1">
        <f t="shared" si="241"/>
        <v>8.345484896832275</v>
      </c>
      <c r="AY51" s="1">
        <f t="shared" si="241"/>
        <v>8.3446344102943559</v>
      </c>
      <c r="AZ51" s="1">
        <f t="shared" ref="AZ51:BB51" si="247">$F28+AZ47+AZ48+AZ49+AZ50</f>
        <v>8.3453421910012828</v>
      </c>
      <c r="BA51" s="1">
        <f t="shared" si="247"/>
        <v>8.3453421910012828</v>
      </c>
      <c r="BB51" s="1">
        <f t="shared" si="247"/>
        <v>8.3447531629087859</v>
      </c>
      <c r="BC51" s="1">
        <f t="shared" si="241"/>
        <v>8.3452433572501654</v>
      </c>
      <c r="BD51" s="1">
        <f t="shared" si="241"/>
        <v>8.3452433572501654</v>
      </c>
      <c r="BE51" s="1">
        <f t="shared" si="241"/>
        <v>8.3448354093120685</v>
      </c>
      <c r="BF51" s="1">
        <f t="shared" ref="BF51:BH51" si="248">$F28+BF47+BF48+BF49+BF50</f>
        <v>8.3451749077080066</v>
      </c>
      <c r="BG51" s="1">
        <f t="shared" si="248"/>
        <v>8.3451749077080066</v>
      </c>
      <c r="BH51" s="1">
        <f t="shared" si="248"/>
        <v>8.3448923718368615</v>
      </c>
      <c r="BI51" s="1">
        <f t="shared" si="241"/>
        <v>8.3451275013055088</v>
      </c>
      <c r="BJ51" s="1">
        <f t="shared" si="241"/>
        <v>8.3451275013055088</v>
      </c>
      <c r="BK51" s="1">
        <f t="shared" si="241"/>
        <v>8.3449318230682152</v>
      </c>
      <c r="BL51" s="1">
        <f t="shared" ref="BL51:BN51" si="249">$F28+BL47+BL48+BL49+BL50</f>
        <v>8.3450946687814884</v>
      </c>
      <c r="BM51" s="1">
        <f t="shared" si="249"/>
        <v>8.3450946687814884</v>
      </c>
      <c r="BN51" s="1">
        <f t="shared" si="249"/>
        <v>8.3449591462463903</v>
      </c>
      <c r="BO51" s="1">
        <f t="shared" si="241"/>
        <v>8.3450719297423532</v>
      </c>
      <c r="BP51" s="1">
        <f t="shared" si="241"/>
        <v>8.3450719297423532</v>
      </c>
      <c r="BQ51" s="1">
        <f t="shared" si="241"/>
        <v>8.3449780697432949</v>
      </c>
      <c r="BR51" s="1">
        <f t="shared" ref="BR51:BT51" si="250">$F28+BR47+BR48+BR49+BR50</f>
        <v>8.3450561812008104</v>
      </c>
      <c r="BS51" s="1">
        <f t="shared" si="250"/>
        <v>8.3450561812008104</v>
      </c>
      <c r="BT51" s="1">
        <f t="shared" si="250"/>
        <v>8.3449911757759612</v>
      </c>
      <c r="BU51" s="1">
        <f t="shared" si="241"/>
        <v>8.3450452741121417</v>
      </c>
      <c r="BV51" s="1">
        <f t="shared" si="241"/>
        <v>8.3450452741121417</v>
      </c>
      <c r="BW51" s="1">
        <f t="shared" si="241"/>
        <v>8.3450002527453808</v>
      </c>
      <c r="BX51" s="1">
        <f t="shared" ref="BX51:BZ51" si="251">$F28+BX47+BX48+BX49+BX50</f>
        <v>8.3450377201024857</v>
      </c>
      <c r="BY51" s="1">
        <f t="shared" si="251"/>
        <v>8.3450377201024857</v>
      </c>
      <c r="BZ51" s="1">
        <f t="shared" si="251"/>
        <v>8.3450065392659631</v>
      </c>
      <c r="CA51" s="1">
        <f t="shared" si="241"/>
        <v>8.3450324883600153</v>
      </c>
      <c r="CB51" s="1">
        <f t="shared" ref="CB51:EM51" si="252">$F28+CB47+CB48+CB49+CB50</f>
        <v>8.3450324883600153</v>
      </c>
      <c r="CC51" s="1">
        <f t="shared" si="252"/>
        <v>8.3450108931785216</v>
      </c>
      <c r="CD51" s="1">
        <f t="shared" si="252"/>
        <v>8.3450288649684374</v>
      </c>
      <c r="CE51" s="1">
        <f t="shared" si="252"/>
        <v>8.3450288649684374</v>
      </c>
      <c r="CF51" s="1">
        <f t="shared" si="252"/>
        <v>8.3450139086066972</v>
      </c>
      <c r="CG51" s="1">
        <f t="shared" si="252"/>
        <v>8.3450263554855084</v>
      </c>
      <c r="CH51" s="1">
        <f t="shared" si="252"/>
        <v>8.3450263554855084</v>
      </c>
      <c r="CI51" s="1">
        <f t="shared" si="252"/>
        <v>8.3450159970285149</v>
      </c>
      <c r="CJ51" s="1">
        <f t="shared" si="252"/>
        <v>8.3450246174715339</v>
      </c>
      <c r="CK51" s="1">
        <f t="shared" si="252"/>
        <v>8.3450246174715339</v>
      </c>
      <c r="CL51" s="1">
        <f t="shared" si="252"/>
        <v>8.3450174434252045</v>
      </c>
      <c r="CM51" s="1">
        <f t="shared" si="252"/>
        <v>8.3450234137603019</v>
      </c>
      <c r="CN51" s="1">
        <f t="shared" si="252"/>
        <v>8.3450234137603019</v>
      </c>
      <c r="CO51" s="1">
        <f t="shared" si="252"/>
        <v>8.3450184451688401</v>
      </c>
      <c r="CP51" s="1">
        <f t="shared" si="252"/>
        <v>8.3450225800956588</v>
      </c>
      <c r="CQ51" s="1">
        <f t="shared" si="252"/>
        <v>8.3450225800956588</v>
      </c>
      <c r="CR51" s="1">
        <f t="shared" si="252"/>
        <v>8.345019138955184</v>
      </c>
      <c r="CS51" s="1">
        <f t="shared" si="252"/>
        <v>8.3450220027173465</v>
      </c>
      <c r="CT51" s="1">
        <f t="shared" si="252"/>
        <v>8.3450220027173465</v>
      </c>
      <c r="CU51" s="1">
        <f t="shared" si="252"/>
        <v>8.3450196194568438</v>
      </c>
      <c r="CV51" s="1">
        <f t="shared" si="252"/>
        <v>8.3450216028374591</v>
      </c>
      <c r="CW51" s="1">
        <f t="shared" si="252"/>
        <v>8.3450216028374591</v>
      </c>
      <c r="CX51" s="1">
        <f t="shared" si="252"/>
        <v>8.3450199522420618</v>
      </c>
      <c r="CY51" s="1">
        <f t="shared" si="252"/>
        <v>8.345021325889185</v>
      </c>
      <c r="CZ51" s="1">
        <f t="shared" si="252"/>
        <v>8.345021325889185</v>
      </c>
      <c r="DA51" s="1">
        <f t="shared" si="252"/>
        <v>8.3450201827220152</v>
      </c>
      <c r="DB51" s="1">
        <f t="shared" si="252"/>
        <v>8.3450211340807208</v>
      </c>
      <c r="DC51" s="1">
        <f t="shared" si="252"/>
        <v>8.3450211340807208</v>
      </c>
      <c r="DD51" s="1">
        <f t="shared" si="252"/>
        <v>8.3450203423475173</v>
      </c>
      <c r="DE51" s="1">
        <f t="shared" si="252"/>
        <v>8.3450210012382726</v>
      </c>
      <c r="DF51" s="1">
        <f t="shared" si="252"/>
        <v>8.3450210012382726</v>
      </c>
      <c r="DG51" s="1">
        <f t="shared" si="252"/>
        <v>8.3450204529007372</v>
      </c>
      <c r="DH51" s="1">
        <f t="shared" si="252"/>
        <v>8.3450209092344281</v>
      </c>
      <c r="DI51" s="1">
        <f t="shared" si="252"/>
        <v>8.3450209092344281</v>
      </c>
      <c r="DJ51" s="1">
        <f t="shared" si="252"/>
        <v>8.3450205294675417</v>
      </c>
      <c r="DK51" s="1">
        <f t="shared" si="252"/>
        <v>8.3450208455145258</v>
      </c>
      <c r="DL51" s="1">
        <f t="shared" si="252"/>
        <v>8.3450208455145258</v>
      </c>
      <c r="DM51" s="1">
        <f t="shared" si="252"/>
        <v>8.3450205824960779</v>
      </c>
      <c r="DN51" s="1">
        <f t="shared" si="252"/>
        <v>8.3450208013834803</v>
      </c>
      <c r="DO51" s="1">
        <f t="shared" si="252"/>
        <v>8.3450208013834803</v>
      </c>
      <c r="DP51" s="1">
        <f t="shared" si="252"/>
        <v>8.3450206192225131</v>
      </c>
      <c r="DQ51" s="1">
        <f t="shared" si="252"/>
        <v>8.345020770819259</v>
      </c>
      <c r="DR51" s="1">
        <f t="shared" si="252"/>
        <v>8.345020770819259</v>
      </c>
      <c r="DS51" s="1">
        <f t="shared" si="252"/>
        <v>8.3450206446584581</v>
      </c>
      <c r="DT51" s="1">
        <f t="shared" si="252"/>
        <v>8.3450207496511322</v>
      </c>
      <c r="DU51" s="1">
        <f t="shared" si="252"/>
        <v>8.3450207496511322</v>
      </c>
      <c r="DV51" s="1">
        <f t="shared" si="252"/>
        <v>8.3450206622748517</v>
      </c>
      <c r="DW51" s="1">
        <f t="shared" si="252"/>
        <v>8.3450207349905376</v>
      </c>
      <c r="DX51" s="1">
        <f t="shared" si="252"/>
        <v>8.3450207349905376</v>
      </c>
      <c r="DY51" s="1">
        <f t="shared" si="252"/>
        <v>8.3450206744755882</v>
      </c>
      <c r="DZ51" s="1">
        <f t="shared" si="252"/>
        <v>8.3450207248369246</v>
      </c>
      <c r="EA51" s="1">
        <f t="shared" si="252"/>
        <v>8.3450207248369246</v>
      </c>
      <c r="EB51" s="1">
        <f t="shared" si="252"/>
        <v>8.3450206829255595</v>
      </c>
      <c r="EC51" s="1">
        <f t="shared" si="252"/>
        <v>8.3450207178047471</v>
      </c>
      <c r="ED51" s="1">
        <f t="shared" si="252"/>
        <v>8.3450207178047471</v>
      </c>
      <c r="EE51" s="1">
        <f t="shared" si="252"/>
        <v>8.3450206887778293</v>
      </c>
      <c r="EF51" s="1">
        <f t="shared" si="252"/>
        <v>8.3450207129344118</v>
      </c>
      <c r="EG51" s="1">
        <f t="shared" si="252"/>
        <v>8.3450207129344118</v>
      </c>
      <c r="EH51" s="1">
        <f t="shared" si="252"/>
        <v>8.3450206928309871</v>
      </c>
      <c r="EI51" s="1">
        <f t="shared" si="252"/>
        <v>8.3450207095613198</v>
      </c>
      <c r="EJ51" s="1">
        <f t="shared" si="252"/>
        <v>8.3450207095613198</v>
      </c>
      <c r="EK51" s="1">
        <f t="shared" si="252"/>
        <v>8.3450206956381177</v>
      </c>
      <c r="EL51" s="1">
        <f t="shared" si="252"/>
        <v>8.3450207072251885</v>
      </c>
      <c r="EM51" s="1">
        <f t="shared" si="252"/>
        <v>8.3450207072251885</v>
      </c>
      <c r="EN51" s="1">
        <f t="shared" ref="EN51" si="253">$F28+EN47+EN48+EN49+EN50</f>
        <v>8.345020697582278</v>
      </c>
    </row>
    <row r="52" spans="2:144" x14ac:dyDescent="0.25">
      <c r="B52" t="s">
        <v>68</v>
      </c>
      <c r="C52" t="s">
        <v>69</v>
      </c>
      <c r="D52" s="4" t="s">
        <v>70</v>
      </c>
      <c r="E52" t="s">
        <v>6</v>
      </c>
      <c r="F52">
        <f>$F$15+(((F51-$F$17)/($F$18-$F$17))*(($F$16-$F$15)/1))</f>
        <v>14.500494324515373</v>
      </c>
      <c r="G52" t="s">
        <v>60</v>
      </c>
      <c r="H52" s="8" t="s">
        <v>129</v>
      </c>
      <c r="I52">
        <f>$F$15+(((I51-$F$17)/($F$18-$F$17))*(($F$16-$F$15)/1))</f>
        <v>14.916802942888765</v>
      </c>
      <c r="J52" t="s">
        <v>60</v>
      </c>
      <c r="K52">
        <f>$F$15+(((K51-$F$17)/($F$18-$F$17))*(($F$16-$F$15)/1))</f>
        <v>14.57081269960954</v>
      </c>
      <c r="L52">
        <f t="shared" ref="L52:BW52" si="254">$F$15+(((L51-$F$17)/($F$18-$F$17))*(($F$16-$F$15)/1))</f>
        <v>14.859049342225262</v>
      </c>
      <c r="M52">
        <f t="shared" si="254"/>
        <v>14.61939621634729</v>
      </c>
      <c r="N52">
        <f t="shared" si="254"/>
        <v>14.61939621634729</v>
      </c>
      <c r="O52">
        <f t="shared" si="254"/>
        <v>14.818983725447989</v>
      </c>
      <c r="P52">
        <f t="shared" si="254"/>
        <v>14.652989513255992</v>
      </c>
      <c r="Q52">
        <f t="shared" si="254"/>
        <v>14.652989513255992</v>
      </c>
      <c r="R52">
        <f t="shared" si="254"/>
        <v>14.791202178225355</v>
      </c>
      <c r="S52">
        <f t="shared" si="254"/>
        <v>14.676229894298192</v>
      </c>
      <c r="T52">
        <f t="shared" si="254"/>
        <v>14.676229894298192</v>
      </c>
      <c r="U52">
        <f t="shared" si="254"/>
        <v>14.771945142767475</v>
      </c>
      <c r="V52">
        <f t="shared" si="254"/>
        <v>14.692313587449622</v>
      </c>
      <c r="W52">
        <f t="shared" si="254"/>
        <v>14.692313587449622</v>
      </c>
      <c r="X52">
        <f t="shared" si="254"/>
        <v>14.758600287479393</v>
      </c>
      <c r="Y52">
        <f t="shared" si="254"/>
        <v>14.703447069631242</v>
      </c>
      <c r="Z52">
        <f t="shared" si="254"/>
        <v>14.703447069631242</v>
      </c>
      <c r="AA52">
        <f t="shared" si="254"/>
        <v>14.749354127523574</v>
      </c>
      <c r="AB52">
        <f t="shared" si="254"/>
        <v>14.711155149170725</v>
      </c>
      <c r="AC52">
        <f t="shared" si="254"/>
        <v>14.711155149170725</v>
      </c>
      <c r="AD52">
        <f t="shared" si="254"/>
        <v>14.74294860078443</v>
      </c>
      <c r="AE52">
        <f t="shared" si="254"/>
        <v>14.716492296763068</v>
      </c>
      <c r="AF52">
        <f t="shared" si="254"/>
        <v>14.716492296763068</v>
      </c>
      <c r="AG52">
        <f t="shared" si="254"/>
        <v>14.738511386131044</v>
      </c>
      <c r="AH52">
        <f t="shared" si="254"/>
        <v>14.720188068217702</v>
      </c>
      <c r="AI52">
        <f t="shared" si="254"/>
        <v>14.720188068217702</v>
      </c>
      <c r="AJ52">
        <f t="shared" si="254"/>
        <v>14.735437840818802</v>
      </c>
      <c r="AK52">
        <f t="shared" si="254"/>
        <v>14.722747382571995</v>
      </c>
      <c r="AL52">
        <f t="shared" si="254"/>
        <v>14.722747382571995</v>
      </c>
      <c r="AM52">
        <f t="shared" si="254"/>
        <v>14.733308964550927</v>
      </c>
      <c r="AN52">
        <f t="shared" si="254"/>
        <v>14.724519766361343</v>
      </c>
      <c r="AO52">
        <f t="shared" si="254"/>
        <v>14.724519766361343</v>
      </c>
      <c r="AP52">
        <f t="shared" si="254"/>
        <v>14.731834452090855</v>
      </c>
      <c r="AQ52">
        <f t="shared" si="254"/>
        <v>14.725747213187848</v>
      </c>
      <c r="AR52">
        <f t="shared" si="254"/>
        <v>14.725747213187848</v>
      </c>
      <c r="AS52">
        <f t="shared" si="254"/>
        <v>14.73081318907435</v>
      </c>
      <c r="AT52">
        <f t="shared" si="254"/>
        <v>14.726597283908792</v>
      </c>
      <c r="AU52">
        <f t="shared" si="254"/>
        <v>14.726597283908792</v>
      </c>
      <c r="AV52">
        <f t="shared" si="254"/>
        <v>14.730105861464068</v>
      </c>
      <c r="AW52">
        <f t="shared" si="254"/>
        <v>14.727186009050643</v>
      </c>
      <c r="AX52">
        <f t="shared" si="254"/>
        <v>14.727186009050643</v>
      </c>
      <c r="AY52">
        <f t="shared" si="254"/>
        <v>14.729615970587554</v>
      </c>
      <c r="AZ52">
        <f t="shared" si="254"/>
        <v>14.727593739996335</v>
      </c>
      <c r="BA52">
        <f t="shared" si="254"/>
        <v>14.727593739996335</v>
      </c>
      <c r="BB52">
        <f t="shared" si="254"/>
        <v>14.729276677403469</v>
      </c>
      <c r="BC52">
        <f t="shared" si="254"/>
        <v>14.727876122142384</v>
      </c>
      <c r="BD52">
        <f t="shared" si="254"/>
        <v>14.727876122142384</v>
      </c>
      <c r="BE52">
        <f t="shared" si="254"/>
        <v>14.729041687679803</v>
      </c>
      <c r="BF52">
        <f t="shared" si="254"/>
        <v>14.728071692262837</v>
      </c>
      <c r="BG52">
        <f t="shared" si="254"/>
        <v>14.728071692262837</v>
      </c>
      <c r="BH52">
        <f t="shared" si="254"/>
        <v>14.728878937608968</v>
      </c>
      <c r="BI52">
        <f t="shared" si="254"/>
        <v>14.728207139127118</v>
      </c>
      <c r="BJ52">
        <f t="shared" si="254"/>
        <v>14.728207139127118</v>
      </c>
      <c r="BK52">
        <f t="shared" si="254"/>
        <v>14.728766219805099</v>
      </c>
      <c r="BL52">
        <f t="shared" si="254"/>
        <v>14.728300946338605</v>
      </c>
      <c r="BM52">
        <f t="shared" si="254"/>
        <v>14.728300946338605</v>
      </c>
      <c r="BN52">
        <f t="shared" si="254"/>
        <v>14.728688153581743</v>
      </c>
      <c r="BO52">
        <f t="shared" si="254"/>
        <v>14.728365915021847</v>
      </c>
      <c r="BP52">
        <f t="shared" si="254"/>
        <v>14.728365915021847</v>
      </c>
      <c r="BQ52">
        <f t="shared" si="254"/>
        <v>14.728634086447729</v>
      </c>
      <c r="BR52">
        <f t="shared" si="254"/>
        <v>14.728410910854826</v>
      </c>
      <c r="BS52">
        <f t="shared" si="254"/>
        <v>14.728410910854826</v>
      </c>
      <c r="BT52">
        <f t="shared" si="254"/>
        <v>14.728596640640111</v>
      </c>
      <c r="BU52">
        <f t="shared" si="254"/>
        <v>14.72844207396531</v>
      </c>
      <c r="BV52">
        <f t="shared" si="254"/>
        <v>14.72844207396531</v>
      </c>
      <c r="BW52">
        <f t="shared" si="254"/>
        <v>14.728570706441769</v>
      </c>
      <c r="BX52">
        <f t="shared" ref="BX52:EI52" si="255">$F$15+(((BX51-$F$17)/($F$18-$F$17))*(($F$16-$F$15)/1))</f>
        <v>14.728463656850041</v>
      </c>
      <c r="BY52">
        <f t="shared" si="255"/>
        <v>14.728463656850041</v>
      </c>
      <c r="BZ52">
        <f t="shared" si="255"/>
        <v>14.728552744954392</v>
      </c>
      <c r="CA52">
        <f t="shared" si="255"/>
        <v>14.728478604685669</v>
      </c>
      <c r="CB52">
        <f t="shared" si="255"/>
        <v>14.728478604685669</v>
      </c>
      <c r="CC52">
        <f t="shared" si="255"/>
        <v>14.728540305204223</v>
      </c>
      <c r="CD52">
        <f t="shared" si="255"/>
        <v>14.728488957233036</v>
      </c>
      <c r="CE52">
        <f t="shared" si="255"/>
        <v>14.728488957233036</v>
      </c>
      <c r="CF52">
        <f t="shared" si="255"/>
        <v>14.728531689695151</v>
      </c>
      <c r="CG52">
        <f t="shared" si="255"/>
        <v>14.728496127184261</v>
      </c>
      <c r="CH52">
        <f t="shared" si="255"/>
        <v>14.728496127184261</v>
      </c>
      <c r="CI52">
        <f t="shared" si="255"/>
        <v>14.728525722775672</v>
      </c>
      <c r="CJ52">
        <f t="shared" si="255"/>
        <v>14.728501092938474</v>
      </c>
      <c r="CK52">
        <f t="shared" si="255"/>
        <v>14.728501092938474</v>
      </c>
      <c r="CL52">
        <f t="shared" si="255"/>
        <v>14.728521590213703</v>
      </c>
      <c r="CM52">
        <f t="shared" si="255"/>
        <v>14.728504532113423</v>
      </c>
      <c r="CN52">
        <f t="shared" si="255"/>
        <v>14.728504532113423</v>
      </c>
      <c r="CO52">
        <f t="shared" si="255"/>
        <v>14.728518728089028</v>
      </c>
      <c r="CP52">
        <f t="shared" si="255"/>
        <v>14.728506914012403</v>
      </c>
      <c r="CQ52">
        <f t="shared" si="255"/>
        <v>14.728506914012403</v>
      </c>
      <c r="CR52">
        <f t="shared" si="255"/>
        <v>14.728516745842331</v>
      </c>
      <c r="CS52">
        <f t="shared" si="255"/>
        <v>14.728508563664725</v>
      </c>
      <c r="CT52">
        <f t="shared" si="255"/>
        <v>14.728508563664725</v>
      </c>
      <c r="CU52">
        <f t="shared" si="255"/>
        <v>14.728515372980446</v>
      </c>
      <c r="CV52">
        <f t="shared" si="255"/>
        <v>14.728509706178688</v>
      </c>
      <c r="CW52">
        <f t="shared" si="255"/>
        <v>14.728509706178688</v>
      </c>
      <c r="CX52">
        <f t="shared" si="255"/>
        <v>14.728514422165539</v>
      </c>
      <c r="CY52">
        <f t="shared" si="255"/>
        <v>14.728510497459471</v>
      </c>
      <c r="CZ52">
        <f t="shared" si="255"/>
        <v>14.728510497459471</v>
      </c>
      <c r="DA52">
        <f t="shared" si="255"/>
        <v>14.728513763651385</v>
      </c>
      <c r="DB52">
        <f t="shared" si="255"/>
        <v>14.728511045483655</v>
      </c>
      <c r="DC52">
        <f t="shared" si="255"/>
        <v>14.728511045483655</v>
      </c>
      <c r="DD52">
        <f t="shared" si="255"/>
        <v>14.728513307578522</v>
      </c>
      <c r="DE52">
        <f t="shared" si="255"/>
        <v>14.728511425033506</v>
      </c>
      <c r="DF52">
        <f t="shared" si="255"/>
        <v>14.728511425033506</v>
      </c>
      <c r="DG52">
        <f t="shared" si="255"/>
        <v>14.728512991712179</v>
      </c>
      <c r="DH52">
        <f t="shared" si="255"/>
        <v>14.728511687901634</v>
      </c>
      <c r="DI52">
        <f t="shared" si="255"/>
        <v>14.728511687901634</v>
      </c>
      <c r="DJ52">
        <f t="shared" si="255"/>
        <v>14.72851277294988</v>
      </c>
      <c r="DK52">
        <f t="shared" si="255"/>
        <v>14.728511869958497</v>
      </c>
      <c r="DL52">
        <f t="shared" si="255"/>
        <v>14.728511869958497</v>
      </c>
      <c r="DM52">
        <f t="shared" si="255"/>
        <v>14.728512621439776</v>
      </c>
      <c r="DN52">
        <f t="shared" si="255"/>
        <v>14.7285119960472</v>
      </c>
      <c r="DO52">
        <f t="shared" si="255"/>
        <v>14.7285119960472</v>
      </c>
      <c r="DP52">
        <f t="shared" si="255"/>
        <v>14.728512516507106</v>
      </c>
      <c r="DQ52">
        <f t="shared" si="255"/>
        <v>14.728512083373545</v>
      </c>
      <c r="DR52">
        <f t="shared" si="255"/>
        <v>14.728512083373545</v>
      </c>
      <c r="DS52">
        <f t="shared" si="255"/>
        <v>14.728512443832976</v>
      </c>
      <c r="DT52">
        <f t="shared" si="255"/>
        <v>14.728512143853909</v>
      </c>
      <c r="DU52">
        <f t="shared" si="255"/>
        <v>14.728512143853909</v>
      </c>
      <c r="DV52">
        <f t="shared" si="255"/>
        <v>14.728512393500424</v>
      </c>
      <c r="DW52">
        <f t="shared" si="255"/>
        <v>14.728512185741321</v>
      </c>
      <c r="DX52">
        <f t="shared" si="255"/>
        <v>14.728512185741321</v>
      </c>
      <c r="DY52">
        <f t="shared" si="255"/>
        <v>14.728512358641176</v>
      </c>
      <c r="DZ52">
        <f t="shared" si="255"/>
        <v>14.728512214751644</v>
      </c>
      <c r="EA52">
        <f t="shared" si="255"/>
        <v>14.728512214751644</v>
      </c>
      <c r="EB52">
        <f t="shared" si="255"/>
        <v>14.728512334498401</v>
      </c>
      <c r="EC52">
        <f t="shared" si="255"/>
        <v>14.72851223484358</v>
      </c>
      <c r="ED52">
        <f t="shared" si="255"/>
        <v>14.72851223484358</v>
      </c>
      <c r="EE52">
        <f t="shared" si="255"/>
        <v>14.72851231777763</v>
      </c>
      <c r="EF52">
        <f t="shared" si="255"/>
        <v>14.728512248758824</v>
      </c>
      <c r="EG52">
        <f t="shared" si="255"/>
        <v>14.728512248758824</v>
      </c>
      <c r="EH52">
        <f t="shared" si="255"/>
        <v>14.72851230619718</v>
      </c>
      <c r="EI52">
        <f t="shared" si="255"/>
        <v>14.728512258396229</v>
      </c>
      <c r="EJ52">
        <f t="shared" ref="EJ52:EN52" si="256">$F$15+(((EJ51-$F$17)/($F$18-$F$17))*(($F$16-$F$15)/1))</f>
        <v>14.728512258396229</v>
      </c>
      <c r="EK52">
        <f t="shared" si="256"/>
        <v>14.728512298176806</v>
      </c>
      <c r="EL52">
        <f t="shared" si="256"/>
        <v>14.72851226507089</v>
      </c>
      <c r="EM52">
        <f t="shared" si="256"/>
        <v>14.72851226507089</v>
      </c>
      <c r="EN52">
        <f t="shared" si="256"/>
        <v>14.728512292622064</v>
      </c>
    </row>
    <row r="53" spans="2:144" x14ac:dyDescent="0.25">
      <c r="B53" t="s">
        <v>68</v>
      </c>
      <c r="C53" t="s">
        <v>69</v>
      </c>
      <c r="D53" s="4" t="s">
        <v>70</v>
      </c>
      <c r="E53" t="s">
        <v>6</v>
      </c>
      <c r="F53">
        <f>0.001*F52</f>
        <v>1.4500494324515372E-2</v>
      </c>
      <c r="G53" t="s">
        <v>59</v>
      </c>
      <c r="H53" s="8" t="s">
        <v>130</v>
      </c>
      <c r="I53">
        <f>0.001*I52</f>
        <v>1.4916802942888765E-2</v>
      </c>
      <c r="J53" t="s">
        <v>59</v>
      </c>
      <c r="K53">
        <f>0.001*K52</f>
        <v>1.4570812699609541E-2</v>
      </c>
      <c r="L53">
        <f>0.001*L52</f>
        <v>1.4859049342225263E-2</v>
      </c>
      <c r="M53">
        <f t="shared" ref="M53" si="257">0.001*M52</f>
        <v>1.4619396216347291E-2</v>
      </c>
      <c r="N53">
        <f>0.001*N52</f>
        <v>1.4619396216347291E-2</v>
      </c>
      <c r="O53">
        <f>0.001*O52</f>
        <v>1.4818983725447989E-2</v>
      </c>
      <c r="P53">
        <f t="shared" ref="P53:CA53" si="258">0.001*P52</f>
        <v>1.4652989513255993E-2</v>
      </c>
      <c r="Q53">
        <f t="shared" si="258"/>
        <v>1.4652989513255993E-2</v>
      </c>
      <c r="R53">
        <f t="shared" si="258"/>
        <v>1.4791202178225354E-2</v>
      </c>
      <c r="S53">
        <f t="shared" si="258"/>
        <v>1.4676229894298192E-2</v>
      </c>
      <c r="T53">
        <f t="shared" si="258"/>
        <v>1.4676229894298192E-2</v>
      </c>
      <c r="U53">
        <f t="shared" si="258"/>
        <v>1.4771945142767475E-2</v>
      </c>
      <c r="V53">
        <f t="shared" ref="V53:X53" si="259">0.001*V52</f>
        <v>1.4692313587449622E-2</v>
      </c>
      <c r="W53">
        <f t="shared" si="259"/>
        <v>1.4692313587449622E-2</v>
      </c>
      <c r="X53">
        <f t="shared" si="259"/>
        <v>1.4758600287479393E-2</v>
      </c>
      <c r="Y53">
        <f t="shared" si="258"/>
        <v>1.4703447069631241E-2</v>
      </c>
      <c r="Z53">
        <f t="shared" si="258"/>
        <v>1.4703447069631241E-2</v>
      </c>
      <c r="AA53">
        <f t="shared" si="258"/>
        <v>1.4749354127523574E-2</v>
      </c>
      <c r="AB53">
        <f t="shared" ref="AB53:AD53" si="260">0.001*AB52</f>
        <v>1.4711155149170726E-2</v>
      </c>
      <c r="AC53">
        <f t="shared" si="260"/>
        <v>1.4711155149170726E-2</v>
      </c>
      <c r="AD53">
        <f t="shared" si="260"/>
        <v>1.4742948600784431E-2</v>
      </c>
      <c r="AE53">
        <f t="shared" si="258"/>
        <v>1.4716492296763068E-2</v>
      </c>
      <c r="AF53">
        <f t="shared" si="258"/>
        <v>1.4716492296763068E-2</v>
      </c>
      <c r="AG53">
        <f t="shared" si="258"/>
        <v>1.4738511386131045E-2</v>
      </c>
      <c r="AH53">
        <f t="shared" ref="AH53:AJ53" si="261">0.001*AH52</f>
        <v>1.4720188068217703E-2</v>
      </c>
      <c r="AI53">
        <f t="shared" si="261"/>
        <v>1.4720188068217703E-2</v>
      </c>
      <c r="AJ53">
        <f t="shared" si="261"/>
        <v>1.4735437840818802E-2</v>
      </c>
      <c r="AK53">
        <f t="shared" si="258"/>
        <v>1.4722747382571996E-2</v>
      </c>
      <c r="AL53">
        <f t="shared" si="258"/>
        <v>1.4722747382571996E-2</v>
      </c>
      <c r="AM53">
        <f t="shared" si="258"/>
        <v>1.4733308964550927E-2</v>
      </c>
      <c r="AN53">
        <f t="shared" ref="AN53:AP53" si="262">0.001*AN52</f>
        <v>1.4724519766361344E-2</v>
      </c>
      <c r="AO53">
        <f t="shared" si="262"/>
        <v>1.4724519766361344E-2</v>
      </c>
      <c r="AP53">
        <f t="shared" si="262"/>
        <v>1.4731834452090855E-2</v>
      </c>
      <c r="AQ53">
        <f t="shared" si="258"/>
        <v>1.4725747213187848E-2</v>
      </c>
      <c r="AR53">
        <f t="shared" si="258"/>
        <v>1.4725747213187848E-2</v>
      </c>
      <c r="AS53">
        <f t="shared" si="258"/>
        <v>1.4730813189074351E-2</v>
      </c>
      <c r="AT53">
        <f t="shared" ref="AT53:AV53" si="263">0.001*AT52</f>
        <v>1.4726597283908792E-2</v>
      </c>
      <c r="AU53">
        <f t="shared" si="263"/>
        <v>1.4726597283908792E-2</v>
      </c>
      <c r="AV53">
        <f t="shared" si="263"/>
        <v>1.4730105861464069E-2</v>
      </c>
      <c r="AW53">
        <f t="shared" si="258"/>
        <v>1.4727186009050644E-2</v>
      </c>
      <c r="AX53">
        <f t="shared" si="258"/>
        <v>1.4727186009050644E-2</v>
      </c>
      <c r="AY53">
        <f t="shared" si="258"/>
        <v>1.4729615970587554E-2</v>
      </c>
      <c r="AZ53">
        <f t="shared" ref="AZ53:BB53" si="264">0.001*AZ52</f>
        <v>1.4727593739996336E-2</v>
      </c>
      <c r="BA53">
        <f t="shared" si="264"/>
        <v>1.4727593739996336E-2</v>
      </c>
      <c r="BB53">
        <f t="shared" si="264"/>
        <v>1.472927667740347E-2</v>
      </c>
      <c r="BC53">
        <f t="shared" si="258"/>
        <v>1.4727876122142384E-2</v>
      </c>
      <c r="BD53">
        <f t="shared" si="258"/>
        <v>1.4727876122142384E-2</v>
      </c>
      <c r="BE53">
        <f t="shared" si="258"/>
        <v>1.4729041687679804E-2</v>
      </c>
      <c r="BF53">
        <f t="shared" ref="BF53:BH53" si="265">0.001*BF52</f>
        <v>1.4728071692262838E-2</v>
      </c>
      <c r="BG53">
        <f t="shared" si="265"/>
        <v>1.4728071692262838E-2</v>
      </c>
      <c r="BH53">
        <f t="shared" si="265"/>
        <v>1.4728878937608969E-2</v>
      </c>
      <c r="BI53">
        <f t="shared" si="258"/>
        <v>1.4728207139127118E-2</v>
      </c>
      <c r="BJ53">
        <f t="shared" si="258"/>
        <v>1.4728207139127118E-2</v>
      </c>
      <c r="BK53">
        <f t="shared" si="258"/>
        <v>1.4728766219805099E-2</v>
      </c>
      <c r="BL53">
        <f t="shared" ref="BL53:BN53" si="266">0.001*BL52</f>
        <v>1.4728300946338604E-2</v>
      </c>
      <c r="BM53">
        <f t="shared" si="266"/>
        <v>1.4728300946338604E-2</v>
      </c>
      <c r="BN53">
        <f t="shared" si="266"/>
        <v>1.4728688153581743E-2</v>
      </c>
      <c r="BO53">
        <f t="shared" si="258"/>
        <v>1.4728365915021847E-2</v>
      </c>
      <c r="BP53">
        <f t="shared" si="258"/>
        <v>1.4728365915021847E-2</v>
      </c>
      <c r="BQ53">
        <f t="shared" si="258"/>
        <v>1.4728634086447728E-2</v>
      </c>
      <c r="BR53">
        <f t="shared" ref="BR53:BT53" si="267">0.001*BR52</f>
        <v>1.4728410910854826E-2</v>
      </c>
      <c r="BS53">
        <f t="shared" si="267"/>
        <v>1.4728410910854826E-2</v>
      </c>
      <c r="BT53">
        <f t="shared" si="267"/>
        <v>1.4728596640640112E-2</v>
      </c>
      <c r="BU53">
        <f t="shared" si="258"/>
        <v>1.4728442073965309E-2</v>
      </c>
      <c r="BV53">
        <f t="shared" si="258"/>
        <v>1.4728442073965309E-2</v>
      </c>
      <c r="BW53">
        <f t="shared" si="258"/>
        <v>1.472857070644177E-2</v>
      </c>
      <c r="BX53">
        <f t="shared" ref="BX53:BZ53" si="268">0.001*BX52</f>
        <v>1.472846365685004E-2</v>
      </c>
      <c r="BY53">
        <f t="shared" si="268"/>
        <v>1.472846365685004E-2</v>
      </c>
      <c r="BZ53">
        <f t="shared" si="268"/>
        <v>1.4728552744954392E-2</v>
      </c>
      <c r="CA53">
        <f t="shared" si="258"/>
        <v>1.4728478604685669E-2</v>
      </c>
      <c r="CB53">
        <f t="shared" ref="CB53:EM53" si="269">0.001*CB52</f>
        <v>1.4728478604685669E-2</v>
      </c>
      <c r="CC53">
        <f t="shared" si="269"/>
        <v>1.4728540305204223E-2</v>
      </c>
      <c r="CD53">
        <f t="shared" si="269"/>
        <v>1.4728488957233037E-2</v>
      </c>
      <c r="CE53">
        <f t="shared" si="269"/>
        <v>1.4728488957233037E-2</v>
      </c>
      <c r="CF53">
        <f t="shared" si="269"/>
        <v>1.4728531689695151E-2</v>
      </c>
      <c r="CG53">
        <f t="shared" si="269"/>
        <v>1.4728496127184262E-2</v>
      </c>
      <c r="CH53">
        <f t="shared" si="269"/>
        <v>1.4728496127184262E-2</v>
      </c>
      <c r="CI53">
        <f t="shared" si="269"/>
        <v>1.4728525722775672E-2</v>
      </c>
      <c r="CJ53">
        <f t="shared" si="269"/>
        <v>1.4728501092938474E-2</v>
      </c>
      <c r="CK53">
        <f t="shared" si="269"/>
        <v>1.4728501092938474E-2</v>
      </c>
      <c r="CL53">
        <f t="shared" si="269"/>
        <v>1.4728521590213702E-2</v>
      </c>
      <c r="CM53">
        <f t="shared" si="269"/>
        <v>1.4728504532113423E-2</v>
      </c>
      <c r="CN53">
        <f t="shared" si="269"/>
        <v>1.4728504532113423E-2</v>
      </c>
      <c r="CO53">
        <f t="shared" si="269"/>
        <v>1.472851872808903E-2</v>
      </c>
      <c r="CP53">
        <f t="shared" si="269"/>
        <v>1.4728506914012403E-2</v>
      </c>
      <c r="CQ53">
        <f t="shared" si="269"/>
        <v>1.4728506914012403E-2</v>
      </c>
      <c r="CR53">
        <f t="shared" si="269"/>
        <v>1.4728516745842331E-2</v>
      </c>
      <c r="CS53">
        <f t="shared" si="269"/>
        <v>1.4728508563664726E-2</v>
      </c>
      <c r="CT53">
        <f t="shared" si="269"/>
        <v>1.4728508563664726E-2</v>
      </c>
      <c r="CU53">
        <f t="shared" si="269"/>
        <v>1.4728515372980446E-2</v>
      </c>
      <c r="CV53">
        <f t="shared" si="269"/>
        <v>1.4728509706178687E-2</v>
      </c>
      <c r="CW53">
        <f t="shared" si="269"/>
        <v>1.4728509706178687E-2</v>
      </c>
      <c r="CX53">
        <f t="shared" si="269"/>
        <v>1.4728514422165538E-2</v>
      </c>
      <c r="CY53">
        <f t="shared" si="269"/>
        <v>1.4728510497459471E-2</v>
      </c>
      <c r="CZ53">
        <f t="shared" si="269"/>
        <v>1.4728510497459471E-2</v>
      </c>
      <c r="DA53">
        <f t="shared" si="269"/>
        <v>1.4728513763651386E-2</v>
      </c>
      <c r="DB53">
        <f t="shared" si="269"/>
        <v>1.4728511045483655E-2</v>
      </c>
      <c r="DC53">
        <f t="shared" si="269"/>
        <v>1.4728511045483655E-2</v>
      </c>
      <c r="DD53">
        <f t="shared" si="269"/>
        <v>1.4728513307578522E-2</v>
      </c>
      <c r="DE53">
        <f t="shared" si="269"/>
        <v>1.4728511425033506E-2</v>
      </c>
      <c r="DF53">
        <f t="shared" si="269"/>
        <v>1.4728511425033506E-2</v>
      </c>
      <c r="DG53">
        <f t="shared" si="269"/>
        <v>1.472851299171218E-2</v>
      </c>
      <c r="DH53">
        <f t="shared" si="269"/>
        <v>1.4728511687901635E-2</v>
      </c>
      <c r="DI53">
        <f t="shared" si="269"/>
        <v>1.4728511687901635E-2</v>
      </c>
      <c r="DJ53">
        <f t="shared" si="269"/>
        <v>1.472851277294988E-2</v>
      </c>
      <c r="DK53">
        <f t="shared" si="269"/>
        <v>1.4728511869958497E-2</v>
      </c>
      <c r="DL53">
        <f t="shared" si="269"/>
        <v>1.4728511869958497E-2</v>
      </c>
      <c r="DM53">
        <f t="shared" si="269"/>
        <v>1.4728512621439777E-2</v>
      </c>
      <c r="DN53">
        <f t="shared" si="269"/>
        <v>1.4728511996047199E-2</v>
      </c>
      <c r="DO53">
        <f t="shared" si="269"/>
        <v>1.4728511996047199E-2</v>
      </c>
      <c r="DP53">
        <f t="shared" si="269"/>
        <v>1.4728512516507105E-2</v>
      </c>
      <c r="DQ53">
        <f t="shared" si="269"/>
        <v>1.4728512083373545E-2</v>
      </c>
      <c r="DR53">
        <f t="shared" si="269"/>
        <v>1.4728512083373545E-2</v>
      </c>
      <c r="DS53">
        <f t="shared" si="269"/>
        <v>1.4728512443832976E-2</v>
      </c>
      <c r="DT53">
        <f t="shared" si="269"/>
        <v>1.4728512143853909E-2</v>
      </c>
      <c r="DU53">
        <f t="shared" si="269"/>
        <v>1.4728512143853909E-2</v>
      </c>
      <c r="DV53">
        <f t="shared" si="269"/>
        <v>1.4728512393500424E-2</v>
      </c>
      <c r="DW53">
        <f t="shared" si="269"/>
        <v>1.4728512185741321E-2</v>
      </c>
      <c r="DX53">
        <f t="shared" si="269"/>
        <v>1.4728512185741321E-2</v>
      </c>
      <c r="DY53">
        <f t="shared" si="269"/>
        <v>1.4728512358641177E-2</v>
      </c>
      <c r="DZ53">
        <f t="shared" si="269"/>
        <v>1.4728512214751644E-2</v>
      </c>
      <c r="EA53">
        <f t="shared" si="269"/>
        <v>1.4728512214751644E-2</v>
      </c>
      <c r="EB53">
        <f t="shared" si="269"/>
        <v>1.47285123344984E-2</v>
      </c>
      <c r="EC53">
        <f t="shared" si="269"/>
        <v>1.472851223484358E-2</v>
      </c>
      <c r="ED53">
        <f t="shared" si="269"/>
        <v>1.472851223484358E-2</v>
      </c>
      <c r="EE53">
        <f t="shared" si="269"/>
        <v>1.472851231777763E-2</v>
      </c>
      <c r="EF53">
        <f t="shared" si="269"/>
        <v>1.4728512248758823E-2</v>
      </c>
      <c r="EG53">
        <f t="shared" si="269"/>
        <v>1.4728512248758823E-2</v>
      </c>
      <c r="EH53">
        <f t="shared" si="269"/>
        <v>1.472851230619718E-2</v>
      </c>
      <c r="EI53">
        <f t="shared" si="269"/>
        <v>1.4728512258396229E-2</v>
      </c>
      <c r="EJ53">
        <f t="shared" si="269"/>
        <v>1.4728512258396229E-2</v>
      </c>
      <c r="EK53">
        <f t="shared" si="269"/>
        <v>1.4728512298176807E-2</v>
      </c>
      <c r="EL53">
        <f t="shared" si="269"/>
        <v>1.472851226507089E-2</v>
      </c>
      <c r="EM53">
        <f t="shared" si="269"/>
        <v>1.472851226507089E-2</v>
      </c>
      <c r="EN53">
        <f t="shared" ref="EN53" si="270">0.001*EN52</f>
        <v>1.4728512292622065E-2</v>
      </c>
    </row>
    <row r="56" spans="2:144" x14ac:dyDescent="0.25">
      <c r="C56" t="s">
        <v>142</v>
      </c>
    </row>
    <row r="57" spans="2:144" x14ac:dyDescent="0.25">
      <c r="C57" t="s">
        <v>143</v>
      </c>
      <c r="D57" s="4" t="s">
        <v>149</v>
      </c>
      <c r="E57" t="s">
        <v>6</v>
      </c>
      <c r="F57" s="1">
        <f>(EN51+EM51)/2</f>
        <v>8.3450207024037333</v>
      </c>
      <c r="G57" t="s">
        <v>11</v>
      </c>
    </row>
    <row r="58" spans="2:144" x14ac:dyDescent="0.25">
      <c r="C58" t="s">
        <v>144</v>
      </c>
      <c r="D58" s="4" t="s">
        <v>150</v>
      </c>
      <c r="E58" t="s">
        <v>6</v>
      </c>
      <c r="F58" s="1">
        <f>F28</f>
        <v>6.2000000000000028</v>
      </c>
      <c r="G58" t="s">
        <v>11</v>
      </c>
    </row>
    <row r="59" spans="2:144" x14ac:dyDescent="0.25">
      <c r="C59" t="s">
        <v>145</v>
      </c>
      <c r="D59" s="4" t="s">
        <v>148</v>
      </c>
      <c r="E59" t="s">
        <v>6</v>
      </c>
      <c r="F59" s="1">
        <f>(EN52+EM52)/2</f>
        <v>14.728512278846477</v>
      </c>
      <c r="G59" t="s">
        <v>60</v>
      </c>
    </row>
    <row r="60" spans="2:144" x14ac:dyDescent="0.25">
      <c r="C60" t="s">
        <v>146</v>
      </c>
      <c r="D60" s="4" t="s">
        <v>55</v>
      </c>
      <c r="E60" t="s">
        <v>6</v>
      </c>
      <c r="F60" s="1">
        <f>(EN36+EM36)/2</f>
        <v>1.5506145477310995</v>
      </c>
      <c r="G60" t="s">
        <v>57</v>
      </c>
    </row>
    <row r="61" spans="2:144" x14ac:dyDescent="0.25">
      <c r="C61" t="s">
        <v>147</v>
      </c>
      <c r="D61" s="4" t="s">
        <v>56</v>
      </c>
      <c r="E61" t="s">
        <v>6</v>
      </c>
      <c r="F61" s="1">
        <f>(EN35+EM35)/2</f>
        <v>1.8762436027546303</v>
      </c>
      <c r="G61" t="s">
        <v>57</v>
      </c>
    </row>
  </sheetData>
  <mergeCells count="1">
    <mergeCell ref="A15:A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Obliczenia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</dc:creator>
  <cp:lastModifiedBy>Jakub Błoński</cp:lastModifiedBy>
  <dcterms:created xsi:type="dcterms:W3CDTF">2019-02-18T07:13:39Z</dcterms:created>
  <dcterms:modified xsi:type="dcterms:W3CDTF">2019-05-07T21:17:53Z</dcterms:modified>
</cp:coreProperties>
</file>