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college\跟隨機器人\四上\20240731校正\"/>
    </mc:Choice>
  </mc:AlternateContent>
  <xr:revisionPtr revIDLastSave="0" documentId="13_ncr:1_{1AC500F2-5244-4E6E-B239-00E9825E1BB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54" i="1" l="1"/>
  <c r="BC54" i="1"/>
  <c r="BD54" i="1"/>
  <c r="BE54" i="1"/>
  <c r="BF54" i="1"/>
  <c r="BA54" i="1"/>
  <c r="BB61" i="1"/>
  <c r="BC61" i="1"/>
  <c r="BD61" i="1"/>
  <c r="BE61" i="1"/>
  <c r="BF61" i="1"/>
  <c r="BB62" i="1"/>
  <c r="BC62" i="1"/>
  <c r="BD62" i="1"/>
  <c r="BE62" i="1"/>
  <c r="BF62" i="1"/>
  <c r="BB63" i="1"/>
  <c r="BC63" i="1"/>
  <c r="BD63" i="1"/>
  <c r="BE63" i="1"/>
  <c r="BF63" i="1"/>
  <c r="BB64" i="1"/>
  <c r="BC64" i="1"/>
  <c r="BD64" i="1"/>
  <c r="BE64" i="1"/>
  <c r="BF64" i="1"/>
  <c r="BB65" i="1"/>
  <c r="BC65" i="1"/>
  <c r="BD65" i="1"/>
  <c r="BE65" i="1"/>
  <c r="BF65" i="1"/>
  <c r="BB66" i="1"/>
  <c r="BC66" i="1"/>
  <c r="BD66" i="1"/>
  <c r="BE66" i="1"/>
  <c r="BF66" i="1"/>
  <c r="BB67" i="1"/>
  <c r="BC67" i="1"/>
  <c r="BD67" i="1"/>
  <c r="BE67" i="1"/>
  <c r="BF67" i="1"/>
  <c r="BB68" i="1"/>
  <c r="BC68" i="1"/>
  <c r="BD68" i="1"/>
  <c r="BE68" i="1"/>
  <c r="BF68" i="1"/>
  <c r="BB69" i="1"/>
  <c r="BC69" i="1"/>
  <c r="BD69" i="1"/>
  <c r="BE69" i="1"/>
  <c r="BF69" i="1"/>
  <c r="BB70" i="1"/>
  <c r="BC70" i="1"/>
  <c r="BD70" i="1"/>
  <c r="BE70" i="1"/>
  <c r="BF70" i="1"/>
  <c r="BB71" i="1"/>
  <c r="BC71" i="1"/>
  <c r="BD71" i="1"/>
  <c r="BE71" i="1"/>
  <c r="BF71" i="1"/>
  <c r="BB72" i="1"/>
  <c r="BC72" i="1"/>
  <c r="BD72" i="1"/>
  <c r="BE72" i="1"/>
  <c r="BF72" i="1"/>
  <c r="BB73" i="1"/>
  <c r="BC73" i="1"/>
  <c r="BD73" i="1"/>
  <c r="BE73" i="1"/>
  <c r="BF73" i="1"/>
  <c r="BB74" i="1"/>
  <c r="BC74" i="1"/>
  <c r="BD74" i="1"/>
  <c r="BE74" i="1"/>
  <c r="BF74" i="1"/>
  <c r="BB75" i="1"/>
  <c r="BC75" i="1"/>
  <c r="BD75" i="1"/>
  <c r="BE75" i="1"/>
  <c r="BF75" i="1"/>
  <c r="BB76" i="1"/>
  <c r="BC76" i="1"/>
  <c r="BD76" i="1"/>
  <c r="BE76" i="1"/>
  <c r="BF76" i="1"/>
  <c r="BB77" i="1"/>
  <c r="BC77" i="1"/>
  <c r="BD77" i="1"/>
  <c r="BE77" i="1"/>
  <c r="BF77" i="1"/>
  <c r="BB78" i="1"/>
  <c r="BC78" i="1"/>
  <c r="BD78" i="1"/>
  <c r="BE78" i="1"/>
  <c r="BF78" i="1"/>
  <c r="BB79" i="1"/>
  <c r="BC79" i="1"/>
  <c r="BD79" i="1"/>
  <c r="BE79" i="1"/>
  <c r="BF79" i="1"/>
  <c r="BB80" i="1"/>
  <c r="BC80" i="1"/>
  <c r="BD80" i="1"/>
  <c r="BE80" i="1"/>
  <c r="BF80" i="1"/>
  <c r="BB81" i="1"/>
  <c r="BC81" i="1"/>
  <c r="BD81" i="1"/>
  <c r="BE81" i="1"/>
  <c r="BF8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61" i="1"/>
  <c r="BB34" i="1" l="1"/>
  <c r="BC34" i="1"/>
  <c r="BD34" i="1"/>
  <c r="BE34" i="1"/>
  <c r="BF34" i="1"/>
  <c r="BB35" i="1"/>
  <c r="BC35" i="1"/>
  <c r="BD35" i="1"/>
  <c r="BE35" i="1"/>
  <c r="BF35" i="1"/>
  <c r="BB36" i="1"/>
  <c r="BC36" i="1"/>
  <c r="BD36" i="1"/>
  <c r="BE36" i="1"/>
  <c r="BF36" i="1"/>
  <c r="BB37" i="1"/>
  <c r="BC37" i="1"/>
  <c r="BD37" i="1"/>
  <c r="BE37" i="1"/>
  <c r="BF37" i="1"/>
  <c r="BB38" i="1"/>
  <c r="BC38" i="1"/>
  <c r="BD38" i="1"/>
  <c r="BE38" i="1"/>
  <c r="BF38" i="1"/>
  <c r="BB39" i="1"/>
  <c r="BC39" i="1"/>
  <c r="BD39" i="1"/>
  <c r="BE39" i="1"/>
  <c r="BF39" i="1"/>
  <c r="BB40" i="1"/>
  <c r="BC40" i="1"/>
  <c r="BD40" i="1"/>
  <c r="BE40" i="1"/>
  <c r="BF40" i="1"/>
  <c r="BB41" i="1"/>
  <c r="BC41" i="1"/>
  <c r="BD41" i="1"/>
  <c r="BE41" i="1"/>
  <c r="BF41" i="1"/>
  <c r="BB42" i="1"/>
  <c r="BC42" i="1"/>
  <c r="BD42" i="1"/>
  <c r="BE42" i="1"/>
  <c r="BF42" i="1"/>
  <c r="BB43" i="1"/>
  <c r="BC43" i="1"/>
  <c r="BD43" i="1"/>
  <c r="BE43" i="1"/>
  <c r="BF43" i="1"/>
  <c r="BB44" i="1"/>
  <c r="BC44" i="1"/>
  <c r="BD44" i="1"/>
  <c r="BE44" i="1"/>
  <c r="BF44" i="1"/>
  <c r="BB45" i="1"/>
  <c r="BC45" i="1"/>
  <c r="BD45" i="1"/>
  <c r="BE45" i="1"/>
  <c r="BF45" i="1"/>
  <c r="BB46" i="1"/>
  <c r="BC46" i="1"/>
  <c r="BD46" i="1"/>
  <c r="BE46" i="1"/>
  <c r="BF46" i="1"/>
  <c r="BB47" i="1"/>
  <c r="BC47" i="1"/>
  <c r="BD47" i="1"/>
  <c r="BE47" i="1"/>
  <c r="BF47" i="1"/>
  <c r="BB48" i="1"/>
  <c r="BC48" i="1"/>
  <c r="BD48" i="1"/>
  <c r="BE48" i="1"/>
  <c r="BF48" i="1"/>
  <c r="BB49" i="1"/>
  <c r="BC49" i="1"/>
  <c r="BD49" i="1"/>
  <c r="BE49" i="1"/>
  <c r="BF49" i="1"/>
  <c r="BB50" i="1"/>
  <c r="BC50" i="1"/>
  <c r="BD50" i="1"/>
  <c r="BE50" i="1"/>
  <c r="BF50" i="1"/>
  <c r="BB51" i="1"/>
  <c r="BC51" i="1"/>
  <c r="BD51" i="1"/>
  <c r="BE51" i="1"/>
  <c r="BF51" i="1"/>
  <c r="BB52" i="1"/>
  <c r="BC52" i="1"/>
  <c r="BD52" i="1"/>
  <c r="BE52" i="1"/>
  <c r="BF52" i="1"/>
  <c r="BB53" i="1"/>
  <c r="BC53" i="1"/>
  <c r="BD53" i="1"/>
  <c r="BE53" i="1"/>
  <c r="BF53" i="1"/>
  <c r="BF33" i="1"/>
  <c r="BE33" i="1"/>
  <c r="BD33" i="1"/>
  <c r="BC33" i="1"/>
  <c r="BB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33" i="1"/>
  <c r="AT34" i="1"/>
  <c r="AU34" i="1"/>
  <c r="AV34" i="1"/>
  <c r="AW34" i="1"/>
  <c r="AX34" i="1"/>
  <c r="AT35" i="1"/>
  <c r="AU35" i="1"/>
  <c r="AV35" i="1"/>
  <c r="AW35" i="1"/>
  <c r="AX35" i="1"/>
  <c r="AT36" i="1"/>
  <c r="AU36" i="1"/>
  <c r="AV36" i="1"/>
  <c r="AW36" i="1"/>
  <c r="AX36" i="1"/>
  <c r="AT37" i="1"/>
  <c r="AU37" i="1"/>
  <c r="AV37" i="1"/>
  <c r="AW37" i="1"/>
  <c r="AX37" i="1"/>
  <c r="AT38" i="1"/>
  <c r="AU38" i="1"/>
  <c r="AV38" i="1"/>
  <c r="AW38" i="1"/>
  <c r="AX38" i="1"/>
  <c r="AT39" i="1"/>
  <c r="AU39" i="1"/>
  <c r="AV39" i="1"/>
  <c r="AW39" i="1"/>
  <c r="AX39" i="1"/>
  <c r="AT40" i="1"/>
  <c r="AU40" i="1"/>
  <c r="AV40" i="1"/>
  <c r="AW40" i="1"/>
  <c r="AX40" i="1"/>
  <c r="AT41" i="1"/>
  <c r="AU41" i="1"/>
  <c r="AV41" i="1"/>
  <c r="AW41" i="1"/>
  <c r="AX41" i="1"/>
  <c r="AT42" i="1"/>
  <c r="AU42" i="1"/>
  <c r="AV42" i="1"/>
  <c r="AW42" i="1"/>
  <c r="AX42" i="1"/>
  <c r="AT43" i="1"/>
  <c r="AU43" i="1"/>
  <c r="AV43" i="1"/>
  <c r="AW43" i="1"/>
  <c r="AX43" i="1"/>
  <c r="AT44" i="1"/>
  <c r="AU44" i="1"/>
  <c r="AV44" i="1"/>
  <c r="AW44" i="1"/>
  <c r="AX44" i="1"/>
  <c r="AT45" i="1"/>
  <c r="AU45" i="1"/>
  <c r="AV45" i="1"/>
  <c r="AW45" i="1"/>
  <c r="AX45" i="1"/>
  <c r="AT46" i="1"/>
  <c r="AU46" i="1"/>
  <c r="AV46" i="1"/>
  <c r="AW46" i="1"/>
  <c r="AX46" i="1"/>
  <c r="AT47" i="1"/>
  <c r="AU47" i="1"/>
  <c r="AV47" i="1"/>
  <c r="AW47" i="1"/>
  <c r="AX47" i="1"/>
  <c r="AT48" i="1"/>
  <c r="AU48" i="1"/>
  <c r="AV48" i="1"/>
  <c r="AW48" i="1"/>
  <c r="AX48" i="1"/>
  <c r="AT49" i="1"/>
  <c r="AU49" i="1"/>
  <c r="AV49" i="1"/>
  <c r="AW49" i="1"/>
  <c r="AX49" i="1"/>
  <c r="AT50" i="1"/>
  <c r="AU50" i="1"/>
  <c r="AV50" i="1"/>
  <c r="AW50" i="1"/>
  <c r="AX50" i="1"/>
  <c r="AT51" i="1"/>
  <c r="AU51" i="1"/>
  <c r="AV51" i="1"/>
  <c r="AW51" i="1"/>
  <c r="AX51" i="1"/>
  <c r="AT52" i="1"/>
  <c r="AU52" i="1"/>
  <c r="AV52" i="1"/>
  <c r="AW52" i="1"/>
  <c r="AX52" i="1"/>
  <c r="AT53" i="1"/>
  <c r="AU53" i="1"/>
  <c r="AV53" i="1"/>
  <c r="AW53" i="1"/>
  <c r="AX53" i="1"/>
  <c r="AT54" i="1"/>
  <c r="AU54" i="1"/>
  <c r="AV54" i="1"/>
  <c r="AW54" i="1"/>
  <c r="AX54" i="1"/>
  <c r="AT55" i="1"/>
  <c r="AU55" i="1"/>
  <c r="AV55" i="1"/>
  <c r="AW55" i="1"/>
  <c r="AX55" i="1"/>
  <c r="AT56" i="1"/>
  <c r="AU56" i="1"/>
  <c r="AV56" i="1"/>
  <c r="AW56" i="1"/>
  <c r="AX56" i="1"/>
  <c r="AT57" i="1"/>
  <c r="AU57" i="1"/>
  <c r="AV57" i="1"/>
  <c r="AW57" i="1"/>
  <c r="AX57" i="1"/>
  <c r="AT58" i="1"/>
  <c r="AU58" i="1"/>
  <c r="AV58" i="1"/>
  <c r="AW58" i="1"/>
  <c r="AX58" i="1"/>
  <c r="AT59" i="1"/>
  <c r="AU59" i="1"/>
  <c r="AV59" i="1"/>
  <c r="AW59" i="1"/>
  <c r="AX59" i="1"/>
  <c r="AT60" i="1"/>
  <c r="AU60" i="1"/>
  <c r="AV60" i="1"/>
  <c r="AW60" i="1"/>
  <c r="AX60" i="1"/>
  <c r="AT61" i="1"/>
  <c r="AU61" i="1"/>
  <c r="AV61" i="1"/>
  <c r="AW61" i="1"/>
  <c r="AX61" i="1"/>
  <c r="AT62" i="1"/>
  <c r="AU62" i="1"/>
  <c r="AV62" i="1"/>
  <c r="AW62" i="1"/>
  <c r="AX62" i="1"/>
  <c r="AT63" i="1"/>
  <c r="AU63" i="1"/>
  <c r="AV63" i="1"/>
  <c r="AW63" i="1"/>
  <c r="AX63" i="1"/>
  <c r="AT64" i="1"/>
  <c r="AU64" i="1"/>
  <c r="AV64" i="1"/>
  <c r="AW64" i="1"/>
  <c r="AX64" i="1"/>
  <c r="AT65" i="1"/>
  <c r="AU65" i="1"/>
  <c r="AV65" i="1"/>
  <c r="AW65" i="1"/>
  <c r="AX65" i="1"/>
  <c r="AT66" i="1"/>
  <c r="AU66" i="1"/>
  <c r="AV66" i="1"/>
  <c r="AW66" i="1"/>
  <c r="AX66" i="1"/>
  <c r="AT67" i="1"/>
  <c r="AU67" i="1"/>
  <c r="AV67" i="1"/>
  <c r="AW67" i="1"/>
  <c r="AX67" i="1"/>
  <c r="AT68" i="1"/>
  <c r="AU68" i="1"/>
  <c r="AV68" i="1"/>
  <c r="AW68" i="1"/>
  <c r="AX68" i="1"/>
  <c r="AT69" i="1"/>
  <c r="AU69" i="1"/>
  <c r="AV69" i="1"/>
  <c r="AW69" i="1"/>
  <c r="AX69" i="1"/>
  <c r="AT70" i="1"/>
  <c r="AU70" i="1"/>
  <c r="AV70" i="1"/>
  <c r="AW70" i="1"/>
  <c r="AX70" i="1"/>
  <c r="AT71" i="1"/>
  <c r="AU71" i="1"/>
  <c r="AV71" i="1"/>
  <c r="AW71" i="1"/>
  <c r="AX71" i="1"/>
  <c r="AT72" i="1"/>
  <c r="AU72" i="1"/>
  <c r="AV72" i="1"/>
  <c r="AW72" i="1"/>
  <c r="AX72" i="1"/>
  <c r="AT73" i="1"/>
  <c r="AU73" i="1"/>
  <c r="AV73" i="1"/>
  <c r="AW73" i="1"/>
  <c r="AX73" i="1"/>
  <c r="AT74" i="1"/>
  <c r="AU74" i="1"/>
  <c r="AV74" i="1"/>
  <c r="AW74" i="1"/>
  <c r="AX74" i="1"/>
  <c r="AT75" i="1"/>
  <c r="AU75" i="1"/>
  <c r="AV75" i="1"/>
  <c r="AW75" i="1"/>
  <c r="AX75" i="1"/>
  <c r="AT76" i="1"/>
  <c r="AU76" i="1"/>
  <c r="AV76" i="1"/>
  <c r="AW76" i="1"/>
  <c r="AX76" i="1"/>
  <c r="AT77" i="1"/>
  <c r="AU77" i="1"/>
  <c r="AV77" i="1"/>
  <c r="AW77" i="1"/>
  <c r="AX77" i="1"/>
  <c r="AT78" i="1"/>
  <c r="AU78" i="1"/>
  <c r="AV78" i="1"/>
  <c r="AW78" i="1"/>
  <c r="AX78" i="1"/>
  <c r="AT79" i="1"/>
  <c r="AU79" i="1"/>
  <c r="AV79" i="1"/>
  <c r="AW79" i="1"/>
  <c r="AX79" i="1"/>
  <c r="AT80" i="1"/>
  <c r="AU80" i="1"/>
  <c r="AV80" i="1"/>
  <c r="AW80" i="1"/>
  <c r="AX80" i="1"/>
  <c r="AT81" i="1"/>
  <c r="AU81" i="1"/>
  <c r="AV81" i="1"/>
  <c r="AW81" i="1"/>
  <c r="AX81" i="1"/>
  <c r="AT82" i="1"/>
  <c r="AU82" i="1"/>
  <c r="AV82" i="1"/>
  <c r="AW82" i="1"/>
  <c r="AX82" i="1"/>
  <c r="AT83" i="1"/>
  <c r="AU83" i="1"/>
  <c r="AV83" i="1"/>
  <c r="AW83" i="1"/>
  <c r="AX83" i="1"/>
  <c r="AT84" i="1"/>
  <c r="AU84" i="1"/>
  <c r="AV84" i="1"/>
  <c r="AW84" i="1"/>
  <c r="AX84" i="1"/>
  <c r="AT85" i="1"/>
  <c r="AU85" i="1"/>
  <c r="AV85" i="1"/>
  <c r="AW85" i="1"/>
  <c r="AX85" i="1"/>
  <c r="AT86" i="1"/>
  <c r="AU86" i="1"/>
  <c r="AV86" i="1"/>
  <c r="AW86" i="1"/>
  <c r="AX86" i="1"/>
  <c r="AT87" i="1"/>
  <c r="AU87" i="1"/>
  <c r="AV87" i="1"/>
  <c r="AW87" i="1"/>
  <c r="AX87" i="1"/>
  <c r="AT88" i="1"/>
  <c r="AU88" i="1"/>
  <c r="AV88" i="1"/>
  <c r="AW88" i="1"/>
  <c r="AX88" i="1"/>
  <c r="AT89" i="1"/>
  <c r="AU89" i="1"/>
  <c r="AV89" i="1"/>
  <c r="AW89" i="1"/>
  <c r="AX89" i="1"/>
  <c r="AT90" i="1"/>
  <c r="AU90" i="1"/>
  <c r="AV90" i="1"/>
  <c r="AW90" i="1"/>
  <c r="AX90" i="1"/>
  <c r="AT91" i="1"/>
  <c r="AU91" i="1"/>
  <c r="AV91" i="1"/>
  <c r="AW91" i="1"/>
  <c r="AX91" i="1"/>
  <c r="AT92" i="1"/>
  <c r="AU92" i="1"/>
  <c r="AV92" i="1"/>
  <c r="AW92" i="1"/>
  <c r="AX92" i="1"/>
  <c r="AT93" i="1"/>
  <c r="AU93" i="1"/>
  <c r="AV93" i="1"/>
  <c r="AW93" i="1"/>
  <c r="AX93" i="1"/>
  <c r="AT94" i="1"/>
  <c r="AU94" i="1"/>
  <c r="AV94" i="1"/>
  <c r="AW94" i="1"/>
  <c r="AX94" i="1"/>
  <c r="AT95" i="1"/>
  <c r="AU95" i="1"/>
  <c r="AV95" i="1"/>
  <c r="AW95" i="1"/>
  <c r="AX95" i="1"/>
  <c r="AT96" i="1"/>
  <c r="AU96" i="1"/>
  <c r="AV96" i="1"/>
  <c r="AW96" i="1"/>
  <c r="AX96" i="1"/>
  <c r="AT97" i="1"/>
  <c r="AU97" i="1"/>
  <c r="AV97" i="1"/>
  <c r="AW97" i="1"/>
  <c r="AX97" i="1"/>
  <c r="AT98" i="1"/>
  <c r="AU98" i="1"/>
  <c r="AV98" i="1"/>
  <c r="AW98" i="1"/>
  <c r="AX98" i="1"/>
  <c r="AT99" i="1"/>
  <c r="AU99" i="1"/>
  <c r="AV99" i="1"/>
  <c r="AW99" i="1"/>
  <c r="AX99" i="1"/>
  <c r="AT100" i="1"/>
  <c r="AU100" i="1"/>
  <c r="AV100" i="1"/>
  <c r="AW100" i="1"/>
  <c r="AX100" i="1"/>
  <c r="AT101" i="1"/>
  <c r="AU101" i="1"/>
  <c r="AV101" i="1"/>
  <c r="AW101" i="1"/>
  <c r="AX101" i="1"/>
  <c r="AT102" i="1"/>
  <c r="AU102" i="1"/>
  <c r="AV102" i="1"/>
  <c r="AW102" i="1"/>
  <c r="AX102" i="1"/>
  <c r="AT103" i="1"/>
  <c r="AU103" i="1"/>
  <c r="AV103" i="1"/>
  <c r="AW103" i="1"/>
  <c r="AX103" i="1"/>
  <c r="AT104" i="1"/>
  <c r="AU104" i="1"/>
  <c r="AV104" i="1"/>
  <c r="AW104" i="1"/>
  <c r="AX104" i="1"/>
  <c r="AT105" i="1"/>
  <c r="AU105" i="1"/>
  <c r="AV105" i="1"/>
  <c r="AW105" i="1"/>
  <c r="AX105" i="1"/>
  <c r="AT106" i="1"/>
  <c r="AU106" i="1"/>
  <c r="AV106" i="1"/>
  <c r="AW106" i="1"/>
  <c r="AX106" i="1"/>
  <c r="AT107" i="1"/>
  <c r="AU107" i="1"/>
  <c r="AV107" i="1"/>
  <c r="AW107" i="1"/>
  <c r="AX107" i="1"/>
  <c r="AT108" i="1"/>
  <c r="AU108" i="1"/>
  <c r="AV108" i="1"/>
  <c r="AW108" i="1"/>
  <c r="AX108" i="1"/>
  <c r="AT109" i="1"/>
  <c r="AU109" i="1"/>
  <c r="AV109" i="1"/>
  <c r="AW109" i="1"/>
  <c r="AX109" i="1"/>
  <c r="AT110" i="1"/>
  <c r="AU110" i="1"/>
  <c r="AV110" i="1"/>
  <c r="AW110" i="1"/>
  <c r="AX110" i="1"/>
  <c r="AT111" i="1"/>
  <c r="AU111" i="1"/>
  <c r="AV111" i="1"/>
  <c r="AW111" i="1"/>
  <c r="AX111" i="1"/>
  <c r="AT112" i="1"/>
  <c r="AU112" i="1"/>
  <c r="AV112" i="1"/>
  <c r="AW112" i="1"/>
  <c r="AX112" i="1"/>
  <c r="AT113" i="1"/>
  <c r="AU113" i="1"/>
  <c r="AV113" i="1"/>
  <c r="AW113" i="1"/>
  <c r="AX113" i="1"/>
  <c r="AT114" i="1"/>
  <c r="AU114" i="1"/>
  <c r="AV114" i="1"/>
  <c r="AW114" i="1"/>
  <c r="AX114" i="1"/>
  <c r="AT115" i="1"/>
  <c r="AU115" i="1"/>
  <c r="AV115" i="1"/>
  <c r="AW115" i="1"/>
  <c r="AX115" i="1"/>
  <c r="AT116" i="1"/>
  <c r="AU116" i="1"/>
  <c r="AV116" i="1"/>
  <c r="AW116" i="1"/>
  <c r="AX116" i="1"/>
  <c r="AT117" i="1"/>
  <c r="AU117" i="1"/>
  <c r="AV117" i="1"/>
  <c r="AW117" i="1"/>
  <c r="AX117" i="1"/>
  <c r="AT118" i="1"/>
  <c r="AU118" i="1"/>
  <c r="AV118" i="1"/>
  <c r="AW118" i="1"/>
  <c r="AX118" i="1"/>
  <c r="AT119" i="1"/>
  <c r="AU119" i="1"/>
  <c r="AV119" i="1"/>
  <c r="AW119" i="1"/>
  <c r="AX119" i="1"/>
  <c r="AT120" i="1"/>
  <c r="AU120" i="1"/>
  <c r="AV120" i="1"/>
  <c r="AW120" i="1"/>
  <c r="AX120" i="1"/>
  <c r="AT121" i="1"/>
  <c r="AU121" i="1"/>
  <c r="AV121" i="1"/>
  <c r="AW121" i="1"/>
  <c r="AX121" i="1"/>
  <c r="AT122" i="1"/>
  <c r="AU122" i="1"/>
  <c r="AV122" i="1"/>
  <c r="AW122" i="1"/>
  <c r="AX122" i="1"/>
  <c r="AT123" i="1"/>
  <c r="AU123" i="1"/>
  <c r="AV123" i="1"/>
  <c r="AW123" i="1"/>
  <c r="AX123" i="1"/>
  <c r="AT124" i="1"/>
  <c r="AU124" i="1"/>
  <c r="AV124" i="1"/>
  <c r="AW124" i="1"/>
  <c r="AX124" i="1"/>
  <c r="AT125" i="1"/>
  <c r="AU125" i="1"/>
  <c r="AV125" i="1"/>
  <c r="AW125" i="1"/>
  <c r="AX125" i="1"/>
  <c r="AT126" i="1"/>
  <c r="AU126" i="1"/>
  <c r="AV126" i="1"/>
  <c r="AW126" i="1"/>
  <c r="AX126" i="1"/>
  <c r="AT127" i="1"/>
  <c r="AU127" i="1"/>
  <c r="AV127" i="1"/>
  <c r="AW127" i="1"/>
  <c r="AX127" i="1"/>
  <c r="AT128" i="1"/>
  <c r="AU128" i="1"/>
  <c r="AV128" i="1"/>
  <c r="AW128" i="1"/>
  <c r="AX128" i="1"/>
  <c r="AT129" i="1"/>
  <c r="AU129" i="1"/>
  <c r="AV129" i="1"/>
  <c r="AW129" i="1"/>
  <c r="AX129" i="1"/>
  <c r="AT130" i="1"/>
  <c r="AU130" i="1"/>
  <c r="AV130" i="1"/>
  <c r="AW130" i="1"/>
  <c r="AX130" i="1"/>
  <c r="AT131" i="1"/>
  <c r="AU131" i="1"/>
  <c r="AV131" i="1"/>
  <c r="AW131" i="1"/>
  <c r="AX131" i="1"/>
  <c r="AT132" i="1"/>
  <c r="AU132" i="1"/>
  <c r="AV132" i="1"/>
  <c r="AW132" i="1"/>
  <c r="AX132" i="1"/>
  <c r="AT133" i="1"/>
  <c r="AU133" i="1"/>
  <c r="AV133" i="1"/>
  <c r="AW133" i="1"/>
  <c r="AX133" i="1"/>
  <c r="AT134" i="1"/>
  <c r="AU134" i="1"/>
  <c r="AV134" i="1"/>
  <c r="AW134" i="1"/>
  <c r="AX134" i="1"/>
  <c r="AT135" i="1"/>
  <c r="AU135" i="1"/>
  <c r="AV135" i="1"/>
  <c r="AW135" i="1"/>
  <c r="AX135" i="1"/>
  <c r="AT136" i="1"/>
  <c r="AU136" i="1"/>
  <c r="AV136" i="1"/>
  <c r="AW136" i="1"/>
  <c r="AX136" i="1"/>
  <c r="AT137" i="1"/>
  <c r="AU137" i="1"/>
  <c r="AV137" i="1"/>
  <c r="AW137" i="1"/>
  <c r="AX137" i="1"/>
  <c r="AT138" i="1"/>
  <c r="AU138" i="1"/>
  <c r="AV138" i="1"/>
  <c r="AW138" i="1"/>
  <c r="AX138" i="1"/>
  <c r="AT139" i="1"/>
  <c r="AU139" i="1"/>
  <c r="AV139" i="1"/>
  <c r="AW139" i="1"/>
  <c r="AX139" i="1"/>
  <c r="AT140" i="1"/>
  <c r="AU140" i="1"/>
  <c r="AV140" i="1"/>
  <c r="AW140" i="1"/>
  <c r="AX140" i="1"/>
  <c r="AT141" i="1"/>
  <c r="AU141" i="1"/>
  <c r="AV141" i="1"/>
  <c r="AW141" i="1"/>
  <c r="AX141" i="1"/>
  <c r="AT142" i="1"/>
  <c r="AU142" i="1"/>
  <c r="AV142" i="1"/>
  <c r="AW142" i="1"/>
  <c r="AX142" i="1"/>
  <c r="AT143" i="1"/>
  <c r="AU143" i="1"/>
  <c r="AV143" i="1"/>
  <c r="AW143" i="1"/>
  <c r="AX143" i="1"/>
  <c r="AT144" i="1"/>
  <c r="AU144" i="1"/>
  <c r="AV144" i="1"/>
  <c r="AW144" i="1"/>
  <c r="AX144" i="1"/>
  <c r="AT145" i="1"/>
  <c r="AU145" i="1"/>
  <c r="AV145" i="1"/>
  <c r="AW145" i="1"/>
  <c r="AX145" i="1"/>
  <c r="AT146" i="1"/>
  <c r="AU146" i="1"/>
  <c r="AV146" i="1"/>
  <c r="AW146" i="1"/>
  <c r="AX146" i="1"/>
  <c r="AT147" i="1"/>
  <c r="AU147" i="1"/>
  <c r="AV147" i="1"/>
  <c r="AW147" i="1"/>
  <c r="AX147" i="1"/>
  <c r="AT148" i="1"/>
  <c r="AU148" i="1"/>
  <c r="AV148" i="1"/>
  <c r="AW148" i="1"/>
  <c r="AX148" i="1"/>
  <c r="AT149" i="1"/>
  <c r="AU149" i="1"/>
  <c r="AV149" i="1"/>
  <c r="AW149" i="1"/>
  <c r="AX149" i="1"/>
  <c r="AT150" i="1"/>
  <c r="AU150" i="1"/>
  <c r="AV150" i="1"/>
  <c r="AW150" i="1"/>
  <c r="AX150" i="1"/>
  <c r="AT151" i="1"/>
  <c r="AU151" i="1"/>
  <c r="AV151" i="1"/>
  <c r="AW151" i="1"/>
  <c r="AX151" i="1"/>
  <c r="AT152" i="1"/>
  <c r="AU152" i="1"/>
  <c r="AV152" i="1"/>
  <c r="AW152" i="1"/>
  <c r="AX152" i="1"/>
  <c r="AT153" i="1"/>
  <c r="AU153" i="1"/>
  <c r="AV153" i="1"/>
  <c r="AW153" i="1"/>
  <c r="AX153" i="1"/>
  <c r="AT154" i="1"/>
  <c r="AU154" i="1"/>
  <c r="AV154" i="1"/>
  <c r="AW154" i="1"/>
  <c r="AX154" i="1"/>
  <c r="AT155" i="1"/>
  <c r="AU155" i="1"/>
  <c r="AV155" i="1"/>
  <c r="AW155" i="1"/>
  <c r="AX155" i="1"/>
  <c r="AT156" i="1"/>
  <c r="AU156" i="1"/>
  <c r="AV156" i="1"/>
  <c r="AW156" i="1"/>
  <c r="AX156" i="1"/>
  <c r="AT157" i="1"/>
  <c r="AU157" i="1"/>
  <c r="AV157" i="1"/>
  <c r="AW157" i="1"/>
  <c r="AX157" i="1"/>
  <c r="AT158" i="1"/>
  <c r="AU158" i="1"/>
  <c r="AV158" i="1"/>
  <c r="AW158" i="1"/>
  <c r="AX158" i="1"/>
  <c r="AT159" i="1"/>
  <c r="AU159" i="1"/>
  <c r="AV159" i="1"/>
  <c r="AW159" i="1"/>
  <c r="AX159" i="1"/>
  <c r="AT160" i="1"/>
  <c r="AU160" i="1"/>
  <c r="AV160" i="1"/>
  <c r="AW160" i="1"/>
  <c r="AX160" i="1"/>
  <c r="AT161" i="1"/>
  <c r="AU161" i="1"/>
  <c r="AV161" i="1"/>
  <c r="AW161" i="1"/>
  <c r="AX161" i="1"/>
  <c r="AT162" i="1"/>
  <c r="AU162" i="1"/>
  <c r="AV162" i="1"/>
  <c r="AW162" i="1"/>
  <c r="AX162" i="1"/>
  <c r="AT163" i="1"/>
  <c r="AU163" i="1"/>
  <c r="AV163" i="1"/>
  <c r="AW163" i="1"/>
  <c r="AX163" i="1"/>
  <c r="AT164" i="1"/>
  <c r="AU164" i="1"/>
  <c r="AV164" i="1"/>
  <c r="AW164" i="1"/>
  <c r="AX164" i="1"/>
  <c r="AT165" i="1"/>
  <c r="AU165" i="1"/>
  <c r="AV165" i="1"/>
  <c r="AW165" i="1"/>
  <c r="AX165" i="1"/>
  <c r="AT166" i="1"/>
  <c r="AU166" i="1"/>
  <c r="AV166" i="1"/>
  <c r="AW166" i="1"/>
  <c r="AX166" i="1"/>
  <c r="AT167" i="1"/>
  <c r="AU167" i="1"/>
  <c r="AV167" i="1"/>
  <c r="AW167" i="1"/>
  <c r="AX167" i="1"/>
  <c r="AT168" i="1"/>
  <c r="AU168" i="1"/>
  <c r="AV168" i="1"/>
  <c r="AW168" i="1"/>
  <c r="AX168" i="1"/>
  <c r="AT169" i="1"/>
  <c r="AU169" i="1"/>
  <c r="AV169" i="1"/>
  <c r="AW169" i="1"/>
  <c r="AX169" i="1"/>
  <c r="AT170" i="1"/>
  <c r="AU170" i="1"/>
  <c r="AV170" i="1"/>
  <c r="AW170" i="1"/>
  <c r="AX170" i="1"/>
  <c r="AT171" i="1"/>
  <c r="AU171" i="1"/>
  <c r="AV171" i="1"/>
  <c r="AW171" i="1"/>
  <c r="AX171" i="1"/>
  <c r="AT172" i="1"/>
  <c r="AU172" i="1"/>
  <c r="AV172" i="1"/>
  <c r="AW172" i="1"/>
  <c r="AX172" i="1"/>
  <c r="AT173" i="1"/>
  <c r="AU173" i="1"/>
  <c r="AV173" i="1"/>
  <c r="AW173" i="1"/>
  <c r="AX173" i="1"/>
  <c r="AT174" i="1"/>
  <c r="AU174" i="1"/>
  <c r="AV174" i="1"/>
  <c r="AW174" i="1"/>
  <c r="AX174" i="1"/>
  <c r="AT175" i="1"/>
  <c r="AU175" i="1"/>
  <c r="AV175" i="1"/>
  <c r="AW175" i="1"/>
  <c r="AX175" i="1"/>
  <c r="AT176" i="1"/>
  <c r="AU176" i="1"/>
  <c r="AV176" i="1"/>
  <c r="AW176" i="1"/>
  <c r="AX176" i="1"/>
  <c r="AT177" i="1"/>
  <c r="AU177" i="1"/>
  <c r="AV177" i="1"/>
  <c r="AW177" i="1"/>
  <c r="AX177" i="1"/>
  <c r="AT178" i="1"/>
  <c r="AU178" i="1"/>
  <c r="AV178" i="1"/>
  <c r="AW178" i="1"/>
  <c r="AX178" i="1"/>
  <c r="AT179" i="1"/>
  <c r="AU179" i="1"/>
  <c r="AV179" i="1"/>
  <c r="AW179" i="1"/>
  <c r="AX179" i="1"/>
  <c r="AT180" i="1"/>
  <c r="AU180" i="1"/>
  <c r="AV180" i="1"/>
  <c r="AW180" i="1"/>
  <c r="AX180" i="1"/>
  <c r="AT181" i="1"/>
  <c r="AU181" i="1"/>
  <c r="AV181" i="1"/>
  <c r="AW181" i="1"/>
  <c r="AX181" i="1"/>
  <c r="AT182" i="1"/>
  <c r="AU182" i="1"/>
  <c r="AV182" i="1"/>
  <c r="AW182" i="1"/>
  <c r="AX182" i="1"/>
  <c r="AT183" i="1"/>
  <c r="AU183" i="1"/>
  <c r="AV183" i="1"/>
  <c r="AW183" i="1"/>
  <c r="AX183" i="1"/>
  <c r="AT184" i="1"/>
  <c r="AU184" i="1"/>
  <c r="AV184" i="1"/>
  <c r="AW184" i="1"/>
  <c r="AX184" i="1"/>
  <c r="AT185" i="1"/>
  <c r="AU185" i="1"/>
  <c r="AV185" i="1"/>
  <c r="AW185" i="1"/>
  <c r="AX185" i="1"/>
  <c r="AT186" i="1"/>
  <c r="AU186" i="1"/>
  <c r="AV186" i="1"/>
  <c r="AW186" i="1"/>
  <c r="AX186" i="1"/>
  <c r="AT187" i="1"/>
  <c r="AU187" i="1"/>
  <c r="AV187" i="1"/>
  <c r="AW187" i="1"/>
  <c r="AX187" i="1"/>
  <c r="AT188" i="1"/>
  <c r="AU188" i="1"/>
  <c r="AV188" i="1"/>
  <c r="AW188" i="1"/>
  <c r="AX188" i="1"/>
  <c r="AT189" i="1"/>
  <c r="AU189" i="1"/>
  <c r="AV189" i="1"/>
  <c r="AW189" i="1"/>
  <c r="AX189" i="1"/>
  <c r="AT190" i="1"/>
  <c r="AU190" i="1"/>
  <c r="AV190" i="1"/>
  <c r="AW190" i="1"/>
  <c r="AX190" i="1"/>
  <c r="AT191" i="1"/>
  <c r="AU191" i="1"/>
  <c r="AV191" i="1"/>
  <c r="AW191" i="1"/>
  <c r="AX191" i="1"/>
  <c r="AT192" i="1"/>
  <c r="AU192" i="1"/>
  <c r="AV192" i="1"/>
  <c r="AW192" i="1"/>
  <c r="AX192" i="1"/>
  <c r="AT193" i="1"/>
  <c r="AU193" i="1"/>
  <c r="AV193" i="1"/>
  <c r="AW193" i="1"/>
  <c r="AX193" i="1"/>
  <c r="AT194" i="1"/>
  <c r="AU194" i="1"/>
  <c r="AV194" i="1"/>
  <c r="AW194" i="1"/>
  <c r="AX194" i="1"/>
  <c r="AT195" i="1"/>
  <c r="AU195" i="1"/>
  <c r="AV195" i="1"/>
  <c r="AW195" i="1"/>
  <c r="AX195" i="1"/>
  <c r="AT196" i="1"/>
  <c r="AU196" i="1"/>
  <c r="AV196" i="1"/>
  <c r="AW196" i="1"/>
  <c r="AX196" i="1"/>
  <c r="AT197" i="1"/>
  <c r="AU197" i="1"/>
  <c r="AV197" i="1"/>
  <c r="AW197" i="1"/>
  <c r="AX197" i="1"/>
  <c r="AT198" i="1"/>
  <c r="AU198" i="1"/>
  <c r="AV198" i="1"/>
  <c r="AW198" i="1"/>
  <c r="AX198" i="1"/>
  <c r="AT199" i="1"/>
  <c r="AU199" i="1"/>
  <c r="AV199" i="1"/>
  <c r="AW199" i="1"/>
  <c r="AX199" i="1"/>
  <c r="AT200" i="1"/>
  <c r="AU200" i="1"/>
  <c r="AV200" i="1"/>
  <c r="AW200" i="1"/>
  <c r="AX200" i="1"/>
  <c r="AX33" i="1"/>
  <c r="AW33" i="1"/>
  <c r="AV33" i="1"/>
  <c r="AU33" i="1"/>
  <c r="AT33" i="1"/>
  <c r="AE59" i="1" s="1"/>
  <c r="AF59" i="1"/>
  <c r="AE83" i="1"/>
  <c r="AH90" i="1"/>
  <c r="AH69" i="1"/>
  <c r="AE158" i="1"/>
  <c r="AF158" i="1"/>
  <c r="AG158" i="1"/>
  <c r="AH158" i="1"/>
  <c r="AI158" i="1"/>
  <c r="AJ158" i="1"/>
  <c r="AK158" i="1"/>
  <c r="AL158" i="1"/>
  <c r="AE159" i="1"/>
  <c r="AF159" i="1"/>
  <c r="AG159" i="1"/>
  <c r="AH159" i="1"/>
  <c r="AI159" i="1"/>
  <c r="AJ159" i="1"/>
  <c r="AK159" i="1"/>
  <c r="AL159" i="1"/>
  <c r="AE160" i="1"/>
  <c r="AF160" i="1"/>
  <c r="AG160" i="1"/>
  <c r="AH160" i="1"/>
  <c r="AI160" i="1"/>
  <c r="AJ160" i="1"/>
  <c r="AK160" i="1"/>
  <c r="AL160" i="1"/>
  <c r="AE161" i="1"/>
  <c r="AF161" i="1"/>
  <c r="AG161" i="1"/>
  <c r="AH161" i="1"/>
  <c r="AI161" i="1"/>
  <c r="AJ161" i="1"/>
  <c r="AK161" i="1"/>
  <c r="AL161" i="1"/>
  <c r="AE162" i="1"/>
  <c r="AF162" i="1"/>
  <c r="AG162" i="1"/>
  <c r="AH162" i="1"/>
  <c r="AI162" i="1"/>
  <c r="AJ162" i="1"/>
  <c r="AK162" i="1"/>
  <c r="AL162" i="1"/>
  <c r="AE163" i="1"/>
  <c r="AF163" i="1"/>
  <c r="AG163" i="1"/>
  <c r="AH163" i="1"/>
  <c r="AI163" i="1"/>
  <c r="AJ163" i="1"/>
  <c r="AK163" i="1"/>
  <c r="AL163" i="1"/>
  <c r="AE164" i="1"/>
  <c r="AF164" i="1"/>
  <c r="AG164" i="1"/>
  <c r="AH164" i="1"/>
  <c r="AI164" i="1"/>
  <c r="AJ164" i="1"/>
  <c r="AK164" i="1"/>
  <c r="AL164" i="1"/>
  <c r="AE165" i="1"/>
  <c r="AF165" i="1"/>
  <c r="AG165" i="1"/>
  <c r="AH165" i="1"/>
  <c r="AI165" i="1"/>
  <c r="AJ165" i="1"/>
  <c r="AK165" i="1"/>
  <c r="AL165" i="1"/>
  <c r="AE166" i="1"/>
  <c r="AF166" i="1"/>
  <c r="AG166" i="1"/>
  <c r="AH166" i="1"/>
  <c r="AI166" i="1"/>
  <c r="AJ166" i="1"/>
  <c r="AK166" i="1"/>
  <c r="AL166" i="1"/>
  <c r="AE167" i="1"/>
  <c r="AF167" i="1"/>
  <c r="AG167" i="1"/>
  <c r="AH167" i="1"/>
  <c r="AI167" i="1"/>
  <c r="AJ167" i="1"/>
  <c r="AK167" i="1"/>
  <c r="AL167" i="1"/>
  <c r="AE168" i="1"/>
  <c r="AF168" i="1"/>
  <c r="AG168" i="1"/>
  <c r="AH168" i="1"/>
  <c r="AI168" i="1"/>
  <c r="AJ168" i="1"/>
  <c r="AK168" i="1"/>
  <c r="AL168" i="1"/>
  <c r="AE169" i="1"/>
  <c r="AF169" i="1"/>
  <c r="AG169" i="1"/>
  <c r="AH169" i="1"/>
  <c r="AI169" i="1"/>
  <c r="AJ169" i="1"/>
  <c r="AK169" i="1"/>
  <c r="AL169" i="1"/>
  <c r="AE170" i="1"/>
  <c r="AF170" i="1"/>
  <c r="AG170" i="1"/>
  <c r="AH170" i="1"/>
  <c r="AI170" i="1"/>
  <c r="AJ170" i="1"/>
  <c r="AK170" i="1"/>
  <c r="AL170" i="1"/>
  <c r="AE171" i="1"/>
  <c r="AF171" i="1"/>
  <c r="AG171" i="1"/>
  <c r="AH171" i="1"/>
  <c r="AI171" i="1"/>
  <c r="AJ171" i="1"/>
  <c r="AK171" i="1"/>
  <c r="AL171" i="1"/>
  <c r="AE172" i="1"/>
  <c r="AF172" i="1"/>
  <c r="AG172" i="1"/>
  <c r="AH172" i="1"/>
  <c r="AI172" i="1"/>
  <c r="AJ172" i="1"/>
  <c r="AK172" i="1"/>
  <c r="AL172" i="1"/>
  <c r="AE173" i="1"/>
  <c r="AF173" i="1"/>
  <c r="AG173" i="1"/>
  <c r="AH173" i="1"/>
  <c r="AI173" i="1"/>
  <c r="AJ173" i="1"/>
  <c r="AK173" i="1"/>
  <c r="AL173" i="1"/>
  <c r="AE174" i="1"/>
  <c r="AF174" i="1"/>
  <c r="AG174" i="1"/>
  <c r="AH174" i="1"/>
  <c r="AI174" i="1"/>
  <c r="AJ174" i="1"/>
  <c r="AK174" i="1"/>
  <c r="AL174" i="1"/>
  <c r="AE175" i="1"/>
  <c r="AF175" i="1"/>
  <c r="AG175" i="1"/>
  <c r="AH175" i="1"/>
  <c r="AI175" i="1"/>
  <c r="AM175" i="1" s="1"/>
  <c r="AN175" i="1" s="1"/>
  <c r="AJ175" i="1"/>
  <c r="AK175" i="1"/>
  <c r="AL175" i="1"/>
  <c r="AE176" i="1"/>
  <c r="AF176" i="1"/>
  <c r="AG176" i="1"/>
  <c r="AH176" i="1"/>
  <c r="AI176" i="1"/>
  <c r="AJ176" i="1"/>
  <c r="AK176" i="1"/>
  <c r="AL176" i="1"/>
  <c r="AE177" i="1"/>
  <c r="AF177" i="1"/>
  <c r="AG177" i="1"/>
  <c r="AH177" i="1"/>
  <c r="AI177" i="1"/>
  <c r="AJ177" i="1"/>
  <c r="AK177" i="1"/>
  <c r="AL177" i="1"/>
  <c r="AF157" i="1"/>
  <c r="AG157" i="1"/>
  <c r="AH157" i="1"/>
  <c r="AI157" i="1"/>
  <c r="AJ157" i="1"/>
  <c r="AK157" i="1"/>
  <c r="AL157" i="1"/>
  <c r="AE133" i="1"/>
  <c r="AF133" i="1"/>
  <c r="AG133" i="1"/>
  <c r="AH133" i="1"/>
  <c r="AI133" i="1"/>
  <c r="AJ133" i="1"/>
  <c r="AK133" i="1"/>
  <c r="AL133" i="1"/>
  <c r="AE134" i="1"/>
  <c r="AF134" i="1"/>
  <c r="AG134" i="1"/>
  <c r="AH134" i="1"/>
  <c r="AI134" i="1"/>
  <c r="AJ134" i="1"/>
  <c r="AK134" i="1"/>
  <c r="AL134" i="1"/>
  <c r="AE135" i="1"/>
  <c r="AF135" i="1"/>
  <c r="AG135" i="1"/>
  <c r="AH135" i="1"/>
  <c r="AI135" i="1"/>
  <c r="AJ135" i="1"/>
  <c r="AK135" i="1"/>
  <c r="AL135" i="1"/>
  <c r="AE136" i="1"/>
  <c r="AF136" i="1"/>
  <c r="AG136" i="1"/>
  <c r="AH136" i="1"/>
  <c r="AI136" i="1"/>
  <c r="AJ136" i="1"/>
  <c r="AK136" i="1"/>
  <c r="AL136" i="1"/>
  <c r="AE137" i="1"/>
  <c r="AF137" i="1"/>
  <c r="AG137" i="1"/>
  <c r="AH137" i="1"/>
  <c r="AI137" i="1"/>
  <c r="AJ137" i="1"/>
  <c r="AK137" i="1"/>
  <c r="AL137" i="1"/>
  <c r="AE138" i="1"/>
  <c r="AF138" i="1"/>
  <c r="AG138" i="1"/>
  <c r="AH138" i="1"/>
  <c r="AI138" i="1"/>
  <c r="AJ138" i="1"/>
  <c r="AK138" i="1"/>
  <c r="AL138" i="1"/>
  <c r="AE139" i="1"/>
  <c r="AF139" i="1"/>
  <c r="AG139" i="1"/>
  <c r="AH139" i="1"/>
  <c r="AI139" i="1"/>
  <c r="AJ139" i="1"/>
  <c r="AK139" i="1"/>
  <c r="AL139" i="1"/>
  <c r="AE140" i="1"/>
  <c r="AF140" i="1"/>
  <c r="AG140" i="1"/>
  <c r="AH140" i="1"/>
  <c r="AI140" i="1"/>
  <c r="AJ140" i="1"/>
  <c r="AK140" i="1"/>
  <c r="AL140" i="1"/>
  <c r="AE141" i="1"/>
  <c r="AF141" i="1"/>
  <c r="AG141" i="1"/>
  <c r="AH141" i="1"/>
  <c r="AI141" i="1"/>
  <c r="AJ141" i="1"/>
  <c r="AK141" i="1"/>
  <c r="AL141" i="1"/>
  <c r="AE142" i="1"/>
  <c r="AF142" i="1"/>
  <c r="AG142" i="1"/>
  <c r="AH142" i="1"/>
  <c r="AI142" i="1"/>
  <c r="AJ142" i="1"/>
  <c r="AK142" i="1"/>
  <c r="AL142" i="1"/>
  <c r="AE143" i="1"/>
  <c r="AF143" i="1"/>
  <c r="AG143" i="1"/>
  <c r="AH143" i="1"/>
  <c r="AI143" i="1"/>
  <c r="AJ143" i="1"/>
  <c r="AK143" i="1"/>
  <c r="AL143" i="1"/>
  <c r="AE144" i="1"/>
  <c r="AF144" i="1"/>
  <c r="AG144" i="1"/>
  <c r="AH144" i="1"/>
  <c r="AI144" i="1"/>
  <c r="AJ144" i="1"/>
  <c r="AK144" i="1"/>
  <c r="AL144" i="1"/>
  <c r="AE145" i="1"/>
  <c r="AF145" i="1"/>
  <c r="AG145" i="1"/>
  <c r="AH145" i="1"/>
  <c r="AI145" i="1"/>
  <c r="AJ145" i="1"/>
  <c r="AK145" i="1"/>
  <c r="AL145" i="1"/>
  <c r="AE146" i="1"/>
  <c r="AF146" i="1"/>
  <c r="AG146" i="1"/>
  <c r="AH146" i="1"/>
  <c r="AI146" i="1"/>
  <c r="AJ146" i="1"/>
  <c r="AK146" i="1"/>
  <c r="AL146" i="1"/>
  <c r="AE147" i="1"/>
  <c r="AF147" i="1"/>
  <c r="AG147" i="1"/>
  <c r="AH147" i="1"/>
  <c r="AI147" i="1"/>
  <c r="AJ147" i="1"/>
  <c r="AK147" i="1"/>
  <c r="AL147" i="1"/>
  <c r="AE148" i="1"/>
  <c r="AF148" i="1"/>
  <c r="AG148" i="1"/>
  <c r="AH148" i="1"/>
  <c r="AI148" i="1"/>
  <c r="AJ148" i="1"/>
  <c r="AK148" i="1"/>
  <c r="AL148" i="1"/>
  <c r="AE149" i="1"/>
  <c r="AF149" i="1"/>
  <c r="AG149" i="1"/>
  <c r="AH149" i="1"/>
  <c r="AI149" i="1"/>
  <c r="AJ149" i="1"/>
  <c r="AK149" i="1"/>
  <c r="AL149" i="1"/>
  <c r="AE150" i="1"/>
  <c r="AF150" i="1"/>
  <c r="AG150" i="1"/>
  <c r="AH150" i="1"/>
  <c r="AI150" i="1"/>
  <c r="AJ150" i="1"/>
  <c r="AK150" i="1"/>
  <c r="AL150" i="1"/>
  <c r="AE151" i="1"/>
  <c r="AF151" i="1"/>
  <c r="AG151" i="1"/>
  <c r="AH151" i="1"/>
  <c r="AI151" i="1"/>
  <c r="AJ151" i="1"/>
  <c r="AK151" i="1"/>
  <c r="AL151" i="1"/>
  <c r="AE152" i="1"/>
  <c r="AF152" i="1"/>
  <c r="AG152" i="1"/>
  <c r="AH152" i="1"/>
  <c r="AI152" i="1"/>
  <c r="AJ152" i="1"/>
  <c r="AK152" i="1"/>
  <c r="AL152" i="1"/>
  <c r="AF132" i="1"/>
  <c r="AG132" i="1"/>
  <c r="AH132" i="1"/>
  <c r="AI132" i="1"/>
  <c r="AJ132" i="1"/>
  <c r="AK132" i="1"/>
  <c r="AL132" i="1"/>
  <c r="AE108" i="1"/>
  <c r="AF108" i="1"/>
  <c r="AG108" i="1"/>
  <c r="AH108" i="1"/>
  <c r="AI108" i="1"/>
  <c r="AJ108" i="1"/>
  <c r="AK108" i="1"/>
  <c r="AL108" i="1"/>
  <c r="AE109" i="1"/>
  <c r="AF109" i="1"/>
  <c r="AG109" i="1"/>
  <c r="AH109" i="1"/>
  <c r="AI109" i="1"/>
  <c r="AJ109" i="1"/>
  <c r="AK109" i="1"/>
  <c r="AL109" i="1"/>
  <c r="AE110" i="1"/>
  <c r="AF110" i="1"/>
  <c r="AG110" i="1"/>
  <c r="AH110" i="1"/>
  <c r="AI110" i="1"/>
  <c r="AJ110" i="1"/>
  <c r="AK110" i="1"/>
  <c r="AL110" i="1"/>
  <c r="AE111" i="1"/>
  <c r="AF111" i="1"/>
  <c r="AG111" i="1"/>
  <c r="AH111" i="1"/>
  <c r="AI111" i="1"/>
  <c r="AJ111" i="1"/>
  <c r="AK111" i="1"/>
  <c r="AL111" i="1"/>
  <c r="AE112" i="1"/>
  <c r="AF112" i="1"/>
  <c r="AG112" i="1"/>
  <c r="AH112" i="1"/>
  <c r="AI112" i="1"/>
  <c r="AJ112" i="1"/>
  <c r="AK112" i="1"/>
  <c r="AL112" i="1"/>
  <c r="AE113" i="1"/>
  <c r="AF113" i="1"/>
  <c r="AG113" i="1"/>
  <c r="AH113" i="1"/>
  <c r="AI113" i="1"/>
  <c r="AJ113" i="1"/>
  <c r="AK113" i="1"/>
  <c r="AL113" i="1"/>
  <c r="AE114" i="1"/>
  <c r="AF114" i="1"/>
  <c r="AG114" i="1"/>
  <c r="AH114" i="1"/>
  <c r="AI114" i="1"/>
  <c r="AJ114" i="1"/>
  <c r="AK114" i="1"/>
  <c r="AL114" i="1"/>
  <c r="AE115" i="1"/>
  <c r="AF115" i="1"/>
  <c r="AG115" i="1"/>
  <c r="AH115" i="1"/>
  <c r="AI115" i="1"/>
  <c r="AJ115" i="1"/>
  <c r="AK115" i="1"/>
  <c r="AL115" i="1"/>
  <c r="AE116" i="1"/>
  <c r="AF116" i="1"/>
  <c r="AG116" i="1"/>
  <c r="AH116" i="1"/>
  <c r="AI116" i="1"/>
  <c r="AJ116" i="1"/>
  <c r="AK116" i="1"/>
  <c r="AL116" i="1"/>
  <c r="AE117" i="1"/>
  <c r="AF117" i="1"/>
  <c r="AG117" i="1"/>
  <c r="AH117" i="1"/>
  <c r="AI117" i="1"/>
  <c r="AJ117" i="1"/>
  <c r="AK117" i="1"/>
  <c r="AL117" i="1"/>
  <c r="AE118" i="1"/>
  <c r="AF118" i="1"/>
  <c r="AG118" i="1"/>
  <c r="AH118" i="1"/>
  <c r="AI118" i="1"/>
  <c r="AJ118" i="1"/>
  <c r="AK118" i="1"/>
  <c r="AL118" i="1"/>
  <c r="AE119" i="1"/>
  <c r="AF119" i="1"/>
  <c r="AG119" i="1"/>
  <c r="AH119" i="1"/>
  <c r="AI119" i="1"/>
  <c r="AJ119" i="1"/>
  <c r="AK119" i="1"/>
  <c r="AL119" i="1"/>
  <c r="AE120" i="1"/>
  <c r="AF120" i="1"/>
  <c r="AG120" i="1"/>
  <c r="AH120" i="1"/>
  <c r="AI120" i="1"/>
  <c r="AJ120" i="1"/>
  <c r="AK120" i="1"/>
  <c r="AL120" i="1"/>
  <c r="AE121" i="1"/>
  <c r="AF121" i="1"/>
  <c r="AG121" i="1"/>
  <c r="AH121" i="1"/>
  <c r="AI121" i="1"/>
  <c r="AJ121" i="1"/>
  <c r="AK121" i="1"/>
  <c r="AL121" i="1"/>
  <c r="AE122" i="1"/>
  <c r="AF122" i="1"/>
  <c r="AG122" i="1"/>
  <c r="AH122" i="1"/>
  <c r="AI122" i="1"/>
  <c r="AJ122" i="1"/>
  <c r="AK122" i="1"/>
  <c r="AL122" i="1"/>
  <c r="AE123" i="1"/>
  <c r="AF123" i="1"/>
  <c r="AG123" i="1"/>
  <c r="AH123" i="1"/>
  <c r="AI123" i="1"/>
  <c r="AJ123" i="1"/>
  <c r="AK123" i="1"/>
  <c r="AL123" i="1"/>
  <c r="AE124" i="1"/>
  <c r="AF124" i="1"/>
  <c r="AG124" i="1"/>
  <c r="AH124" i="1"/>
  <c r="AI124" i="1"/>
  <c r="AJ124" i="1"/>
  <c r="AK124" i="1"/>
  <c r="AL124" i="1"/>
  <c r="AE125" i="1"/>
  <c r="AF125" i="1"/>
  <c r="AG125" i="1"/>
  <c r="AH125" i="1"/>
  <c r="AI125" i="1"/>
  <c r="AJ125" i="1"/>
  <c r="AK125" i="1"/>
  <c r="AL125" i="1"/>
  <c r="AE126" i="1"/>
  <c r="AF126" i="1"/>
  <c r="AG126" i="1"/>
  <c r="AH126" i="1"/>
  <c r="AI126" i="1"/>
  <c r="AJ126" i="1"/>
  <c r="AK126" i="1"/>
  <c r="AL126" i="1"/>
  <c r="AE127" i="1"/>
  <c r="AF127" i="1"/>
  <c r="AG127" i="1"/>
  <c r="AH127" i="1"/>
  <c r="AI127" i="1"/>
  <c r="AJ127" i="1"/>
  <c r="AK127" i="1"/>
  <c r="AL127" i="1"/>
  <c r="AF107" i="1"/>
  <c r="AG107" i="1"/>
  <c r="AH107" i="1"/>
  <c r="AI107" i="1"/>
  <c r="AJ107" i="1"/>
  <c r="AK107" i="1"/>
  <c r="AL107" i="1"/>
  <c r="AE84" i="1"/>
  <c r="AF84" i="1"/>
  <c r="AG84" i="1"/>
  <c r="AH84" i="1"/>
  <c r="AI84" i="1"/>
  <c r="AJ84" i="1"/>
  <c r="AK84" i="1"/>
  <c r="AL84" i="1"/>
  <c r="AE85" i="1"/>
  <c r="AF85" i="1"/>
  <c r="AG85" i="1"/>
  <c r="AH85" i="1"/>
  <c r="AI85" i="1"/>
  <c r="AJ85" i="1"/>
  <c r="AK85" i="1"/>
  <c r="AL85" i="1"/>
  <c r="AE86" i="1"/>
  <c r="AF86" i="1"/>
  <c r="AG86" i="1"/>
  <c r="AH86" i="1"/>
  <c r="AI86" i="1"/>
  <c r="AJ86" i="1"/>
  <c r="AK86" i="1"/>
  <c r="AL86" i="1"/>
  <c r="AE87" i="1"/>
  <c r="AF87" i="1"/>
  <c r="AG87" i="1"/>
  <c r="AH87" i="1"/>
  <c r="AI87" i="1"/>
  <c r="AJ87" i="1"/>
  <c r="AK87" i="1"/>
  <c r="AL87" i="1"/>
  <c r="AE88" i="1"/>
  <c r="AF88" i="1"/>
  <c r="AG88" i="1"/>
  <c r="AH88" i="1"/>
  <c r="AI88" i="1"/>
  <c r="AJ88" i="1"/>
  <c r="AK88" i="1"/>
  <c r="AL88" i="1"/>
  <c r="AE89" i="1"/>
  <c r="AF89" i="1"/>
  <c r="AG89" i="1"/>
  <c r="AH89" i="1"/>
  <c r="AI89" i="1"/>
  <c r="AJ89" i="1"/>
  <c r="AK89" i="1"/>
  <c r="AL89" i="1"/>
  <c r="AE90" i="1"/>
  <c r="AF90" i="1"/>
  <c r="AG90" i="1"/>
  <c r="AI90" i="1"/>
  <c r="AJ90" i="1"/>
  <c r="AK90" i="1"/>
  <c r="AL90" i="1"/>
  <c r="AE91" i="1"/>
  <c r="AF91" i="1"/>
  <c r="AG91" i="1"/>
  <c r="AH91" i="1"/>
  <c r="AI91" i="1"/>
  <c r="AJ91" i="1"/>
  <c r="AK91" i="1"/>
  <c r="AL91" i="1"/>
  <c r="AE92" i="1"/>
  <c r="AF92" i="1"/>
  <c r="AG92" i="1"/>
  <c r="AH92" i="1"/>
  <c r="AI92" i="1"/>
  <c r="AJ92" i="1"/>
  <c r="AK92" i="1"/>
  <c r="AL92" i="1"/>
  <c r="AE93" i="1"/>
  <c r="AF93" i="1"/>
  <c r="AG93" i="1"/>
  <c r="AH93" i="1"/>
  <c r="AI93" i="1"/>
  <c r="AJ93" i="1"/>
  <c r="AK93" i="1"/>
  <c r="AL93" i="1"/>
  <c r="AE94" i="1"/>
  <c r="AF94" i="1"/>
  <c r="AG94" i="1"/>
  <c r="AH94" i="1"/>
  <c r="AI94" i="1"/>
  <c r="AJ94" i="1"/>
  <c r="AK94" i="1"/>
  <c r="AL94" i="1"/>
  <c r="AE95" i="1"/>
  <c r="AF95" i="1"/>
  <c r="AG95" i="1"/>
  <c r="AH95" i="1"/>
  <c r="AI95" i="1"/>
  <c r="AJ95" i="1"/>
  <c r="AK95" i="1"/>
  <c r="AL95" i="1"/>
  <c r="AE96" i="1"/>
  <c r="AF96" i="1"/>
  <c r="AG96" i="1"/>
  <c r="AH96" i="1"/>
  <c r="AI96" i="1"/>
  <c r="AJ96" i="1"/>
  <c r="AK96" i="1"/>
  <c r="AL96" i="1"/>
  <c r="AE97" i="1"/>
  <c r="AF97" i="1"/>
  <c r="AG97" i="1"/>
  <c r="AH97" i="1"/>
  <c r="AI97" i="1"/>
  <c r="AJ97" i="1"/>
  <c r="AK97" i="1"/>
  <c r="AL97" i="1"/>
  <c r="AE98" i="1"/>
  <c r="AF98" i="1"/>
  <c r="AG98" i="1"/>
  <c r="AH98" i="1"/>
  <c r="AI98" i="1"/>
  <c r="AJ98" i="1"/>
  <c r="AK98" i="1"/>
  <c r="AL98" i="1"/>
  <c r="AE99" i="1"/>
  <c r="AF99" i="1"/>
  <c r="AG99" i="1"/>
  <c r="AH99" i="1"/>
  <c r="AI99" i="1"/>
  <c r="AJ99" i="1"/>
  <c r="AK99" i="1"/>
  <c r="AL99" i="1"/>
  <c r="AE100" i="1"/>
  <c r="AF100" i="1"/>
  <c r="AG100" i="1"/>
  <c r="AH100" i="1"/>
  <c r="AI100" i="1"/>
  <c r="AJ100" i="1"/>
  <c r="AK100" i="1"/>
  <c r="AL100" i="1"/>
  <c r="AE101" i="1"/>
  <c r="AF101" i="1"/>
  <c r="AG101" i="1"/>
  <c r="AH101" i="1"/>
  <c r="AI101" i="1"/>
  <c r="AJ101" i="1"/>
  <c r="AK101" i="1"/>
  <c r="AL101" i="1"/>
  <c r="AE102" i="1"/>
  <c r="AF102" i="1"/>
  <c r="AG102" i="1"/>
  <c r="AH102" i="1"/>
  <c r="AI102" i="1"/>
  <c r="AJ102" i="1"/>
  <c r="AK102" i="1"/>
  <c r="AL102" i="1"/>
  <c r="AE103" i="1"/>
  <c r="AF103" i="1"/>
  <c r="AG103" i="1"/>
  <c r="AH103" i="1"/>
  <c r="AI103" i="1"/>
  <c r="AJ103" i="1"/>
  <c r="AK103" i="1"/>
  <c r="AL103" i="1"/>
  <c r="AF83" i="1"/>
  <c r="AG83" i="1"/>
  <c r="AH83" i="1"/>
  <c r="AI83" i="1"/>
  <c r="AJ83" i="1"/>
  <c r="AK83" i="1"/>
  <c r="AL83" i="1"/>
  <c r="AE157" i="1"/>
  <c r="AE132" i="1"/>
  <c r="AE107" i="1"/>
  <c r="AE60" i="1"/>
  <c r="AF60" i="1"/>
  <c r="AG60" i="1"/>
  <c r="AH60" i="1"/>
  <c r="AI60" i="1"/>
  <c r="AJ60" i="1"/>
  <c r="AK60" i="1"/>
  <c r="AL60" i="1"/>
  <c r="AE61" i="1"/>
  <c r="AF61" i="1"/>
  <c r="AG61" i="1"/>
  <c r="AH61" i="1"/>
  <c r="AI61" i="1"/>
  <c r="AJ61" i="1"/>
  <c r="AK61" i="1"/>
  <c r="AL61" i="1"/>
  <c r="AE62" i="1"/>
  <c r="AF62" i="1"/>
  <c r="AG62" i="1"/>
  <c r="AH62" i="1"/>
  <c r="AI62" i="1"/>
  <c r="AJ62" i="1"/>
  <c r="AK62" i="1"/>
  <c r="AL62" i="1"/>
  <c r="AE63" i="1"/>
  <c r="AF63" i="1"/>
  <c r="AG63" i="1"/>
  <c r="AH63" i="1"/>
  <c r="AI63" i="1"/>
  <c r="AJ63" i="1"/>
  <c r="AK63" i="1"/>
  <c r="AL63" i="1"/>
  <c r="AE64" i="1"/>
  <c r="AF64" i="1"/>
  <c r="AG64" i="1"/>
  <c r="AH64" i="1"/>
  <c r="AI64" i="1"/>
  <c r="AJ64" i="1"/>
  <c r="AK64" i="1"/>
  <c r="AL64" i="1"/>
  <c r="AE65" i="1"/>
  <c r="AF65" i="1"/>
  <c r="AG65" i="1"/>
  <c r="AH65" i="1"/>
  <c r="AI65" i="1"/>
  <c r="AJ65" i="1"/>
  <c r="AK65" i="1"/>
  <c r="AL65" i="1"/>
  <c r="AE66" i="1"/>
  <c r="AF66" i="1"/>
  <c r="AG66" i="1"/>
  <c r="AH66" i="1"/>
  <c r="AM66" i="1" s="1"/>
  <c r="AN66" i="1" s="1"/>
  <c r="AI66" i="1"/>
  <c r="AJ66" i="1"/>
  <c r="AK66" i="1"/>
  <c r="AL66" i="1"/>
  <c r="AE67" i="1"/>
  <c r="AF67" i="1"/>
  <c r="AG67" i="1"/>
  <c r="AH67" i="1"/>
  <c r="AI67" i="1"/>
  <c r="AJ67" i="1"/>
  <c r="AK67" i="1"/>
  <c r="AL67" i="1"/>
  <c r="AE68" i="1"/>
  <c r="AF68" i="1"/>
  <c r="AG68" i="1"/>
  <c r="AH68" i="1"/>
  <c r="AI68" i="1"/>
  <c r="AJ68" i="1"/>
  <c r="AK68" i="1"/>
  <c r="AL68" i="1"/>
  <c r="AE69" i="1"/>
  <c r="AF69" i="1"/>
  <c r="AG69" i="1"/>
  <c r="AI69" i="1"/>
  <c r="AJ69" i="1"/>
  <c r="AK69" i="1"/>
  <c r="AL69" i="1"/>
  <c r="AE70" i="1"/>
  <c r="AF70" i="1"/>
  <c r="AG70" i="1"/>
  <c r="AH70" i="1"/>
  <c r="AI70" i="1"/>
  <c r="AJ70" i="1"/>
  <c r="AK70" i="1"/>
  <c r="AL70" i="1"/>
  <c r="AE71" i="1"/>
  <c r="AF71" i="1"/>
  <c r="AG71" i="1"/>
  <c r="AH71" i="1"/>
  <c r="AI71" i="1"/>
  <c r="AJ71" i="1"/>
  <c r="AK71" i="1"/>
  <c r="AM71" i="1" s="1"/>
  <c r="AN71" i="1" s="1"/>
  <c r="AL71" i="1"/>
  <c r="AE72" i="1"/>
  <c r="AF72" i="1"/>
  <c r="AG72" i="1"/>
  <c r="AH72" i="1"/>
  <c r="AI72" i="1"/>
  <c r="AJ72" i="1"/>
  <c r="AK72" i="1"/>
  <c r="AL72" i="1"/>
  <c r="AE73" i="1"/>
  <c r="AF73" i="1"/>
  <c r="AG73" i="1"/>
  <c r="AH73" i="1"/>
  <c r="AI73" i="1"/>
  <c r="AJ73" i="1"/>
  <c r="AK73" i="1"/>
  <c r="AL73" i="1"/>
  <c r="AE74" i="1"/>
  <c r="AF74" i="1"/>
  <c r="AG74" i="1"/>
  <c r="AH74" i="1"/>
  <c r="AI74" i="1"/>
  <c r="AJ74" i="1"/>
  <c r="AK74" i="1"/>
  <c r="AL74" i="1"/>
  <c r="AE75" i="1"/>
  <c r="AF75" i="1"/>
  <c r="AG75" i="1"/>
  <c r="AH75" i="1"/>
  <c r="AI75" i="1"/>
  <c r="AJ75" i="1"/>
  <c r="AK75" i="1"/>
  <c r="AL75" i="1"/>
  <c r="AE76" i="1"/>
  <c r="AF76" i="1"/>
  <c r="AG76" i="1"/>
  <c r="AH76" i="1"/>
  <c r="AI76" i="1"/>
  <c r="AJ76" i="1"/>
  <c r="AK76" i="1"/>
  <c r="AL76" i="1"/>
  <c r="AE77" i="1"/>
  <c r="AF77" i="1"/>
  <c r="AG77" i="1"/>
  <c r="AH77" i="1"/>
  <c r="AI77" i="1"/>
  <c r="AJ77" i="1"/>
  <c r="AK77" i="1"/>
  <c r="AL77" i="1"/>
  <c r="AE78" i="1"/>
  <c r="AF78" i="1"/>
  <c r="AG78" i="1"/>
  <c r="AH78" i="1"/>
  <c r="AI78" i="1"/>
  <c r="AJ78" i="1"/>
  <c r="AK78" i="1"/>
  <c r="AL78" i="1"/>
  <c r="AE79" i="1"/>
  <c r="AF79" i="1"/>
  <c r="AG79" i="1"/>
  <c r="AH79" i="1"/>
  <c r="AI79" i="1"/>
  <c r="AJ79" i="1"/>
  <c r="AK79" i="1"/>
  <c r="AL79" i="1"/>
  <c r="AH59" i="1"/>
  <c r="AG59" i="1"/>
  <c r="AI59" i="1"/>
  <c r="AJ59" i="1"/>
  <c r="AK59" i="1"/>
  <c r="AL59" i="1"/>
  <c r="AM54" i="1"/>
  <c r="AN54" i="1" s="1"/>
  <c r="AM53" i="1"/>
  <c r="AN53" i="1" s="1"/>
  <c r="AM52" i="1"/>
  <c r="AN52" i="1" s="1"/>
  <c r="AM51" i="1"/>
  <c r="AN51" i="1" s="1"/>
  <c r="AM50" i="1"/>
  <c r="AN50" i="1" s="1"/>
  <c r="AM49" i="1"/>
  <c r="AN49" i="1" s="1"/>
  <c r="AM48" i="1"/>
  <c r="AN48" i="1" s="1"/>
  <c r="AM47" i="1"/>
  <c r="AN47" i="1" s="1"/>
  <c r="AM46" i="1"/>
  <c r="AN46" i="1" s="1"/>
  <c r="AM45" i="1"/>
  <c r="AN45" i="1" s="1"/>
  <c r="AM44" i="1"/>
  <c r="AN44" i="1" s="1"/>
  <c r="AM43" i="1"/>
  <c r="AN43" i="1" s="1"/>
  <c r="AM42" i="1"/>
  <c r="AN42" i="1" s="1"/>
  <c r="AM41" i="1"/>
  <c r="AN41" i="1" s="1"/>
  <c r="AM40" i="1"/>
  <c r="AN40" i="1" s="1"/>
  <c r="AM39" i="1"/>
  <c r="AN39" i="1" s="1"/>
  <c r="AM38" i="1"/>
  <c r="AN38" i="1" s="1"/>
  <c r="AM37" i="1"/>
  <c r="AN37" i="1" s="1"/>
  <c r="AM36" i="1"/>
  <c r="AN36" i="1" s="1"/>
  <c r="AM35" i="1"/>
  <c r="AN35" i="1" s="1"/>
  <c r="AM34" i="1"/>
  <c r="AN34" i="1" s="1"/>
  <c r="Z178" i="1"/>
  <c r="Z153" i="1"/>
  <c r="Z55" i="1"/>
  <c r="Y177" i="1"/>
  <c r="Z177" i="1" s="1"/>
  <c r="Y176" i="1"/>
  <c r="Z176" i="1" s="1"/>
  <c r="Y175" i="1"/>
  <c r="Z175" i="1" s="1"/>
  <c r="Y174" i="1"/>
  <c r="Z174" i="1" s="1"/>
  <c r="Y173" i="1"/>
  <c r="Z173" i="1" s="1"/>
  <c r="Y172" i="1"/>
  <c r="Z172" i="1" s="1"/>
  <c r="Y171" i="1"/>
  <c r="Z171" i="1" s="1"/>
  <c r="Y170" i="1"/>
  <c r="Z170" i="1" s="1"/>
  <c r="Y169" i="1"/>
  <c r="Z169" i="1" s="1"/>
  <c r="Y168" i="1"/>
  <c r="Z168" i="1" s="1"/>
  <c r="Y167" i="1"/>
  <c r="Z167" i="1" s="1"/>
  <c r="Y166" i="1"/>
  <c r="Z166" i="1" s="1"/>
  <c r="Y165" i="1"/>
  <c r="Z165" i="1" s="1"/>
  <c r="Y164" i="1"/>
  <c r="Z164" i="1" s="1"/>
  <c r="Y163" i="1"/>
  <c r="Z163" i="1" s="1"/>
  <c r="Y162" i="1"/>
  <c r="Z162" i="1" s="1"/>
  <c r="Y161" i="1"/>
  <c r="Z161" i="1" s="1"/>
  <c r="Y160" i="1"/>
  <c r="Z160" i="1" s="1"/>
  <c r="Y159" i="1"/>
  <c r="Z159" i="1" s="1"/>
  <c r="Y158" i="1"/>
  <c r="Z158" i="1" s="1"/>
  <c r="Y157" i="1"/>
  <c r="Z157" i="1" s="1"/>
  <c r="Y152" i="1"/>
  <c r="Z152" i="1" s="1"/>
  <c r="Y151" i="1"/>
  <c r="Z151" i="1" s="1"/>
  <c r="Y150" i="1"/>
  <c r="Z150" i="1" s="1"/>
  <c r="Y149" i="1"/>
  <c r="Z149" i="1" s="1"/>
  <c r="Y148" i="1"/>
  <c r="Z148" i="1" s="1"/>
  <c r="Y147" i="1"/>
  <c r="Z147" i="1" s="1"/>
  <c r="Y146" i="1"/>
  <c r="Z146" i="1" s="1"/>
  <c r="Y145" i="1"/>
  <c r="Z145" i="1" s="1"/>
  <c r="Y144" i="1"/>
  <c r="Z144" i="1" s="1"/>
  <c r="Y143" i="1"/>
  <c r="Z143" i="1" s="1"/>
  <c r="Y142" i="1"/>
  <c r="Z142" i="1" s="1"/>
  <c r="Y141" i="1"/>
  <c r="Z141" i="1" s="1"/>
  <c r="Y140" i="1"/>
  <c r="Z140" i="1" s="1"/>
  <c r="Y139" i="1"/>
  <c r="Z139" i="1" s="1"/>
  <c r="Y138" i="1"/>
  <c r="Z138" i="1" s="1"/>
  <c r="Y137" i="1"/>
  <c r="Z137" i="1" s="1"/>
  <c r="Y136" i="1"/>
  <c r="Z136" i="1" s="1"/>
  <c r="Y135" i="1"/>
  <c r="Z135" i="1" s="1"/>
  <c r="Y134" i="1"/>
  <c r="Z134" i="1" s="1"/>
  <c r="Y133" i="1"/>
  <c r="Z133" i="1" s="1"/>
  <c r="Y132" i="1"/>
  <c r="Z132" i="1" s="1"/>
  <c r="Y127" i="1"/>
  <c r="Z127" i="1" s="1"/>
  <c r="Y126" i="1"/>
  <c r="Z126" i="1" s="1"/>
  <c r="Y125" i="1"/>
  <c r="Z125" i="1" s="1"/>
  <c r="Y124" i="1"/>
  <c r="Z124" i="1" s="1"/>
  <c r="Y123" i="1"/>
  <c r="Z123" i="1" s="1"/>
  <c r="Y122" i="1"/>
  <c r="Z122" i="1" s="1"/>
  <c r="Y121" i="1"/>
  <c r="Z121" i="1" s="1"/>
  <c r="Y120" i="1"/>
  <c r="Z120" i="1" s="1"/>
  <c r="Y119" i="1"/>
  <c r="Z119" i="1" s="1"/>
  <c r="Y118" i="1"/>
  <c r="Z118" i="1" s="1"/>
  <c r="Y117" i="1"/>
  <c r="Z117" i="1" s="1"/>
  <c r="Y116" i="1"/>
  <c r="Z116" i="1" s="1"/>
  <c r="Y115" i="1"/>
  <c r="Z115" i="1" s="1"/>
  <c r="Y114" i="1"/>
  <c r="Z114" i="1" s="1"/>
  <c r="Y113" i="1"/>
  <c r="Z113" i="1" s="1"/>
  <c r="Y112" i="1"/>
  <c r="Z112" i="1" s="1"/>
  <c r="Y111" i="1"/>
  <c r="Z111" i="1" s="1"/>
  <c r="Y110" i="1"/>
  <c r="Z110" i="1" s="1"/>
  <c r="Y109" i="1"/>
  <c r="Z109" i="1" s="1"/>
  <c r="Y108" i="1"/>
  <c r="Z108" i="1" s="1"/>
  <c r="Y107" i="1"/>
  <c r="Z107" i="1" s="1"/>
  <c r="Y103" i="1"/>
  <c r="Z103" i="1" s="1"/>
  <c r="Z104" i="1" s="1"/>
  <c r="Y102" i="1"/>
  <c r="Z102" i="1" s="1"/>
  <c r="Y101" i="1"/>
  <c r="Z101" i="1" s="1"/>
  <c r="Y100" i="1"/>
  <c r="Z100" i="1" s="1"/>
  <c r="Y99" i="1"/>
  <c r="Z99" i="1" s="1"/>
  <c r="Y98" i="1"/>
  <c r="Z98" i="1" s="1"/>
  <c r="Y97" i="1"/>
  <c r="Z97" i="1" s="1"/>
  <c r="Y96" i="1"/>
  <c r="Z96" i="1" s="1"/>
  <c r="Y95" i="1"/>
  <c r="Z95" i="1" s="1"/>
  <c r="Y94" i="1"/>
  <c r="Z94" i="1" s="1"/>
  <c r="Y93" i="1"/>
  <c r="Z93" i="1" s="1"/>
  <c r="Y92" i="1"/>
  <c r="Z92" i="1" s="1"/>
  <c r="Y91" i="1"/>
  <c r="Z91" i="1" s="1"/>
  <c r="Y90" i="1"/>
  <c r="Z90" i="1" s="1"/>
  <c r="Y89" i="1"/>
  <c r="Z89" i="1" s="1"/>
  <c r="Y88" i="1"/>
  <c r="Z88" i="1" s="1"/>
  <c r="Y87" i="1"/>
  <c r="Z87" i="1" s="1"/>
  <c r="Y86" i="1"/>
  <c r="Z86" i="1" s="1"/>
  <c r="Y85" i="1"/>
  <c r="Z85" i="1" s="1"/>
  <c r="Y84" i="1"/>
  <c r="Z84" i="1" s="1"/>
  <c r="Y83" i="1"/>
  <c r="Z83" i="1" s="1"/>
  <c r="Y79" i="1"/>
  <c r="Z79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2" i="1"/>
  <c r="Z72" i="1" s="1"/>
  <c r="Y71" i="1"/>
  <c r="Z71" i="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Y60" i="1"/>
  <c r="Z60" i="1" s="1"/>
  <c r="Y59" i="1"/>
  <c r="Z59" i="1" s="1"/>
  <c r="AM177" i="1" l="1"/>
  <c r="AN177" i="1" s="1"/>
  <c r="AM79" i="1"/>
  <c r="AN79" i="1" s="1"/>
  <c r="AM103" i="1"/>
  <c r="AN103" i="1" s="1"/>
  <c r="AM152" i="1"/>
  <c r="AN152" i="1" s="1"/>
  <c r="AM127" i="1"/>
  <c r="AN127" i="1" s="1"/>
  <c r="AM126" i="1"/>
  <c r="AN126" i="1" s="1"/>
  <c r="AM78" i="1"/>
  <c r="AN78" i="1" s="1"/>
  <c r="AM102" i="1"/>
  <c r="AN102" i="1" s="1"/>
  <c r="AM176" i="1"/>
  <c r="AN176" i="1" s="1"/>
  <c r="AM151" i="1"/>
  <c r="AN151" i="1" s="1"/>
  <c r="AM77" i="1"/>
  <c r="AN77" i="1" s="1"/>
  <c r="AM125" i="1"/>
  <c r="AN125" i="1" s="1"/>
  <c r="AM150" i="1"/>
  <c r="AN150" i="1" s="1"/>
  <c r="AM101" i="1"/>
  <c r="AN101" i="1" s="1"/>
  <c r="AM76" i="1"/>
  <c r="AN76" i="1" s="1"/>
  <c r="AM124" i="1"/>
  <c r="AN124" i="1" s="1"/>
  <c r="AM149" i="1"/>
  <c r="AN149" i="1" s="1"/>
  <c r="AM100" i="1"/>
  <c r="AN100" i="1" s="1"/>
  <c r="AM174" i="1"/>
  <c r="AN174" i="1" s="1"/>
  <c r="AM148" i="1"/>
  <c r="AN148" i="1" s="1"/>
  <c r="AM173" i="1"/>
  <c r="AN173" i="1" s="1"/>
  <c r="AM75" i="1"/>
  <c r="AN75" i="1" s="1"/>
  <c r="AM99" i="1"/>
  <c r="AN99" i="1" s="1"/>
  <c r="AM123" i="1"/>
  <c r="AN123" i="1" s="1"/>
  <c r="AM74" i="1"/>
  <c r="AN74" i="1" s="1"/>
  <c r="AM122" i="1"/>
  <c r="AN122" i="1" s="1"/>
  <c r="AM147" i="1"/>
  <c r="AN147" i="1" s="1"/>
  <c r="AM172" i="1"/>
  <c r="AN172" i="1" s="1"/>
  <c r="AM98" i="1"/>
  <c r="AN98" i="1" s="1"/>
  <c r="AM171" i="1"/>
  <c r="AN171" i="1" s="1"/>
  <c r="AM121" i="1"/>
  <c r="AN121" i="1" s="1"/>
  <c r="AM73" i="1"/>
  <c r="AN73" i="1" s="1"/>
  <c r="AM146" i="1"/>
  <c r="AN146" i="1" s="1"/>
  <c r="AM97" i="1"/>
  <c r="AN97" i="1" s="1"/>
  <c r="AM72" i="1"/>
  <c r="AN72" i="1" s="1"/>
  <c r="AM120" i="1"/>
  <c r="AN120" i="1" s="1"/>
  <c r="AM170" i="1"/>
  <c r="AN170" i="1" s="1"/>
  <c r="AM145" i="1"/>
  <c r="AN145" i="1" s="1"/>
  <c r="AM96" i="1"/>
  <c r="AN96" i="1" s="1"/>
  <c r="AM119" i="1"/>
  <c r="AN119" i="1" s="1"/>
  <c r="AM144" i="1"/>
  <c r="AN144" i="1" s="1"/>
  <c r="AM169" i="1"/>
  <c r="AN169" i="1" s="1"/>
  <c r="AM95" i="1"/>
  <c r="AN95" i="1" s="1"/>
  <c r="AM70" i="1"/>
  <c r="AN70" i="1" s="1"/>
  <c r="AM118" i="1"/>
  <c r="AN118" i="1" s="1"/>
  <c r="AM143" i="1"/>
  <c r="AN143" i="1" s="1"/>
  <c r="AM168" i="1"/>
  <c r="AN168" i="1" s="1"/>
  <c r="AM94" i="1"/>
  <c r="AN94" i="1" s="1"/>
  <c r="AM117" i="1"/>
  <c r="AN117" i="1" s="1"/>
  <c r="AM142" i="1"/>
  <c r="AN142" i="1" s="1"/>
  <c r="AM167" i="1"/>
  <c r="AN167" i="1" s="1"/>
  <c r="AM93" i="1"/>
  <c r="AN93" i="1" s="1"/>
  <c r="AM69" i="1"/>
  <c r="AN69" i="1" s="1"/>
  <c r="AM141" i="1"/>
  <c r="AN141" i="1" s="1"/>
  <c r="AM166" i="1"/>
  <c r="AN166" i="1" s="1"/>
  <c r="AM68" i="1"/>
  <c r="AN68" i="1" s="1"/>
  <c r="AM116" i="1"/>
  <c r="AN116" i="1" s="1"/>
  <c r="AM92" i="1"/>
  <c r="AN92" i="1" s="1"/>
  <c r="AM67" i="1"/>
  <c r="AN67" i="1" s="1"/>
  <c r="AM140" i="1"/>
  <c r="AN140" i="1" s="1"/>
  <c r="AM115" i="1"/>
  <c r="AN115" i="1" s="1"/>
  <c r="AM91" i="1"/>
  <c r="AN91" i="1" s="1"/>
  <c r="AM165" i="1"/>
  <c r="AN165" i="1" s="1"/>
  <c r="AM114" i="1"/>
  <c r="AN114" i="1" s="1"/>
  <c r="AM139" i="1"/>
  <c r="AN139" i="1" s="1"/>
  <c r="AM164" i="1"/>
  <c r="AN164" i="1" s="1"/>
  <c r="AM113" i="1"/>
  <c r="AN113" i="1" s="1"/>
  <c r="AM65" i="1"/>
  <c r="AN65" i="1" s="1"/>
  <c r="AM89" i="1"/>
  <c r="AN89" i="1" s="1"/>
  <c r="AM163" i="1"/>
  <c r="AN163" i="1" s="1"/>
  <c r="AM138" i="1"/>
  <c r="AN138" i="1" s="1"/>
  <c r="AM90" i="1"/>
  <c r="AN90" i="1" s="1"/>
  <c r="AM137" i="1"/>
  <c r="AN137" i="1" s="1"/>
  <c r="AM162" i="1"/>
  <c r="AN162" i="1" s="1"/>
  <c r="AM88" i="1"/>
  <c r="AN88" i="1" s="1"/>
  <c r="AM64" i="1"/>
  <c r="AN64" i="1" s="1"/>
  <c r="AM112" i="1"/>
  <c r="AN112" i="1" s="1"/>
  <c r="AM161" i="1"/>
  <c r="AN161" i="1" s="1"/>
  <c r="AM63" i="1"/>
  <c r="AN63" i="1" s="1"/>
  <c r="AM87" i="1"/>
  <c r="AN87" i="1" s="1"/>
  <c r="AM111" i="1"/>
  <c r="AN111" i="1" s="1"/>
  <c r="AM136" i="1"/>
  <c r="AN136" i="1" s="1"/>
  <c r="AM135" i="1"/>
  <c r="AN135" i="1" s="1"/>
  <c r="AM160" i="1"/>
  <c r="AN160" i="1" s="1"/>
  <c r="AM62" i="1"/>
  <c r="AN62" i="1" s="1"/>
  <c r="AM86" i="1"/>
  <c r="AN86" i="1" s="1"/>
  <c r="AM110" i="1"/>
  <c r="AN110" i="1" s="1"/>
  <c r="AM109" i="1"/>
  <c r="AN109" i="1" s="1"/>
  <c r="AM134" i="1"/>
  <c r="AN134" i="1" s="1"/>
  <c r="AM159" i="1"/>
  <c r="AN159" i="1" s="1"/>
  <c r="AM61" i="1"/>
  <c r="AN61" i="1" s="1"/>
  <c r="AM85" i="1"/>
  <c r="AN85" i="1" s="1"/>
  <c r="AM108" i="1"/>
  <c r="AN108" i="1" s="1"/>
  <c r="AM158" i="1"/>
  <c r="AN158" i="1" s="1"/>
  <c r="AM60" i="1"/>
  <c r="AN60" i="1" s="1"/>
  <c r="AM84" i="1"/>
  <c r="AN84" i="1" s="1"/>
  <c r="AM133" i="1"/>
  <c r="AN133" i="1" s="1"/>
  <c r="AM157" i="1"/>
  <c r="AN157" i="1" s="1"/>
  <c r="AM132" i="1"/>
  <c r="AN132" i="1" s="1"/>
  <c r="AM107" i="1"/>
  <c r="AN107" i="1" s="1"/>
  <c r="AM83" i="1"/>
  <c r="AN83" i="1" s="1"/>
  <c r="AM59" i="1"/>
  <c r="AN59" i="1" s="1"/>
  <c r="AN55" i="1"/>
  <c r="Z128" i="1"/>
  <c r="Z80" i="1"/>
  <c r="Z43" i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J49" i="1"/>
  <c r="K49" i="1" s="1"/>
  <c r="J48" i="1"/>
  <c r="K48" i="1" s="1"/>
  <c r="J47" i="1"/>
  <c r="K47" i="1" s="1"/>
  <c r="J46" i="1"/>
  <c r="K46" i="1" s="1"/>
  <c r="J45" i="1"/>
  <c r="K45" i="1" s="1"/>
  <c r="J38" i="1"/>
  <c r="K38" i="1" s="1"/>
  <c r="J37" i="1"/>
  <c r="K37" i="1" s="1"/>
  <c r="J36" i="1"/>
  <c r="K36" i="1" s="1"/>
  <c r="J35" i="1"/>
  <c r="K35" i="1" s="1"/>
  <c r="J34" i="1"/>
  <c r="K34" i="1" s="1"/>
  <c r="AN178" i="1" l="1"/>
  <c r="AN128" i="1"/>
  <c r="AN80" i="1"/>
  <c r="AN104" i="1"/>
  <c r="AN153" i="1"/>
  <c r="J14" i="1"/>
  <c r="K14" i="1" s="1"/>
  <c r="J15" i="1"/>
  <c r="K15" i="1" s="1"/>
  <c r="J16" i="1"/>
  <c r="K16" i="1" s="1"/>
  <c r="J17" i="1"/>
  <c r="K17" i="1" s="1"/>
  <c r="J18" i="1"/>
  <c r="K18" i="1" s="1"/>
  <c r="K4" i="1"/>
  <c r="K5" i="1"/>
  <c r="K6" i="1"/>
  <c r="K7" i="1"/>
  <c r="K3" i="1"/>
  <c r="J4" i="1"/>
  <c r="J5" i="1"/>
  <c r="J6" i="1"/>
  <c r="J7" i="1"/>
  <c r="J3" i="1"/>
</calcChain>
</file>

<file path=xl/sharedStrings.xml><?xml version="1.0" encoding="utf-8"?>
<sst xmlns="http://schemas.openxmlformats.org/spreadsheetml/2006/main" count="206" uniqueCount="26">
  <si>
    <t>校正前</t>
    <phoneticPr fontId="1" type="noConversion"/>
  </si>
  <si>
    <t>實際距離(cm)</t>
    <phoneticPr fontId="1" type="noConversion"/>
  </si>
  <si>
    <t>量測1</t>
    <phoneticPr fontId="1" type="noConversion"/>
  </si>
  <si>
    <t>量測2</t>
    <phoneticPr fontId="1" type="noConversion"/>
  </si>
  <si>
    <t>量測3</t>
  </si>
  <si>
    <t>量測4</t>
  </si>
  <si>
    <t>量測5</t>
  </si>
  <si>
    <t>量測6</t>
  </si>
  <si>
    <t>量測7</t>
  </si>
  <si>
    <t>量測8</t>
  </si>
  <si>
    <t>量測平均</t>
    <phoneticPr fontId="1" type="noConversion"/>
  </si>
  <si>
    <t>誤差(%)</t>
    <phoneticPr fontId="1" type="noConversion"/>
  </si>
  <si>
    <t>校正後(-20px)</t>
    <phoneticPr fontId="1" type="noConversion"/>
  </si>
  <si>
    <t>校正後</t>
    <phoneticPr fontId="1" type="noConversion"/>
  </si>
  <si>
    <t>一階校正</t>
    <phoneticPr fontId="1" type="noConversion"/>
  </si>
  <si>
    <t>二階校正</t>
    <phoneticPr fontId="1" type="noConversion"/>
  </si>
  <si>
    <t>三階校正</t>
    <phoneticPr fontId="1" type="noConversion"/>
  </si>
  <si>
    <t>四階校正</t>
    <phoneticPr fontId="1" type="noConversion"/>
  </si>
  <si>
    <t>五階校正</t>
    <phoneticPr fontId="1" type="noConversion"/>
  </si>
  <si>
    <t>original</t>
    <phoneticPr fontId="1" type="noConversion"/>
  </si>
  <si>
    <t>distance</t>
    <phoneticPr fontId="1" type="noConversion"/>
  </si>
  <si>
    <t>1_order</t>
    <phoneticPr fontId="1" type="noConversion"/>
  </si>
  <si>
    <t>2_order</t>
    <phoneticPr fontId="1" type="noConversion"/>
  </si>
  <si>
    <t>3_order</t>
  </si>
  <si>
    <t>4_order</t>
  </si>
  <si>
    <t>5_order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</si>
</sst>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實際距離(cm)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5-4189-8486-99AFF9B4E105}"/>
            </c:ext>
          </c:extLst>
        </c:ser>
        <c:ser>
          <c:idx val="1"/>
          <c:order val="1"/>
          <c:tx>
            <c:v>校正前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工作表1!$J$3:$J$7</c:f>
              <c:numCache>
                <c:formatCode>General</c:formatCode>
                <c:ptCount val="5"/>
                <c:pt idx="0">
                  <c:v>43.52</c:v>
                </c:pt>
                <c:pt idx="1">
                  <c:v>78.849999999999994</c:v>
                </c:pt>
                <c:pt idx="2">
                  <c:v>123.3</c:v>
                </c:pt>
                <c:pt idx="3">
                  <c:v>150.49</c:v>
                </c:pt>
                <c:pt idx="4">
                  <c:v>179.85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5-4189-8486-99AFF9B4E105}"/>
            </c:ext>
          </c:extLst>
        </c:ser>
        <c:ser>
          <c:idx val="2"/>
          <c:order val="2"/>
          <c:tx>
            <c:v>校正後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工作表1!$J$14:$J$18</c:f>
              <c:numCache>
                <c:formatCode>General</c:formatCode>
                <c:ptCount val="5"/>
                <c:pt idx="0">
                  <c:v>47.05</c:v>
                </c:pt>
                <c:pt idx="1">
                  <c:v>92.42</c:v>
                </c:pt>
                <c:pt idx="2">
                  <c:v>133.86000000000001</c:v>
                </c:pt>
                <c:pt idx="3">
                  <c:v>201.99</c:v>
                </c:pt>
                <c:pt idx="4">
                  <c:v>253.55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15-4189-8486-99AFF9B4E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174639"/>
        <c:axId val="1070903871"/>
      </c:lineChart>
      <c:catAx>
        <c:axId val="125417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實際距離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0903871"/>
        <c:crosses val="autoZero"/>
        <c:auto val="1"/>
        <c:lblAlgn val="ctr"/>
        <c:lblOffset val="100"/>
        <c:noMultiLvlLbl val="0"/>
      </c:catAx>
      <c:valAx>
        <c:axId val="10709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量測距離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41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</xdr:colOff>
      <xdr:row>2</xdr:row>
      <xdr:rowOff>87630</xdr:rowOff>
    </xdr:from>
    <xdr:to>
      <xdr:col>21</xdr:col>
      <xdr:colOff>480060</xdr:colOff>
      <xdr:row>23</xdr:row>
      <xdr:rowOff>38100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724A7A3-546B-4234-A46D-06251B496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00"/>
  <sheetViews>
    <sheetView tabSelected="1" topLeftCell="AQ28" zoomScale="85" zoomScaleNormal="85" workbookViewId="0">
      <selection activeCell="BJ41" sqref="BJ41"/>
    </sheetView>
  </sheetViews>
  <sheetFormatPr defaultRowHeight="15" x14ac:dyDescent="0.3"/>
  <cols>
    <col min="1" max="1" width="17.125" customWidth="1"/>
    <col min="2" max="2" width="10.5" customWidth="1"/>
    <col min="3" max="3" width="10.875" customWidth="1"/>
    <col min="4" max="4" width="10.375" customWidth="1"/>
    <col min="5" max="5" width="11.125" customWidth="1"/>
    <col min="6" max="6" width="11.5" customWidth="1"/>
    <col min="7" max="7" width="11.75" customWidth="1"/>
    <col min="8" max="8" width="10.875" customWidth="1"/>
    <col min="9" max="9" width="11.25" customWidth="1"/>
    <col min="10" max="10" width="12" customWidth="1"/>
    <col min="11" max="11" width="11.75" customWidth="1"/>
    <col min="16" max="16" width="16.5" customWidth="1"/>
    <col min="17" max="17" width="11.375" customWidth="1"/>
    <col min="18" max="18" width="11.5" customWidth="1"/>
    <col min="19" max="19" width="11.125" customWidth="1"/>
    <col min="20" max="20" width="10.875" customWidth="1"/>
    <col min="21" max="21" width="10.375" customWidth="1"/>
    <col min="22" max="22" width="10.875" customWidth="1"/>
    <col min="23" max="24" width="11" customWidth="1"/>
    <col min="25" max="25" width="12" customWidth="1"/>
    <col min="31" max="31" width="10.375" bestFit="1" customWidth="1"/>
    <col min="46" max="46" width="13.875" customWidth="1"/>
    <col min="47" max="47" width="13.5" customWidth="1"/>
    <col min="48" max="48" width="13.375" customWidth="1"/>
    <col min="49" max="49" width="13.5" customWidth="1"/>
    <col min="50" max="50" width="14.125" customWidth="1"/>
    <col min="53" max="53" width="10.375" customWidth="1"/>
  </cols>
  <sheetData>
    <row r="1" spans="1:11" x14ac:dyDescent="0.3">
      <c r="A1" t="s">
        <v>0</v>
      </c>
    </row>
    <row r="2" spans="1:1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3">
      <c r="A3">
        <v>50</v>
      </c>
      <c r="B3">
        <v>43.41</v>
      </c>
      <c r="C3">
        <v>43.69</v>
      </c>
      <c r="D3">
        <v>43.41</v>
      </c>
      <c r="E3">
        <v>43.82</v>
      </c>
      <c r="F3">
        <v>43.69</v>
      </c>
      <c r="G3">
        <v>43.41</v>
      </c>
      <c r="H3">
        <v>43.55</v>
      </c>
      <c r="I3">
        <v>43.15</v>
      </c>
      <c r="J3">
        <f>ROUND(SUM(B3:I3)/8,2)</f>
        <v>43.52</v>
      </c>
      <c r="K3">
        <f>ROUND((A3-J3)/A3%,2)</f>
        <v>12.96</v>
      </c>
    </row>
    <row r="4" spans="1:11" x14ac:dyDescent="0.3">
      <c r="A4">
        <v>100</v>
      </c>
      <c r="B4">
        <v>77.86</v>
      </c>
      <c r="C4">
        <v>78.739999999999995</v>
      </c>
      <c r="D4">
        <v>78.290000000000006</v>
      </c>
      <c r="E4">
        <v>79.180000000000007</v>
      </c>
      <c r="F4">
        <v>79.180000000000007</v>
      </c>
      <c r="G4">
        <v>78.739999999999995</v>
      </c>
      <c r="H4">
        <v>79.180000000000007</v>
      </c>
      <c r="I4">
        <v>79.63</v>
      </c>
      <c r="J4">
        <f t="shared" ref="J4:J7" si="0">ROUND(SUM(B4:I4)/8,2)</f>
        <v>78.849999999999994</v>
      </c>
      <c r="K4">
        <f t="shared" ref="K4:K7" si="1">ROUND((A4-J4)/A4%,2)</f>
        <v>21.15</v>
      </c>
    </row>
    <row r="5" spans="1:11" x14ac:dyDescent="0.3">
      <c r="A5">
        <v>150</v>
      </c>
      <c r="B5">
        <v>122.2</v>
      </c>
      <c r="C5">
        <v>124.4</v>
      </c>
      <c r="D5">
        <v>124.4</v>
      </c>
      <c r="E5">
        <v>122.2</v>
      </c>
      <c r="F5">
        <v>123.3</v>
      </c>
      <c r="G5">
        <v>123.3</v>
      </c>
      <c r="H5">
        <v>122.2</v>
      </c>
      <c r="I5">
        <v>124.4</v>
      </c>
      <c r="J5">
        <f t="shared" si="0"/>
        <v>123.3</v>
      </c>
      <c r="K5">
        <f t="shared" si="1"/>
        <v>17.8</v>
      </c>
    </row>
    <row r="6" spans="1:11" x14ac:dyDescent="0.3">
      <c r="A6">
        <v>200</v>
      </c>
      <c r="B6">
        <v>154.80000000000001</v>
      </c>
      <c r="C6">
        <v>156.5</v>
      </c>
      <c r="D6">
        <v>149.80000000000001</v>
      </c>
      <c r="E6">
        <v>149.80000000000001</v>
      </c>
      <c r="F6">
        <v>146.69999999999999</v>
      </c>
      <c r="G6">
        <v>145.1</v>
      </c>
      <c r="H6">
        <v>151.4</v>
      </c>
      <c r="I6">
        <v>149.80000000000001</v>
      </c>
      <c r="J6">
        <f t="shared" si="0"/>
        <v>150.49</v>
      </c>
      <c r="K6">
        <f t="shared" si="1"/>
        <v>24.76</v>
      </c>
    </row>
    <row r="7" spans="1:11" x14ac:dyDescent="0.3">
      <c r="A7">
        <v>250</v>
      </c>
      <c r="B7">
        <v>180.99</v>
      </c>
      <c r="C7">
        <v>178.67</v>
      </c>
      <c r="D7">
        <v>180.99</v>
      </c>
      <c r="E7">
        <v>178.67</v>
      </c>
      <c r="F7">
        <v>176.41</v>
      </c>
      <c r="G7">
        <v>178.67</v>
      </c>
      <c r="H7">
        <v>180.99</v>
      </c>
      <c r="I7">
        <v>183.37</v>
      </c>
      <c r="J7">
        <f t="shared" si="0"/>
        <v>179.85</v>
      </c>
      <c r="K7">
        <f t="shared" si="1"/>
        <v>28.06</v>
      </c>
    </row>
    <row r="12" spans="1:11" x14ac:dyDescent="0.3">
      <c r="A12" t="s">
        <v>12</v>
      </c>
    </row>
    <row r="13" spans="1:11" x14ac:dyDescent="0.3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</row>
    <row r="14" spans="1:11" x14ac:dyDescent="0.3">
      <c r="A14">
        <v>50</v>
      </c>
      <c r="B14">
        <v>46.77</v>
      </c>
      <c r="C14">
        <v>47.08</v>
      </c>
      <c r="D14">
        <v>46.92</v>
      </c>
      <c r="E14">
        <v>47.4</v>
      </c>
      <c r="F14">
        <v>47.27</v>
      </c>
      <c r="G14">
        <v>47.08</v>
      </c>
      <c r="H14">
        <v>46.92</v>
      </c>
      <c r="I14">
        <v>46.92</v>
      </c>
      <c r="J14">
        <f>ROUND(SUM(B14:I14)/8,2)</f>
        <v>47.05</v>
      </c>
      <c r="K14">
        <f>ROUND((A14-J14)/A14%,2)</f>
        <v>5.9</v>
      </c>
    </row>
    <row r="15" spans="1:11" x14ac:dyDescent="0.3">
      <c r="A15">
        <v>100</v>
      </c>
      <c r="B15">
        <v>93.53</v>
      </c>
      <c r="C15">
        <v>92.91</v>
      </c>
      <c r="D15">
        <v>92.29</v>
      </c>
      <c r="E15">
        <v>92.68</v>
      </c>
      <c r="F15">
        <v>91.68</v>
      </c>
      <c r="G15">
        <v>92.29</v>
      </c>
      <c r="H15">
        <v>91.68</v>
      </c>
      <c r="I15">
        <v>92.29</v>
      </c>
      <c r="J15">
        <f t="shared" ref="J15:J18" si="2">ROUND(SUM(B15:I15)/8,2)</f>
        <v>92.42</v>
      </c>
      <c r="K15">
        <f t="shared" ref="K15:K18" si="3">ROUND((A15-J15)/A15%,2)</f>
        <v>7.58</v>
      </c>
    </row>
    <row r="16" spans="1:11" x14ac:dyDescent="0.3">
      <c r="A16">
        <v>150</v>
      </c>
      <c r="B16">
        <v>131.47</v>
      </c>
      <c r="C16">
        <v>135.30000000000001</v>
      </c>
      <c r="D16">
        <v>134</v>
      </c>
      <c r="E16">
        <v>136.63</v>
      </c>
      <c r="F16">
        <v>134</v>
      </c>
      <c r="G16">
        <v>132.72</v>
      </c>
      <c r="H16">
        <v>134</v>
      </c>
      <c r="I16">
        <v>132.72</v>
      </c>
      <c r="J16">
        <f t="shared" si="2"/>
        <v>133.86000000000001</v>
      </c>
      <c r="K16">
        <f t="shared" si="3"/>
        <v>10.76</v>
      </c>
    </row>
    <row r="17" spans="1:58" x14ac:dyDescent="0.3">
      <c r="A17">
        <v>200</v>
      </c>
      <c r="B17">
        <v>199.09</v>
      </c>
      <c r="C17">
        <v>201.97</v>
      </c>
      <c r="D17">
        <v>199.09</v>
      </c>
      <c r="E17">
        <v>201.97</v>
      </c>
      <c r="F17">
        <v>201.97</v>
      </c>
      <c r="G17">
        <v>204.94</v>
      </c>
      <c r="H17">
        <v>201.97</v>
      </c>
      <c r="I17">
        <v>204.94</v>
      </c>
      <c r="J17">
        <f t="shared" si="2"/>
        <v>201.99</v>
      </c>
      <c r="K17">
        <f t="shared" si="3"/>
        <v>-1</v>
      </c>
    </row>
    <row r="18" spans="1:58" x14ac:dyDescent="0.3">
      <c r="A18">
        <v>250</v>
      </c>
      <c r="B18">
        <v>258.08</v>
      </c>
      <c r="C18">
        <v>253.38</v>
      </c>
      <c r="D18">
        <v>258.08</v>
      </c>
      <c r="E18">
        <v>262.95</v>
      </c>
      <c r="F18">
        <v>253.38</v>
      </c>
      <c r="G18">
        <v>253.38</v>
      </c>
      <c r="H18">
        <v>248.86</v>
      </c>
      <c r="I18">
        <v>240.28</v>
      </c>
      <c r="J18">
        <f t="shared" si="2"/>
        <v>253.55</v>
      </c>
      <c r="K18">
        <f t="shared" si="3"/>
        <v>-1.42</v>
      </c>
    </row>
    <row r="32" spans="1:58" x14ac:dyDescent="0.3">
      <c r="A32" t="s">
        <v>0</v>
      </c>
      <c r="P32" t="s">
        <v>0</v>
      </c>
      <c r="AD32" t="s">
        <v>0</v>
      </c>
      <c r="AR32" t="s">
        <v>20</v>
      </c>
      <c r="AS32" t="s">
        <v>19</v>
      </c>
      <c r="AT32" t="s">
        <v>21</v>
      </c>
      <c r="AU32" t="s">
        <v>22</v>
      </c>
      <c r="AV32" t="s">
        <v>23</v>
      </c>
      <c r="AW32" t="s">
        <v>24</v>
      </c>
      <c r="AX32" t="s">
        <v>25</v>
      </c>
      <c r="AZ32" t="s">
        <v>20</v>
      </c>
      <c r="BA32" t="s">
        <v>19</v>
      </c>
      <c r="BB32" t="s">
        <v>21</v>
      </c>
      <c r="BC32" t="s">
        <v>22</v>
      </c>
      <c r="BD32" t="s">
        <v>23</v>
      </c>
      <c r="BE32" t="s">
        <v>24</v>
      </c>
      <c r="BF32" t="s">
        <v>25</v>
      </c>
    </row>
    <row r="33" spans="1:58" x14ac:dyDescent="0.3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P33" t="s">
        <v>1</v>
      </c>
      <c r="Q33" t="s">
        <v>2</v>
      </c>
      <c r="R33" t="s">
        <v>3</v>
      </c>
      <c r="S33" t="s">
        <v>4</v>
      </c>
      <c r="T33" t="s">
        <v>5</v>
      </c>
      <c r="U33" t="s">
        <v>6</v>
      </c>
      <c r="V33" t="s">
        <v>7</v>
      </c>
      <c r="W33" t="s">
        <v>8</v>
      </c>
      <c r="X33" t="s">
        <v>9</v>
      </c>
      <c r="Y33" t="s">
        <v>10</v>
      </c>
      <c r="Z33" t="s">
        <v>11</v>
      </c>
      <c r="AD33" t="s">
        <v>1</v>
      </c>
      <c r="AE33" t="s">
        <v>2</v>
      </c>
      <c r="AF33" t="s">
        <v>3</v>
      </c>
      <c r="AG33" t="s">
        <v>4</v>
      </c>
      <c r="AH33" t="s">
        <v>5</v>
      </c>
      <c r="AI33" t="s">
        <v>6</v>
      </c>
      <c r="AJ33" t="s">
        <v>7</v>
      </c>
      <c r="AK33" t="s">
        <v>8</v>
      </c>
      <c r="AL33" t="s">
        <v>9</v>
      </c>
      <c r="AM33" t="s">
        <v>10</v>
      </c>
      <c r="AN33" t="s">
        <v>11</v>
      </c>
      <c r="AR33">
        <v>50</v>
      </c>
      <c r="AS33">
        <v>50.91</v>
      </c>
      <c r="AT33">
        <f>-14.04+1.18*AS33</f>
        <v>46.033799999999992</v>
      </c>
      <c r="AU33">
        <f>0.1054+0.9397579*AS33+0.000886754*POWER(AS33,2)</f>
        <v>50.246788623987399</v>
      </c>
      <c r="AV33">
        <f>-15.5162+1.367*AS33-0.0025996*POWER(AS33,2)+0.0000086963*POWER(AS33,3)</f>
        <v>48.48753018292399</v>
      </c>
      <c r="AW33">
        <f>3.89298+0.64038*AS33+0.0066809*POWER(AS33,2)-0.00003994*POWER(AS33,3)+0.0000000897*POWER(AS33,4)</f>
        <v>49.142954697689738</v>
      </c>
      <c r="AX33">
        <f>467.69487-21.4*AS33+0.39583*POWER(AS33,2)-0.00325866*POWER(AS33,3)+0.0000126646*POWER(AS33,4)-0.00000001871*POWER(AS33,5)</f>
        <v>52.840812472272248</v>
      </c>
      <c r="AZ33">
        <v>50</v>
      </c>
      <c r="BA33">
        <f>ROUND((AD34-AM34)/AD34%,2)</f>
        <v>-0.68</v>
      </c>
      <c r="BB33">
        <f>ROUND((AD59-AM59)/AD59%,2)</f>
        <v>9.2799999999999994</v>
      </c>
      <c r="BC33">
        <f>ROUND((AD83-AM83)/AD83%,2)</f>
        <v>0.68</v>
      </c>
      <c r="BD33">
        <f>ROUND((AD107-AM107)/AD107%,2)</f>
        <v>4.3600000000000003</v>
      </c>
      <c r="BE33">
        <f>ROUND((AD132-AM132)/AD132%,2)</f>
        <v>2.92</v>
      </c>
      <c r="BF33">
        <f>ROUND((AD157-AM157)/AD157%,2)</f>
        <v>-6.18</v>
      </c>
    </row>
    <row r="34" spans="1:58" x14ac:dyDescent="0.3">
      <c r="A34">
        <v>50</v>
      </c>
      <c r="B34">
        <v>49.93</v>
      </c>
      <c r="C34">
        <v>49.82</v>
      </c>
      <c r="D34">
        <v>50.04</v>
      </c>
      <c r="E34">
        <v>49.19</v>
      </c>
      <c r="F34">
        <v>49.09</v>
      </c>
      <c r="G34">
        <v>49.3</v>
      </c>
      <c r="H34">
        <v>49.4</v>
      </c>
      <c r="I34">
        <v>49.93</v>
      </c>
      <c r="J34">
        <f>ROUND(SUM(B34:I34)/8,2)</f>
        <v>49.59</v>
      </c>
      <c r="K34">
        <f>ROUND((A34-J34)/A34%,2)</f>
        <v>0.82</v>
      </c>
      <c r="P34">
        <v>50</v>
      </c>
      <c r="Q34">
        <v>49.93</v>
      </c>
      <c r="R34">
        <v>49.82</v>
      </c>
      <c r="S34">
        <v>50.04</v>
      </c>
      <c r="T34">
        <v>49.19</v>
      </c>
      <c r="U34">
        <v>49.09</v>
      </c>
      <c r="V34">
        <v>49.3</v>
      </c>
      <c r="W34">
        <v>49.4</v>
      </c>
      <c r="X34">
        <v>49.93</v>
      </c>
      <c r="Y34">
        <f>ROUND(SUM(Q34:X34)/8,2)</f>
        <v>49.59</v>
      </c>
      <c r="Z34">
        <f>ROUND((P34-Y34)/P34%,2)</f>
        <v>0.82</v>
      </c>
      <c r="AD34">
        <v>50</v>
      </c>
      <c r="AE34">
        <v>50.91</v>
      </c>
      <c r="AF34">
        <v>50.47</v>
      </c>
      <c r="AG34">
        <v>50.69</v>
      </c>
      <c r="AH34">
        <v>50.25</v>
      </c>
      <c r="AI34">
        <v>50.14</v>
      </c>
      <c r="AJ34">
        <v>50.58</v>
      </c>
      <c r="AK34">
        <v>50.04</v>
      </c>
      <c r="AL34">
        <v>49.61</v>
      </c>
      <c r="AM34">
        <f>ROUND(SUM(AE34:AL34)/8,2)</f>
        <v>50.34</v>
      </c>
      <c r="AN34">
        <f>ROUND((AD34-AM34)/AD34%,2)</f>
        <v>-0.68</v>
      </c>
      <c r="AR34">
        <v>60</v>
      </c>
      <c r="AS34">
        <v>59.76</v>
      </c>
      <c r="AT34">
        <f t="shared" ref="AT34:AT97" si="4">-14.04+1.18*AS34</f>
        <v>56.47679999999999</v>
      </c>
      <c r="AU34">
        <f t="shared" ref="AU34:AU97" si="5">0.1054+0.9397579*AS34+0.000886754*POWER(AS34,2)</f>
        <v>59.432159065830405</v>
      </c>
      <c r="AV34">
        <f t="shared" ref="AV34:AV97" si="6">-15.5162+1.367*AS34-0.0025996*POWER(AS34,2)+0.0000086963*POWER(AS34,3)</f>
        <v>58.747828776460743</v>
      </c>
      <c r="AW34">
        <f t="shared" ref="AW34:AW97" si="7">3.89298+0.64038*AS34+0.0066809*POWER(AS34,2)-0.00003994*POWER(AS34,3)+0.0000000897*POWER(AS34,4)</f>
        <v>58.641397745897081</v>
      </c>
      <c r="AX34">
        <f t="shared" ref="AX34:AX97" si="8">467.69487-21.4*AS34+0.39583*POWER(AS34,2)-0.00325866*POWER(AS34,3)+0.0000126646*POWER(AS34,4)-0.00000001871*POWER(AS34,5)</f>
        <v>54.246474534812727</v>
      </c>
      <c r="AZ34">
        <v>60</v>
      </c>
      <c r="BA34">
        <f t="shared" ref="BA34:BA53" si="9">ROUND((AD35-AM35)/AD35%,2)</f>
        <v>0.73</v>
      </c>
      <c r="BB34">
        <f t="shared" ref="BB34:BB53" si="10">ROUND((AD60-AM60)/AD60%,2)</f>
        <v>6.28</v>
      </c>
      <c r="BC34">
        <f t="shared" ref="BC34:BC53" si="11">ROUND((AD84-AM84)/AD84%,2)</f>
        <v>1.3</v>
      </c>
      <c r="BD34">
        <f t="shared" ref="BD34:BD53" si="12">ROUND((AD108-AM108)/AD108%,2)</f>
        <v>2.48</v>
      </c>
      <c r="BE34">
        <f t="shared" ref="BE34:BE53" si="13">ROUND((AD133-AM133)/AD133%,2)</f>
        <v>2.63</v>
      </c>
      <c r="BF34">
        <f t="shared" ref="BF34:BF53" si="14">ROUND((AD158-AM158)/AD158%,2)</f>
        <v>9.8000000000000007</v>
      </c>
    </row>
    <row r="35" spans="1:58" x14ac:dyDescent="0.3">
      <c r="A35">
        <v>100</v>
      </c>
      <c r="B35">
        <v>101.6</v>
      </c>
      <c r="C35">
        <v>100.29</v>
      </c>
      <c r="D35">
        <v>100.29</v>
      </c>
      <c r="E35">
        <v>101.16</v>
      </c>
      <c r="F35">
        <v>100.72</v>
      </c>
      <c r="G35">
        <v>100.29</v>
      </c>
      <c r="H35">
        <v>100.29</v>
      </c>
      <c r="I35">
        <v>100.72</v>
      </c>
      <c r="J35">
        <f t="shared" ref="J35:J38" si="15">ROUND(SUM(B35:I35)/8,2)</f>
        <v>100.67</v>
      </c>
      <c r="K35">
        <f t="shared" ref="K35:K38" si="16">ROUND((A35-J35)/A35%,2)</f>
        <v>-0.67</v>
      </c>
      <c r="P35">
        <v>60</v>
      </c>
      <c r="Q35">
        <v>60.85</v>
      </c>
      <c r="R35">
        <v>61.01</v>
      </c>
      <c r="S35">
        <v>61.33</v>
      </c>
      <c r="T35">
        <v>61.17</v>
      </c>
      <c r="U35">
        <v>61.49</v>
      </c>
      <c r="V35">
        <v>61.17</v>
      </c>
      <c r="W35">
        <v>61.33</v>
      </c>
      <c r="X35">
        <v>60.85</v>
      </c>
      <c r="Y35">
        <f t="shared" ref="Y35:Y38" si="17">ROUND(SUM(Q35:X35)/8,2)</f>
        <v>61.15</v>
      </c>
      <c r="Z35">
        <f t="shared" ref="Z35:Z38" si="18">ROUND((P35-Y35)/P35%,2)</f>
        <v>-1.92</v>
      </c>
      <c r="AD35">
        <v>60</v>
      </c>
      <c r="AE35">
        <v>59.76</v>
      </c>
      <c r="AF35">
        <v>59.92</v>
      </c>
      <c r="AG35">
        <v>59.46</v>
      </c>
      <c r="AH35">
        <v>59.61</v>
      </c>
      <c r="AI35">
        <v>59.31</v>
      </c>
      <c r="AJ35">
        <v>59.46</v>
      </c>
      <c r="AK35">
        <v>59.61</v>
      </c>
      <c r="AL35">
        <v>59.31</v>
      </c>
      <c r="AM35">
        <f t="shared" ref="AM35:AM38" si="19">ROUND(SUM(AE35:AL35)/8,2)</f>
        <v>59.56</v>
      </c>
      <c r="AN35">
        <f t="shared" ref="AN35:AN38" si="20">ROUND((AD35-AM35)/AD35%,2)</f>
        <v>0.73</v>
      </c>
      <c r="AR35">
        <v>70</v>
      </c>
      <c r="AS35">
        <v>66.959999999999994</v>
      </c>
      <c r="AT35">
        <f t="shared" si="4"/>
        <v>64.972799999999978</v>
      </c>
      <c r="AU35">
        <f t="shared" si="5"/>
        <v>67.007476107366401</v>
      </c>
      <c r="AV35">
        <f t="shared" si="6"/>
        <v>66.973288846829519</v>
      </c>
      <c r="AW35">
        <f t="shared" si="7"/>
        <v>66.539856649645529</v>
      </c>
      <c r="AX35">
        <f t="shared" si="8"/>
        <v>60.592154578815368</v>
      </c>
      <c r="AZ35">
        <v>70</v>
      </c>
      <c r="BA35">
        <f t="shared" si="9"/>
        <v>4.3899999999999997</v>
      </c>
      <c r="BB35">
        <f t="shared" si="10"/>
        <v>7.23</v>
      </c>
      <c r="BC35">
        <f t="shared" si="11"/>
        <v>4.3099999999999996</v>
      </c>
      <c r="BD35">
        <f t="shared" si="12"/>
        <v>4.37</v>
      </c>
      <c r="BE35">
        <f t="shared" si="13"/>
        <v>4.99</v>
      </c>
      <c r="BF35">
        <f t="shared" si="14"/>
        <v>13.49</v>
      </c>
    </row>
    <row r="36" spans="1:58" x14ac:dyDescent="0.3">
      <c r="A36">
        <v>150</v>
      </c>
      <c r="B36">
        <v>146.05000000000001</v>
      </c>
      <c r="C36">
        <v>144.24</v>
      </c>
      <c r="D36">
        <v>145.13999999999999</v>
      </c>
      <c r="E36">
        <v>144.24</v>
      </c>
      <c r="F36">
        <v>144.24</v>
      </c>
      <c r="G36">
        <v>145.13999999999999</v>
      </c>
      <c r="H36">
        <v>145.13999999999999</v>
      </c>
      <c r="I36">
        <v>146.05000000000001</v>
      </c>
      <c r="J36">
        <f t="shared" si="15"/>
        <v>145.03</v>
      </c>
      <c r="K36">
        <f t="shared" si="16"/>
        <v>3.31</v>
      </c>
      <c r="P36">
        <v>70</v>
      </c>
      <c r="Q36">
        <v>71.239999999999995</v>
      </c>
      <c r="R36">
        <v>71.459999999999994</v>
      </c>
      <c r="S36">
        <v>71.680000000000007</v>
      </c>
      <c r="T36">
        <v>71.459999999999994</v>
      </c>
      <c r="U36">
        <v>71.239999999999995</v>
      </c>
      <c r="V36">
        <v>71.03</v>
      </c>
      <c r="W36">
        <v>71.459999999999994</v>
      </c>
      <c r="X36">
        <v>71.38</v>
      </c>
      <c r="Y36">
        <f t="shared" si="17"/>
        <v>71.37</v>
      </c>
      <c r="Z36">
        <f t="shared" si="18"/>
        <v>-1.96</v>
      </c>
      <c r="AD36">
        <v>70</v>
      </c>
      <c r="AE36">
        <v>66.959999999999994</v>
      </c>
      <c r="AF36">
        <v>66.760000000000005</v>
      </c>
      <c r="AG36">
        <v>66.760000000000005</v>
      </c>
      <c r="AH36">
        <v>66.959999999999994</v>
      </c>
      <c r="AI36">
        <v>66.569999999999993</v>
      </c>
      <c r="AJ36">
        <v>66.959999999999994</v>
      </c>
      <c r="AK36">
        <v>67.34</v>
      </c>
      <c r="AL36">
        <v>67.150000000000006</v>
      </c>
      <c r="AM36">
        <f t="shared" si="19"/>
        <v>66.930000000000007</v>
      </c>
      <c r="AN36">
        <f t="shared" si="20"/>
        <v>4.3899999999999997</v>
      </c>
      <c r="AR36">
        <v>80</v>
      </c>
      <c r="AS36">
        <v>81.14</v>
      </c>
      <c r="AT36">
        <f t="shared" si="4"/>
        <v>81.705199999999991</v>
      </c>
      <c r="AU36">
        <f t="shared" si="5"/>
        <v>82.195477961098405</v>
      </c>
      <c r="AV36">
        <f t="shared" si="6"/>
        <v>82.932770028946294</v>
      </c>
      <c r="AW36">
        <f t="shared" si="7"/>
        <v>82.390504026959334</v>
      </c>
      <c r="AX36">
        <f t="shared" si="8"/>
        <v>79.688883170654094</v>
      </c>
      <c r="AZ36">
        <v>80</v>
      </c>
      <c r="BA36">
        <f t="shared" si="9"/>
        <v>-1.78</v>
      </c>
      <c r="BB36">
        <f t="shared" si="10"/>
        <v>-2.5499999999999998</v>
      </c>
      <c r="BC36">
        <f t="shared" si="11"/>
        <v>-3.13</v>
      </c>
      <c r="BD36">
        <f t="shared" si="12"/>
        <v>-4.0599999999999996</v>
      </c>
      <c r="BE36">
        <f t="shared" si="13"/>
        <v>-3.39</v>
      </c>
      <c r="BF36">
        <f t="shared" si="14"/>
        <v>-0.12</v>
      </c>
    </row>
    <row r="37" spans="1:58" x14ac:dyDescent="0.3">
      <c r="A37">
        <v>200</v>
      </c>
      <c r="B37">
        <v>188.45</v>
      </c>
      <c r="C37">
        <v>182.56</v>
      </c>
      <c r="D37">
        <v>181.14</v>
      </c>
      <c r="E37">
        <v>183.99</v>
      </c>
      <c r="F37">
        <v>182.56</v>
      </c>
      <c r="G37">
        <v>181.14</v>
      </c>
      <c r="H37">
        <v>182.56</v>
      </c>
      <c r="I37">
        <v>178.38</v>
      </c>
      <c r="J37">
        <f t="shared" si="15"/>
        <v>182.6</v>
      </c>
      <c r="K37">
        <f t="shared" si="16"/>
        <v>8.6999999999999993</v>
      </c>
      <c r="P37">
        <v>80</v>
      </c>
      <c r="Q37">
        <v>80.03</v>
      </c>
      <c r="R37">
        <v>81.42</v>
      </c>
      <c r="S37">
        <v>80.86</v>
      </c>
      <c r="T37">
        <v>80.3</v>
      </c>
      <c r="U37">
        <v>81.42</v>
      </c>
      <c r="V37">
        <v>79.95</v>
      </c>
      <c r="W37">
        <v>81.14</v>
      </c>
      <c r="X37">
        <v>80.58</v>
      </c>
      <c r="Y37">
        <f t="shared" si="17"/>
        <v>80.709999999999994</v>
      </c>
      <c r="Z37">
        <f t="shared" si="18"/>
        <v>-0.89</v>
      </c>
      <c r="AD37">
        <v>80</v>
      </c>
      <c r="AE37">
        <v>81.14</v>
      </c>
      <c r="AF37">
        <v>81.7</v>
      </c>
      <c r="AG37">
        <v>81.14</v>
      </c>
      <c r="AH37">
        <v>81.7</v>
      </c>
      <c r="AI37">
        <v>81.42</v>
      </c>
      <c r="AJ37">
        <v>81.7</v>
      </c>
      <c r="AK37">
        <v>81.14</v>
      </c>
      <c r="AL37">
        <v>81.42</v>
      </c>
      <c r="AM37">
        <f t="shared" si="19"/>
        <v>81.42</v>
      </c>
      <c r="AN37">
        <f t="shared" si="20"/>
        <v>-1.78</v>
      </c>
      <c r="AR37">
        <v>90</v>
      </c>
      <c r="AS37">
        <v>92</v>
      </c>
      <c r="AT37">
        <f t="shared" si="4"/>
        <v>94.519999999999982</v>
      </c>
      <c r="AU37">
        <f t="shared" si="5"/>
        <v>94.068612655999999</v>
      </c>
      <c r="AV37">
        <f t="shared" si="6"/>
        <v>95.016490054399995</v>
      </c>
      <c r="AW37">
        <f t="shared" si="7"/>
        <v>94.680323731199991</v>
      </c>
      <c r="AX37">
        <f t="shared" si="8"/>
        <v>95.689427050880226</v>
      </c>
      <c r="AZ37">
        <v>90</v>
      </c>
      <c r="BA37">
        <f t="shared" si="9"/>
        <v>-2.12</v>
      </c>
      <c r="BB37">
        <f t="shared" si="10"/>
        <v>-4.9000000000000004</v>
      </c>
      <c r="BC37">
        <f t="shared" si="11"/>
        <v>-4.41</v>
      </c>
      <c r="BD37">
        <f t="shared" si="12"/>
        <v>-5.47</v>
      </c>
      <c r="BE37">
        <f t="shared" si="13"/>
        <v>-5.09</v>
      </c>
      <c r="BF37">
        <f t="shared" si="14"/>
        <v>-6.18</v>
      </c>
    </row>
    <row r="38" spans="1:58" x14ac:dyDescent="0.3">
      <c r="A38">
        <v>250</v>
      </c>
      <c r="B38">
        <v>216.36</v>
      </c>
      <c r="C38">
        <v>212.43</v>
      </c>
      <c r="D38">
        <v>216.36</v>
      </c>
      <c r="E38">
        <v>214.38</v>
      </c>
      <c r="F38">
        <v>216.36</v>
      </c>
      <c r="G38">
        <v>214.38</v>
      </c>
      <c r="H38">
        <v>210.52</v>
      </c>
      <c r="I38">
        <v>204.98</v>
      </c>
      <c r="J38">
        <f t="shared" si="15"/>
        <v>213.22</v>
      </c>
      <c r="K38">
        <f t="shared" si="16"/>
        <v>14.71</v>
      </c>
      <c r="P38">
        <v>90</v>
      </c>
      <c r="Q38">
        <v>94.22</v>
      </c>
      <c r="R38">
        <v>92.73</v>
      </c>
      <c r="S38">
        <v>93.1</v>
      </c>
      <c r="T38">
        <v>93.47</v>
      </c>
      <c r="U38">
        <v>92.73</v>
      </c>
      <c r="V38">
        <v>93.1</v>
      </c>
      <c r="W38">
        <v>92.36</v>
      </c>
      <c r="X38">
        <v>93.47</v>
      </c>
      <c r="Y38">
        <f t="shared" si="17"/>
        <v>93.15</v>
      </c>
      <c r="Z38">
        <f t="shared" si="18"/>
        <v>-3.5</v>
      </c>
      <c r="AD38">
        <v>90</v>
      </c>
      <c r="AE38">
        <v>92</v>
      </c>
      <c r="AF38">
        <v>92.36</v>
      </c>
      <c r="AG38">
        <v>91.64</v>
      </c>
      <c r="AH38">
        <v>92</v>
      </c>
      <c r="AI38">
        <v>91.64</v>
      </c>
      <c r="AJ38">
        <v>92</v>
      </c>
      <c r="AK38">
        <v>91.64</v>
      </c>
      <c r="AL38">
        <v>92</v>
      </c>
      <c r="AM38">
        <f t="shared" si="19"/>
        <v>91.91</v>
      </c>
      <c r="AN38">
        <f t="shared" si="20"/>
        <v>-2.12</v>
      </c>
      <c r="AR38">
        <v>100</v>
      </c>
      <c r="AS38">
        <v>99.44</v>
      </c>
      <c r="AT38">
        <f t="shared" si="4"/>
        <v>103.29919999999998</v>
      </c>
      <c r="AU38">
        <f t="shared" si="5"/>
        <v>102.3234272140544</v>
      </c>
      <c r="AV38">
        <f t="shared" si="6"/>
        <v>103.26363874613459</v>
      </c>
      <c r="AW38">
        <f t="shared" si="7"/>
        <v>103.1331964920625</v>
      </c>
      <c r="AX38">
        <f t="shared" si="8"/>
        <v>105.95868564312704</v>
      </c>
      <c r="AZ38">
        <v>100</v>
      </c>
      <c r="BA38">
        <f t="shared" si="9"/>
        <v>0.3</v>
      </c>
      <c r="BB38">
        <f t="shared" si="10"/>
        <v>-3.61</v>
      </c>
      <c r="BC38">
        <f t="shared" si="11"/>
        <v>-2.62</v>
      </c>
      <c r="BD38">
        <f t="shared" si="12"/>
        <v>-3.56</v>
      </c>
      <c r="BE38">
        <f t="shared" si="13"/>
        <v>-3.43</v>
      </c>
      <c r="BF38">
        <f t="shared" si="14"/>
        <v>-6.31</v>
      </c>
    </row>
    <row r="39" spans="1:58" x14ac:dyDescent="0.3">
      <c r="P39">
        <v>100</v>
      </c>
      <c r="Q39">
        <v>98.18</v>
      </c>
      <c r="R39">
        <v>97.77</v>
      </c>
      <c r="S39">
        <v>98.18</v>
      </c>
      <c r="T39">
        <v>98.18</v>
      </c>
      <c r="U39">
        <v>98.18</v>
      </c>
      <c r="V39">
        <v>97.36</v>
      </c>
      <c r="W39">
        <v>97.77</v>
      </c>
      <c r="X39">
        <v>97.77</v>
      </c>
      <c r="Y39">
        <f>ROUND(SUM(Q39:X39)/8,2)</f>
        <v>97.92</v>
      </c>
      <c r="Z39">
        <f>ROUND((P39-Y39)/P39%,2)</f>
        <v>2.08</v>
      </c>
      <c r="AD39">
        <v>100</v>
      </c>
      <c r="AE39">
        <v>99.44</v>
      </c>
      <c r="AF39">
        <v>99.44</v>
      </c>
      <c r="AG39">
        <v>99.86</v>
      </c>
      <c r="AH39">
        <v>99.44</v>
      </c>
      <c r="AI39">
        <v>99.86</v>
      </c>
      <c r="AJ39">
        <v>99.86</v>
      </c>
      <c r="AK39">
        <v>100.29</v>
      </c>
      <c r="AL39">
        <v>99.44</v>
      </c>
      <c r="AM39">
        <f>ROUND(SUM(AE39:AL39)/8,2)</f>
        <v>99.7</v>
      </c>
      <c r="AN39">
        <f>ROUND((AD39-AM39)/AD39%,2)</f>
        <v>0.3</v>
      </c>
      <c r="AR39">
        <v>110</v>
      </c>
      <c r="AS39">
        <v>106.7</v>
      </c>
      <c r="AT39">
        <f t="shared" si="4"/>
        <v>111.86599999999999</v>
      </c>
      <c r="AU39">
        <f t="shared" si="5"/>
        <v>110.47316467706001</v>
      </c>
      <c r="AV39">
        <f t="shared" si="6"/>
        <v>111.3105248533769</v>
      </c>
      <c r="AW39">
        <f t="shared" si="7"/>
        <v>111.39154325877539</v>
      </c>
      <c r="AX39">
        <f t="shared" si="8"/>
        <v>115.05276103193893</v>
      </c>
      <c r="AZ39">
        <v>110</v>
      </c>
      <c r="BA39">
        <f t="shared" si="9"/>
        <v>2.61</v>
      </c>
      <c r="BB39">
        <f t="shared" si="10"/>
        <v>-2.15</v>
      </c>
      <c r="BC39">
        <f t="shared" si="11"/>
        <v>-0.87</v>
      </c>
      <c r="BD39">
        <f t="shared" si="12"/>
        <v>-1.63</v>
      </c>
      <c r="BE39">
        <f t="shared" si="13"/>
        <v>-1.71</v>
      </c>
      <c r="BF39">
        <f t="shared" si="14"/>
        <v>-5.05</v>
      </c>
    </row>
    <row r="40" spans="1:58" x14ac:dyDescent="0.3">
      <c r="P40">
        <v>110</v>
      </c>
      <c r="Q40">
        <v>105.26</v>
      </c>
      <c r="R40">
        <v>104.79</v>
      </c>
      <c r="S40">
        <v>104.32</v>
      </c>
      <c r="T40">
        <v>103.85</v>
      </c>
      <c r="U40">
        <v>104.79</v>
      </c>
      <c r="V40">
        <v>104.32</v>
      </c>
      <c r="W40">
        <v>104.32</v>
      </c>
      <c r="X40">
        <v>103.85</v>
      </c>
      <c r="Y40">
        <f t="shared" ref="Y40:Y43" si="21">ROUND(SUM(Q40:X40)/8,2)</f>
        <v>104.44</v>
      </c>
      <c r="Z40">
        <f t="shared" ref="Z40:Z43" si="22">ROUND((P40-Y40)/P40%,2)</f>
        <v>5.05</v>
      </c>
      <c r="AD40">
        <v>110</v>
      </c>
      <c r="AE40">
        <v>106.7</v>
      </c>
      <c r="AF40">
        <v>107.19</v>
      </c>
      <c r="AG40">
        <v>106.7</v>
      </c>
      <c r="AH40">
        <v>107.19</v>
      </c>
      <c r="AI40">
        <v>106.7</v>
      </c>
      <c r="AJ40">
        <v>107.19</v>
      </c>
      <c r="AK40">
        <v>108.18</v>
      </c>
      <c r="AL40">
        <v>107.19</v>
      </c>
      <c r="AM40">
        <f t="shared" ref="AM40:AM43" si="23">ROUND(SUM(AE40:AL40)/8,2)</f>
        <v>107.13</v>
      </c>
      <c r="AN40">
        <f t="shared" ref="AN40:AN43" si="24">ROUND((AD40-AM40)/AD40%,2)</f>
        <v>2.61</v>
      </c>
      <c r="AR40">
        <v>120</v>
      </c>
      <c r="AS40">
        <v>121.07</v>
      </c>
      <c r="AT40">
        <f t="shared" si="4"/>
        <v>128.82259999999999</v>
      </c>
      <c r="AU40">
        <f t="shared" si="5"/>
        <v>126.8798802248546</v>
      </c>
      <c r="AV40">
        <f t="shared" si="6"/>
        <v>127.31447556429464</v>
      </c>
      <c r="AW40">
        <f t="shared" si="7"/>
        <v>127.74555814165439</v>
      </c>
      <c r="AX40">
        <f t="shared" si="8"/>
        <v>130.2738061194874</v>
      </c>
      <c r="AZ40">
        <v>120</v>
      </c>
      <c r="BA40">
        <f t="shared" si="9"/>
        <v>3.09</v>
      </c>
      <c r="BB40">
        <f t="shared" si="10"/>
        <v>-2.65</v>
      </c>
      <c r="BC40">
        <f t="shared" si="11"/>
        <v>-1.1499999999999999</v>
      </c>
      <c r="BD40">
        <f t="shared" si="12"/>
        <v>-1.64</v>
      </c>
      <c r="BE40">
        <f t="shared" si="13"/>
        <v>-1.92</v>
      </c>
      <c r="BF40">
        <f t="shared" si="14"/>
        <v>-4.63</v>
      </c>
    </row>
    <row r="41" spans="1:58" x14ac:dyDescent="0.3">
      <c r="P41">
        <v>120</v>
      </c>
      <c r="Q41">
        <v>111.27</v>
      </c>
      <c r="R41">
        <v>110.75</v>
      </c>
      <c r="S41">
        <v>111.81</v>
      </c>
      <c r="T41">
        <v>110.75</v>
      </c>
      <c r="U41">
        <v>111.27</v>
      </c>
      <c r="V41">
        <v>111.27</v>
      </c>
      <c r="W41">
        <v>110.22</v>
      </c>
      <c r="X41">
        <v>111.27</v>
      </c>
      <c r="Y41">
        <f t="shared" si="21"/>
        <v>111.08</v>
      </c>
      <c r="Z41">
        <f t="shared" si="22"/>
        <v>7.43</v>
      </c>
      <c r="AD41">
        <v>120</v>
      </c>
      <c r="AE41">
        <v>121.07</v>
      </c>
      <c r="AF41">
        <v>115.11</v>
      </c>
      <c r="AG41">
        <v>116.26</v>
      </c>
      <c r="AH41">
        <v>115.68</v>
      </c>
      <c r="AI41">
        <v>115.11</v>
      </c>
      <c r="AJ41">
        <v>115.68</v>
      </c>
      <c r="AK41">
        <v>115.11</v>
      </c>
      <c r="AL41">
        <v>116.26</v>
      </c>
      <c r="AM41">
        <f t="shared" si="23"/>
        <v>116.29</v>
      </c>
      <c r="AN41">
        <f t="shared" si="24"/>
        <v>3.09</v>
      </c>
      <c r="AR41">
        <v>130</v>
      </c>
      <c r="AS41">
        <v>128.38999999999999</v>
      </c>
      <c r="AT41">
        <f t="shared" si="4"/>
        <v>137.46019999999999</v>
      </c>
      <c r="AU41">
        <f t="shared" si="5"/>
        <v>135.3781627116434</v>
      </c>
      <c r="AV41">
        <f t="shared" si="6"/>
        <v>135.54581731953613</v>
      </c>
      <c r="AW41">
        <f t="shared" si="7"/>
        <v>136.08452697796483</v>
      </c>
      <c r="AX41">
        <f t="shared" si="8"/>
        <v>136.97152469811601</v>
      </c>
      <c r="AZ41">
        <v>130</v>
      </c>
      <c r="BA41">
        <f t="shared" si="9"/>
        <v>1.1000000000000001</v>
      </c>
      <c r="BB41">
        <f t="shared" si="10"/>
        <v>-5.9</v>
      </c>
      <c r="BC41">
        <f t="shared" si="11"/>
        <v>-4.3</v>
      </c>
      <c r="BD41">
        <f t="shared" si="12"/>
        <v>-4.42</v>
      </c>
      <c r="BE41">
        <f t="shared" si="13"/>
        <v>-4.84</v>
      </c>
      <c r="BF41">
        <f t="shared" si="14"/>
        <v>-5.48</v>
      </c>
    </row>
    <row r="42" spans="1:58" x14ac:dyDescent="0.3">
      <c r="P42">
        <v>130</v>
      </c>
      <c r="Q42">
        <v>124.96</v>
      </c>
      <c r="R42">
        <v>121.07</v>
      </c>
      <c r="S42">
        <v>121.7</v>
      </c>
      <c r="T42">
        <v>121.07</v>
      </c>
      <c r="U42">
        <v>120.45</v>
      </c>
      <c r="V42">
        <v>121.07</v>
      </c>
      <c r="W42">
        <v>119.83</v>
      </c>
      <c r="X42">
        <v>121.07</v>
      </c>
      <c r="Y42">
        <f t="shared" si="21"/>
        <v>121.4</v>
      </c>
      <c r="Z42">
        <f t="shared" si="22"/>
        <v>6.62</v>
      </c>
      <c r="AD42">
        <v>130</v>
      </c>
      <c r="AE42">
        <v>128.38999999999999</v>
      </c>
      <c r="AF42">
        <v>129.1</v>
      </c>
      <c r="AG42">
        <v>128.38999999999999</v>
      </c>
      <c r="AH42">
        <v>129.1</v>
      </c>
      <c r="AI42">
        <v>129.1</v>
      </c>
      <c r="AJ42">
        <v>128.38999999999999</v>
      </c>
      <c r="AK42">
        <v>127.69</v>
      </c>
      <c r="AL42">
        <v>128.38999999999999</v>
      </c>
      <c r="AM42">
        <f t="shared" si="23"/>
        <v>128.57</v>
      </c>
      <c r="AN42">
        <f t="shared" si="24"/>
        <v>1.1000000000000001</v>
      </c>
      <c r="AR42">
        <v>140</v>
      </c>
      <c r="AS42">
        <v>132.77000000000001</v>
      </c>
      <c r="AT42">
        <f t="shared" si="4"/>
        <v>142.62860000000001</v>
      </c>
      <c r="AU42">
        <f t="shared" si="5"/>
        <v>140.50864318856662</v>
      </c>
      <c r="AV42">
        <f t="shared" si="6"/>
        <v>140.50825029314285</v>
      </c>
      <c r="AW42">
        <f t="shared" si="7"/>
        <v>141.08215711856232</v>
      </c>
      <c r="AX42">
        <f t="shared" si="8"/>
        <v>140.8179001875942</v>
      </c>
      <c r="AZ42">
        <v>140</v>
      </c>
      <c r="BA42">
        <f t="shared" si="9"/>
        <v>4.96</v>
      </c>
      <c r="BB42">
        <f t="shared" si="10"/>
        <v>-2.11</v>
      </c>
      <c r="BC42">
        <f t="shared" si="11"/>
        <v>-0.6</v>
      </c>
      <c r="BD42">
        <f t="shared" si="12"/>
        <v>-0.59</v>
      </c>
      <c r="BE42">
        <f t="shared" si="13"/>
        <v>-1.01</v>
      </c>
      <c r="BF42">
        <f t="shared" si="14"/>
        <v>-0.76</v>
      </c>
    </row>
    <row r="43" spans="1:58" x14ac:dyDescent="0.3">
      <c r="A43" t="s">
        <v>13</v>
      </c>
      <c r="P43">
        <v>140</v>
      </c>
      <c r="Q43">
        <v>126.31</v>
      </c>
      <c r="R43">
        <v>127</v>
      </c>
      <c r="S43">
        <v>125.63</v>
      </c>
      <c r="T43">
        <v>124.96</v>
      </c>
      <c r="U43">
        <v>125.63</v>
      </c>
      <c r="V43">
        <v>124.96</v>
      </c>
      <c r="W43">
        <v>126.31</v>
      </c>
      <c r="X43">
        <v>127</v>
      </c>
      <c r="Y43">
        <f t="shared" si="21"/>
        <v>125.98</v>
      </c>
      <c r="Z43">
        <f t="shared" si="22"/>
        <v>10.01</v>
      </c>
      <c r="AD43">
        <v>140</v>
      </c>
      <c r="AE43">
        <v>132.77000000000001</v>
      </c>
      <c r="AF43">
        <v>133.53</v>
      </c>
      <c r="AG43">
        <v>132.77000000000001</v>
      </c>
      <c r="AH43">
        <v>132.77000000000001</v>
      </c>
      <c r="AI43">
        <v>133.53</v>
      </c>
      <c r="AJ43">
        <v>132.77000000000001</v>
      </c>
      <c r="AK43">
        <v>132.77000000000001</v>
      </c>
      <c r="AL43">
        <v>133.53</v>
      </c>
      <c r="AM43">
        <f t="shared" si="23"/>
        <v>133.06</v>
      </c>
      <c r="AN43">
        <f t="shared" si="24"/>
        <v>4.96</v>
      </c>
      <c r="AR43">
        <v>150</v>
      </c>
      <c r="AS43">
        <v>143.36000000000001</v>
      </c>
      <c r="AT43">
        <f t="shared" si="4"/>
        <v>155.12480000000002</v>
      </c>
      <c r="AU43">
        <f t="shared" si="5"/>
        <v>153.05374020515842</v>
      </c>
      <c r="AV43">
        <f t="shared" si="6"/>
        <v>152.65203020583652</v>
      </c>
      <c r="AW43">
        <f t="shared" si="7"/>
        <v>153.21542876760398</v>
      </c>
      <c r="AX43">
        <f t="shared" si="8"/>
        <v>150.20166499880816</v>
      </c>
      <c r="AZ43">
        <v>150</v>
      </c>
      <c r="BA43">
        <f t="shared" si="9"/>
        <v>3.91</v>
      </c>
      <c r="BB43">
        <f t="shared" si="10"/>
        <v>-4.03</v>
      </c>
      <c r="BC43">
        <f t="shared" si="11"/>
        <v>-2.65</v>
      </c>
      <c r="BD43">
        <f t="shared" si="12"/>
        <v>-2.37</v>
      </c>
      <c r="BE43">
        <f t="shared" si="13"/>
        <v>-2.74</v>
      </c>
      <c r="BF43">
        <f t="shared" si="14"/>
        <v>-0.61</v>
      </c>
    </row>
    <row r="44" spans="1:58" x14ac:dyDescent="0.3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6</v>
      </c>
      <c r="G44" t="s">
        <v>7</v>
      </c>
      <c r="H44" t="s">
        <v>8</v>
      </c>
      <c r="I44" t="s">
        <v>9</v>
      </c>
      <c r="J44" t="s">
        <v>10</v>
      </c>
      <c r="K44" t="s">
        <v>11</v>
      </c>
      <c r="P44">
        <v>150</v>
      </c>
      <c r="Q44">
        <v>139.91999999999999</v>
      </c>
      <c r="R44">
        <v>141.62</v>
      </c>
      <c r="S44">
        <v>139.09</v>
      </c>
      <c r="T44">
        <v>135.07</v>
      </c>
      <c r="U44">
        <v>135.86000000000001</v>
      </c>
      <c r="V44">
        <v>137.44999999999999</v>
      </c>
      <c r="W44">
        <v>135.86000000000001</v>
      </c>
      <c r="X44">
        <v>137.44999999999999</v>
      </c>
      <c r="Y44">
        <f>ROUND(SUM(Q44:X44)/8,2)</f>
        <v>137.79</v>
      </c>
      <c r="Z44">
        <f>ROUND((P44-Y44)/P44%,2)</f>
        <v>8.14</v>
      </c>
      <c r="AD44">
        <v>150</v>
      </c>
      <c r="AE44">
        <v>143.36000000000001</v>
      </c>
      <c r="AF44">
        <v>145.13999999999999</v>
      </c>
      <c r="AG44">
        <v>144.24</v>
      </c>
      <c r="AH44">
        <v>143.36000000000001</v>
      </c>
      <c r="AI44">
        <v>145.15</v>
      </c>
      <c r="AJ44">
        <v>143.36000000000001</v>
      </c>
      <c r="AK44">
        <v>145.13999999999999</v>
      </c>
      <c r="AL44">
        <v>143.36000000000001</v>
      </c>
      <c r="AM44">
        <f>ROUND(SUM(AE44:AL44)/8,2)</f>
        <v>144.13999999999999</v>
      </c>
      <c r="AN44">
        <f>ROUND((AD44-AM44)/AD44%,2)</f>
        <v>3.91</v>
      </c>
      <c r="AR44">
        <v>160</v>
      </c>
      <c r="AS44">
        <v>150.76</v>
      </c>
      <c r="AT44">
        <f t="shared" si="4"/>
        <v>163.85679999999999</v>
      </c>
      <c r="AU44">
        <f t="shared" si="5"/>
        <v>161.9379581051104</v>
      </c>
      <c r="AV44">
        <f t="shared" si="6"/>
        <v>161.28590652080297</v>
      </c>
      <c r="AW44">
        <f t="shared" si="7"/>
        <v>161.7651672531527</v>
      </c>
      <c r="AX44">
        <f t="shared" si="8"/>
        <v>157.32140986981653</v>
      </c>
      <c r="AZ44">
        <v>160</v>
      </c>
      <c r="BA44">
        <f t="shared" si="9"/>
        <v>5.54</v>
      </c>
      <c r="BB44">
        <f t="shared" si="10"/>
        <v>-2.68</v>
      </c>
      <c r="BC44">
        <f t="shared" si="11"/>
        <v>-1.49</v>
      </c>
      <c r="BD44">
        <f t="shared" si="12"/>
        <v>-1.08</v>
      </c>
      <c r="BE44">
        <f t="shared" si="13"/>
        <v>-1.37</v>
      </c>
      <c r="BF44">
        <f t="shared" si="14"/>
        <v>1.44</v>
      </c>
    </row>
    <row r="45" spans="1:58" x14ac:dyDescent="0.3">
      <c r="A45">
        <v>50</v>
      </c>
      <c r="J45">
        <f>ROUND(SUM(B45:I45)/8,2)</f>
        <v>0</v>
      </c>
      <c r="K45">
        <f>ROUND((A45-J45)/A45%,2)</f>
        <v>100</v>
      </c>
      <c r="P45">
        <v>160</v>
      </c>
      <c r="Q45">
        <v>150.76</v>
      </c>
      <c r="R45">
        <v>150.76</v>
      </c>
      <c r="S45">
        <v>148.84</v>
      </c>
      <c r="T45">
        <v>150.76</v>
      </c>
      <c r="U45">
        <v>149.79</v>
      </c>
      <c r="V45">
        <v>150.76</v>
      </c>
      <c r="W45">
        <v>149.79</v>
      </c>
      <c r="X45">
        <v>148.84</v>
      </c>
      <c r="Y45">
        <f t="shared" ref="Y45:Y48" si="25">ROUND(SUM(Q45:X45)/8,2)</f>
        <v>150.04</v>
      </c>
      <c r="Z45">
        <f t="shared" ref="Z45:Z48" si="26">ROUND((P45-Y45)/P45%,2)</f>
        <v>6.23</v>
      </c>
      <c r="AD45">
        <v>160</v>
      </c>
      <c r="AE45">
        <v>150.76</v>
      </c>
      <c r="AF45">
        <v>150.76</v>
      </c>
      <c r="AG45">
        <v>151.74</v>
      </c>
      <c r="AH45">
        <v>151.74</v>
      </c>
      <c r="AI45">
        <v>150.76</v>
      </c>
      <c r="AJ45">
        <v>151.74</v>
      </c>
      <c r="AK45">
        <v>150.76</v>
      </c>
      <c r="AL45">
        <v>150.76</v>
      </c>
      <c r="AM45">
        <f t="shared" ref="AM45:AM48" si="27">ROUND(SUM(AE45:AL45)/8,2)</f>
        <v>151.13</v>
      </c>
      <c r="AN45">
        <f t="shared" ref="AN45:AN48" si="28">ROUND((AD45-AM45)/AD45%,2)</f>
        <v>5.54</v>
      </c>
      <c r="AR45">
        <v>170</v>
      </c>
      <c r="AS45">
        <v>155.78</v>
      </c>
      <c r="AT45">
        <f t="shared" si="4"/>
        <v>169.78039999999999</v>
      </c>
      <c r="AU45">
        <f t="shared" si="5"/>
        <v>168.0201071303336</v>
      </c>
      <c r="AV45">
        <f t="shared" si="6"/>
        <v>167.22479658970434</v>
      </c>
      <c r="AW45">
        <f t="shared" si="7"/>
        <v>167.61622037789255</v>
      </c>
      <c r="AX45">
        <f t="shared" si="8"/>
        <v>162.62674417178937</v>
      </c>
      <c r="AZ45">
        <v>170</v>
      </c>
      <c r="BA45">
        <f t="shared" si="9"/>
        <v>8.67</v>
      </c>
      <c r="BB45">
        <f t="shared" si="10"/>
        <v>0.49</v>
      </c>
      <c r="BC45">
        <f t="shared" si="11"/>
        <v>1.54</v>
      </c>
      <c r="BD45">
        <f t="shared" si="12"/>
        <v>1.99</v>
      </c>
      <c r="BE45">
        <f t="shared" si="13"/>
        <v>1.76</v>
      </c>
      <c r="BF45">
        <f t="shared" si="14"/>
        <v>4.67</v>
      </c>
    </row>
    <row r="46" spans="1:58" x14ac:dyDescent="0.3">
      <c r="A46">
        <v>100</v>
      </c>
      <c r="J46">
        <f t="shared" ref="J46:J49" si="29">ROUND(SUM(B46:I46)/8,2)</f>
        <v>0</v>
      </c>
      <c r="K46">
        <f t="shared" ref="K46:K49" si="30">ROUND((A46-J46)/A46%,2)</f>
        <v>100</v>
      </c>
      <c r="P46">
        <v>170</v>
      </c>
      <c r="Q46">
        <v>160.56</v>
      </c>
      <c r="R46">
        <v>171.82</v>
      </c>
      <c r="S46">
        <v>170.56</v>
      </c>
      <c r="T46">
        <v>171.82</v>
      </c>
      <c r="U46">
        <v>171.82</v>
      </c>
      <c r="V46">
        <v>173.09</v>
      </c>
      <c r="W46">
        <v>170.56</v>
      </c>
      <c r="X46">
        <v>171.82</v>
      </c>
      <c r="Y46">
        <f t="shared" si="25"/>
        <v>170.26</v>
      </c>
      <c r="Z46">
        <f t="shared" si="26"/>
        <v>-0.15</v>
      </c>
      <c r="AD46">
        <v>170</v>
      </c>
      <c r="AE46">
        <v>155.78</v>
      </c>
      <c r="AF46">
        <v>154.75</v>
      </c>
      <c r="AG46">
        <v>155.78</v>
      </c>
      <c r="AH46">
        <v>155.78</v>
      </c>
      <c r="AI46">
        <v>154.75</v>
      </c>
      <c r="AJ46">
        <v>154.75</v>
      </c>
      <c r="AK46">
        <v>154.75</v>
      </c>
      <c r="AL46">
        <v>155.75</v>
      </c>
      <c r="AM46">
        <f t="shared" si="27"/>
        <v>155.26</v>
      </c>
      <c r="AN46">
        <f t="shared" si="28"/>
        <v>8.67</v>
      </c>
      <c r="AR46">
        <v>180</v>
      </c>
      <c r="AS46">
        <v>168.11</v>
      </c>
      <c r="AT46">
        <f t="shared" si="4"/>
        <v>184.32980000000001</v>
      </c>
      <c r="AU46">
        <f t="shared" si="5"/>
        <v>183.14863062256345</v>
      </c>
      <c r="AV46">
        <f t="shared" si="6"/>
        <v>182.1386509780267</v>
      </c>
      <c r="AW46">
        <f t="shared" si="7"/>
        <v>182.24479083495089</v>
      </c>
      <c r="AX46">
        <f t="shared" si="8"/>
        <v>177.81245937266203</v>
      </c>
      <c r="AZ46">
        <v>180</v>
      </c>
      <c r="BA46">
        <f t="shared" si="9"/>
        <v>6.35</v>
      </c>
      <c r="BB46">
        <f t="shared" si="10"/>
        <v>-2.71</v>
      </c>
      <c r="BC46">
        <f t="shared" si="11"/>
        <v>-2.0699999999999998</v>
      </c>
      <c r="BD46">
        <f t="shared" si="12"/>
        <v>-1.5</v>
      </c>
      <c r="BE46">
        <f t="shared" si="13"/>
        <v>-1.56</v>
      </c>
      <c r="BF46">
        <f t="shared" si="14"/>
        <v>0.87</v>
      </c>
    </row>
    <row r="47" spans="1:58" x14ac:dyDescent="0.3">
      <c r="A47">
        <v>150</v>
      </c>
      <c r="J47">
        <f t="shared" si="29"/>
        <v>0</v>
      </c>
      <c r="K47">
        <f t="shared" si="30"/>
        <v>100</v>
      </c>
      <c r="P47">
        <v>180</v>
      </c>
      <c r="Q47">
        <v>174.38</v>
      </c>
      <c r="R47">
        <v>173.09</v>
      </c>
      <c r="S47">
        <v>174.38</v>
      </c>
      <c r="T47">
        <v>171.82</v>
      </c>
      <c r="U47">
        <v>168.11</v>
      </c>
      <c r="V47">
        <v>169.33</v>
      </c>
      <c r="W47">
        <v>170.56</v>
      </c>
      <c r="X47">
        <v>173.09</v>
      </c>
      <c r="Y47">
        <f t="shared" si="25"/>
        <v>171.85</v>
      </c>
      <c r="Z47">
        <f t="shared" si="26"/>
        <v>4.53</v>
      </c>
      <c r="AD47">
        <v>180</v>
      </c>
      <c r="AE47">
        <v>168.11</v>
      </c>
      <c r="AF47">
        <v>169.33</v>
      </c>
      <c r="AG47">
        <v>168.11</v>
      </c>
      <c r="AH47">
        <v>168.11</v>
      </c>
      <c r="AI47">
        <v>168.11</v>
      </c>
      <c r="AJ47">
        <v>169.33</v>
      </c>
      <c r="AK47">
        <v>169.33</v>
      </c>
      <c r="AL47">
        <v>168.11</v>
      </c>
      <c r="AM47">
        <f t="shared" si="27"/>
        <v>168.57</v>
      </c>
      <c r="AN47">
        <f t="shared" si="28"/>
        <v>6.35</v>
      </c>
      <c r="AR47">
        <v>190</v>
      </c>
      <c r="AS47">
        <v>170.56</v>
      </c>
      <c r="AT47">
        <f t="shared" si="4"/>
        <v>187.2208</v>
      </c>
      <c r="AU47">
        <f t="shared" si="5"/>
        <v>186.18681407165442</v>
      </c>
      <c r="AV47">
        <f t="shared" si="6"/>
        <v>185.16363796168619</v>
      </c>
      <c r="AW47">
        <f t="shared" si="7"/>
        <v>185.20794426512003</v>
      </c>
      <c r="AX47">
        <f t="shared" si="8"/>
        <v>181.22479795013851</v>
      </c>
      <c r="AZ47">
        <v>190</v>
      </c>
      <c r="BA47">
        <f t="shared" si="9"/>
        <v>10.23</v>
      </c>
      <c r="BB47">
        <f t="shared" si="10"/>
        <v>1.46</v>
      </c>
      <c r="BC47">
        <f t="shared" si="11"/>
        <v>2.0099999999999998</v>
      </c>
      <c r="BD47">
        <f t="shared" si="12"/>
        <v>2.54</v>
      </c>
      <c r="BE47">
        <f t="shared" si="13"/>
        <v>2.52</v>
      </c>
      <c r="BF47">
        <f t="shared" si="14"/>
        <v>4.62</v>
      </c>
    </row>
    <row r="48" spans="1:58" x14ac:dyDescent="0.3">
      <c r="A48">
        <v>200</v>
      </c>
      <c r="J48">
        <f t="shared" si="29"/>
        <v>0</v>
      </c>
      <c r="K48">
        <f t="shared" si="30"/>
        <v>100</v>
      </c>
      <c r="P48">
        <v>190</v>
      </c>
      <c r="Q48">
        <v>185.45</v>
      </c>
      <c r="R48">
        <v>182.56</v>
      </c>
      <c r="S48">
        <v>183.99</v>
      </c>
      <c r="T48">
        <v>182.56</v>
      </c>
      <c r="U48">
        <v>185.45</v>
      </c>
      <c r="V48">
        <v>182.56</v>
      </c>
      <c r="W48">
        <v>181.14</v>
      </c>
      <c r="X48">
        <v>183.99</v>
      </c>
      <c r="Y48">
        <f t="shared" si="25"/>
        <v>183.46</v>
      </c>
      <c r="Z48">
        <f t="shared" si="26"/>
        <v>3.44</v>
      </c>
      <c r="AD48">
        <v>190</v>
      </c>
      <c r="AE48">
        <v>170.56</v>
      </c>
      <c r="AF48">
        <v>171.82</v>
      </c>
      <c r="AG48">
        <v>170.56</v>
      </c>
      <c r="AH48">
        <v>170.56</v>
      </c>
      <c r="AI48">
        <v>170.56</v>
      </c>
      <c r="AJ48">
        <v>169.33</v>
      </c>
      <c r="AK48">
        <v>170.56</v>
      </c>
      <c r="AL48">
        <v>170.56</v>
      </c>
      <c r="AM48">
        <f t="shared" si="27"/>
        <v>170.56</v>
      </c>
      <c r="AN48">
        <f t="shared" si="28"/>
        <v>10.23</v>
      </c>
      <c r="AR48">
        <v>200</v>
      </c>
      <c r="AS48">
        <v>188.45</v>
      </c>
      <c r="AT48">
        <f t="shared" si="4"/>
        <v>208.33099999999999</v>
      </c>
      <c r="AU48">
        <f t="shared" si="5"/>
        <v>208.69442797548501</v>
      </c>
      <c r="AV48">
        <f t="shared" si="6"/>
        <v>207.97430270819333</v>
      </c>
      <c r="AW48">
        <f t="shared" si="7"/>
        <v>207.66540137361</v>
      </c>
      <c r="AX48">
        <f t="shared" si="8"/>
        <v>209.29577530446113</v>
      </c>
      <c r="AZ48">
        <v>200</v>
      </c>
      <c r="BA48">
        <f t="shared" si="9"/>
        <v>8.26</v>
      </c>
      <c r="BB48">
        <f t="shared" si="10"/>
        <v>-1.23</v>
      </c>
      <c r="BC48">
        <f t="shared" si="11"/>
        <v>-1.19</v>
      </c>
      <c r="BD48">
        <f t="shared" si="12"/>
        <v>-0.75</v>
      </c>
      <c r="BE48">
        <f t="shared" si="13"/>
        <v>-0.63</v>
      </c>
      <c r="BF48">
        <f t="shared" si="14"/>
        <v>-0.56000000000000005</v>
      </c>
    </row>
    <row r="49" spans="1:58" x14ac:dyDescent="0.3">
      <c r="A49">
        <v>250</v>
      </c>
      <c r="J49">
        <f t="shared" si="29"/>
        <v>0</v>
      </c>
      <c r="K49">
        <f t="shared" si="30"/>
        <v>100</v>
      </c>
      <c r="P49">
        <v>200</v>
      </c>
      <c r="Q49">
        <v>186.94</v>
      </c>
      <c r="R49">
        <v>186.94</v>
      </c>
      <c r="S49">
        <v>188.45</v>
      </c>
      <c r="T49">
        <v>188.45</v>
      </c>
      <c r="U49">
        <v>185.45</v>
      </c>
      <c r="V49">
        <v>186.94</v>
      </c>
      <c r="W49">
        <v>186.94</v>
      </c>
      <c r="X49">
        <v>188.45</v>
      </c>
      <c r="Y49">
        <f>ROUND(SUM(Q49:X49)/8,2)</f>
        <v>187.32</v>
      </c>
      <c r="Z49">
        <f>ROUND((P49-Y49)/P49%,2)</f>
        <v>6.34</v>
      </c>
      <c r="AD49">
        <v>200</v>
      </c>
      <c r="AE49">
        <v>188.45</v>
      </c>
      <c r="AF49">
        <v>182.56</v>
      </c>
      <c r="AG49">
        <v>182.56</v>
      </c>
      <c r="AH49">
        <v>182.56</v>
      </c>
      <c r="AI49">
        <v>183.99</v>
      </c>
      <c r="AJ49">
        <v>182.56</v>
      </c>
      <c r="AK49">
        <v>182.56</v>
      </c>
      <c r="AL49">
        <v>182.56</v>
      </c>
      <c r="AM49">
        <f>ROUND(SUM(AE49:AL49)/8,2)</f>
        <v>183.48</v>
      </c>
      <c r="AN49">
        <f>ROUND((AD49-AM49)/AD49%,2)</f>
        <v>8.26</v>
      </c>
      <c r="AR49">
        <v>210</v>
      </c>
      <c r="AS49">
        <v>194.73</v>
      </c>
      <c r="AT49">
        <f t="shared" si="4"/>
        <v>215.74139999999997</v>
      </c>
      <c r="AU49">
        <f t="shared" si="5"/>
        <v>216.72996616516662</v>
      </c>
      <c r="AV49">
        <f t="shared" si="6"/>
        <v>216.31796831317365</v>
      </c>
      <c r="AW49">
        <f t="shared" si="7"/>
        <v>215.99119329538436</v>
      </c>
      <c r="AX49">
        <f t="shared" si="8"/>
        <v>219.59735595018083</v>
      </c>
      <c r="AZ49">
        <v>210</v>
      </c>
      <c r="BA49">
        <f t="shared" si="9"/>
        <v>7.17</v>
      </c>
      <c r="BB49">
        <f t="shared" si="10"/>
        <v>-2.85</v>
      </c>
      <c r="BC49">
        <f t="shared" si="11"/>
        <v>-3.33</v>
      </c>
      <c r="BD49">
        <f t="shared" si="12"/>
        <v>-3.14</v>
      </c>
      <c r="BE49">
        <f t="shared" si="13"/>
        <v>-2.99</v>
      </c>
      <c r="BF49">
        <f t="shared" si="14"/>
        <v>-4.72</v>
      </c>
    </row>
    <row r="50" spans="1:58" x14ac:dyDescent="0.3">
      <c r="P50">
        <v>210</v>
      </c>
      <c r="Q50">
        <v>189.98</v>
      </c>
      <c r="R50">
        <v>191.54</v>
      </c>
      <c r="S50">
        <v>188.45</v>
      </c>
      <c r="T50">
        <v>193.12</v>
      </c>
      <c r="U50">
        <v>173.09</v>
      </c>
      <c r="V50">
        <v>160.05000000000001</v>
      </c>
      <c r="W50">
        <v>175.69</v>
      </c>
      <c r="X50">
        <v>189.98</v>
      </c>
      <c r="Y50">
        <f t="shared" ref="Y50:Y53" si="31">ROUND(SUM(Q50:X50)/8,2)</f>
        <v>182.74</v>
      </c>
      <c r="Z50">
        <f t="shared" ref="Z50:Z53" si="32">ROUND((P50-Y50)/P50%,2)</f>
        <v>12.98</v>
      </c>
      <c r="AD50">
        <v>210</v>
      </c>
      <c r="AE50">
        <v>194.73</v>
      </c>
      <c r="AF50">
        <v>193.12</v>
      </c>
      <c r="AG50">
        <v>194.73</v>
      </c>
      <c r="AH50">
        <v>194.73</v>
      </c>
      <c r="AI50">
        <v>196.36</v>
      </c>
      <c r="AJ50">
        <v>194.73</v>
      </c>
      <c r="AK50">
        <v>194.73</v>
      </c>
      <c r="AL50">
        <v>196.36</v>
      </c>
      <c r="AM50">
        <f t="shared" ref="AM50:AM53" si="33">ROUND(SUM(AE50:AL50)/8,2)</f>
        <v>194.94</v>
      </c>
      <c r="AN50">
        <f t="shared" ref="AN50:AN53" si="34">ROUND((AD50-AM50)/AD50%,2)</f>
        <v>7.17</v>
      </c>
      <c r="AR50">
        <v>220</v>
      </c>
      <c r="AS50">
        <v>201.44</v>
      </c>
      <c r="AT50">
        <f t="shared" si="4"/>
        <v>223.6592</v>
      </c>
      <c r="AU50">
        <f t="shared" si="5"/>
        <v>225.3930004530944</v>
      </c>
      <c r="AV50">
        <f t="shared" si="6"/>
        <v>225.44948606506057</v>
      </c>
      <c r="AW50">
        <f t="shared" si="7"/>
        <v>225.21596722434444</v>
      </c>
      <c r="AX50">
        <f t="shared" si="8"/>
        <v>229.86966919033421</v>
      </c>
      <c r="AZ50">
        <v>220</v>
      </c>
      <c r="BA50">
        <f t="shared" si="9"/>
        <v>9.2100000000000009</v>
      </c>
      <c r="BB50">
        <f t="shared" si="10"/>
        <v>-0.75</v>
      </c>
      <c r="BC50">
        <f t="shared" si="11"/>
        <v>-1.45</v>
      </c>
      <c r="BD50">
        <f t="shared" si="12"/>
        <v>-1.41</v>
      </c>
      <c r="BE50">
        <f t="shared" si="13"/>
        <v>-1.29</v>
      </c>
      <c r="BF50">
        <f t="shared" si="14"/>
        <v>-3.34</v>
      </c>
    </row>
    <row r="51" spans="1:58" x14ac:dyDescent="0.3">
      <c r="P51">
        <v>220</v>
      </c>
      <c r="Q51">
        <v>189.98</v>
      </c>
      <c r="R51">
        <v>188.45</v>
      </c>
      <c r="S51">
        <v>177.02</v>
      </c>
      <c r="T51">
        <v>179.75</v>
      </c>
      <c r="U51">
        <v>191.54</v>
      </c>
      <c r="V51">
        <v>186.94</v>
      </c>
      <c r="W51">
        <v>188.45</v>
      </c>
      <c r="X51">
        <v>191.54</v>
      </c>
      <c r="Y51">
        <f t="shared" si="31"/>
        <v>186.71</v>
      </c>
      <c r="Z51">
        <f t="shared" si="32"/>
        <v>15.13</v>
      </c>
      <c r="AD51">
        <v>220</v>
      </c>
      <c r="AE51">
        <v>201.44</v>
      </c>
      <c r="AF51">
        <v>199.72</v>
      </c>
      <c r="AG51">
        <v>199.72</v>
      </c>
      <c r="AH51">
        <v>201.44</v>
      </c>
      <c r="AI51">
        <v>199.72</v>
      </c>
      <c r="AJ51">
        <v>199.72</v>
      </c>
      <c r="AK51">
        <v>196.36</v>
      </c>
      <c r="AL51">
        <v>199.72</v>
      </c>
      <c r="AM51">
        <f t="shared" si="33"/>
        <v>199.73</v>
      </c>
      <c r="AN51">
        <f t="shared" si="34"/>
        <v>9.2100000000000009</v>
      </c>
      <c r="AR51">
        <v>230</v>
      </c>
      <c r="AS51">
        <v>208.64</v>
      </c>
      <c r="AT51">
        <f t="shared" si="4"/>
        <v>232.15519999999998</v>
      </c>
      <c r="AU51">
        <f t="shared" si="5"/>
        <v>234.77746591139839</v>
      </c>
      <c r="AV51">
        <f t="shared" si="6"/>
        <v>235.51424120446234</v>
      </c>
      <c r="AW51">
        <f t="shared" si="7"/>
        <v>235.55542057227134</v>
      </c>
      <c r="AX51">
        <f t="shared" si="8"/>
        <v>238.88960383954418</v>
      </c>
      <c r="AZ51">
        <v>230</v>
      </c>
      <c r="BA51">
        <f t="shared" si="9"/>
        <v>11.37</v>
      </c>
      <c r="BB51">
        <f t="shared" si="10"/>
        <v>1.51</v>
      </c>
      <c r="BC51">
        <f t="shared" si="11"/>
        <v>0.62</v>
      </c>
      <c r="BD51">
        <f t="shared" si="12"/>
        <v>0.47</v>
      </c>
      <c r="BE51">
        <f t="shared" si="13"/>
        <v>0.5</v>
      </c>
      <c r="BF51">
        <f t="shared" si="14"/>
        <v>-0.96</v>
      </c>
    </row>
    <row r="52" spans="1:58" x14ac:dyDescent="0.3">
      <c r="P52">
        <v>230</v>
      </c>
      <c r="Q52">
        <v>208.64</v>
      </c>
      <c r="R52">
        <v>201.44</v>
      </c>
      <c r="S52">
        <v>203.19</v>
      </c>
      <c r="T52">
        <v>204.98</v>
      </c>
      <c r="U52">
        <v>203.19</v>
      </c>
      <c r="V52">
        <v>214.38</v>
      </c>
      <c r="W52">
        <v>206.79</v>
      </c>
      <c r="X52">
        <v>203.19</v>
      </c>
      <c r="Y52">
        <f t="shared" si="31"/>
        <v>205.73</v>
      </c>
      <c r="Z52">
        <f t="shared" si="32"/>
        <v>10.55</v>
      </c>
      <c r="AD52">
        <v>230</v>
      </c>
      <c r="AE52">
        <v>208.64</v>
      </c>
      <c r="AF52">
        <v>208.64</v>
      </c>
      <c r="AG52">
        <v>210.52</v>
      </c>
      <c r="AH52">
        <v>208.64</v>
      </c>
      <c r="AI52">
        <v>196.36</v>
      </c>
      <c r="AJ52">
        <v>194.73</v>
      </c>
      <c r="AK52">
        <v>208.64</v>
      </c>
      <c r="AL52">
        <v>194.73</v>
      </c>
      <c r="AM52">
        <f t="shared" si="33"/>
        <v>203.86</v>
      </c>
      <c r="AN52">
        <f t="shared" si="34"/>
        <v>11.37</v>
      </c>
      <c r="AR52">
        <v>240</v>
      </c>
      <c r="AS52">
        <v>206.79</v>
      </c>
      <c r="AT52">
        <f t="shared" si="4"/>
        <v>229.97219999999999</v>
      </c>
      <c r="AU52">
        <f t="shared" si="5"/>
        <v>232.35740300009138</v>
      </c>
      <c r="AV52">
        <f t="shared" si="6"/>
        <v>232.90079282176393</v>
      </c>
      <c r="AW52">
        <f t="shared" si="7"/>
        <v>232.85124770975381</v>
      </c>
      <c r="AX52">
        <f t="shared" si="8"/>
        <v>236.85149806156915</v>
      </c>
      <c r="AZ52">
        <v>240</v>
      </c>
      <c r="BA52">
        <f t="shared" si="9"/>
        <v>13.93</v>
      </c>
      <c r="BB52">
        <f t="shared" si="10"/>
        <v>4.28</v>
      </c>
      <c r="BC52">
        <f t="shared" si="11"/>
        <v>3.3</v>
      </c>
      <c r="BD52">
        <f t="shared" si="12"/>
        <v>3.08</v>
      </c>
      <c r="BE52">
        <f t="shared" si="13"/>
        <v>3.1</v>
      </c>
      <c r="BF52">
        <f t="shared" si="14"/>
        <v>1.44</v>
      </c>
    </row>
    <row r="53" spans="1:58" x14ac:dyDescent="0.3">
      <c r="P53">
        <v>240</v>
      </c>
      <c r="Q53">
        <v>224.69</v>
      </c>
      <c r="R53">
        <v>216.36</v>
      </c>
      <c r="S53">
        <v>212.43</v>
      </c>
      <c r="T53">
        <v>218.39</v>
      </c>
      <c r="U53">
        <v>216.36</v>
      </c>
      <c r="V53">
        <v>214.38</v>
      </c>
      <c r="W53">
        <v>212.43</v>
      </c>
      <c r="X53">
        <v>216.36</v>
      </c>
      <c r="Y53">
        <f t="shared" si="31"/>
        <v>216.43</v>
      </c>
      <c r="Z53">
        <f t="shared" si="32"/>
        <v>9.82</v>
      </c>
      <c r="AD53">
        <v>240</v>
      </c>
      <c r="AE53">
        <v>206.79</v>
      </c>
      <c r="AF53">
        <v>204.98</v>
      </c>
      <c r="AG53">
        <v>208.64</v>
      </c>
      <c r="AH53">
        <v>206.79</v>
      </c>
      <c r="AI53">
        <v>204.98</v>
      </c>
      <c r="AJ53">
        <v>208.64</v>
      </c>
      <c r="AK53">
        <v>204.98</v>
      </c>
      <c r="AL53">
        <v>206.79</v>
      </c>
      <c r="AM53">
        <f t="shared" si="33"/>
        <v>206.57</v>
      </c>
      <c r="AN53">
        <f t="shared" si="34"/>
        <v>13.93</v>
      </c>
      <c r="AR53">
        <v>250</v>
      </c>
      <c r="AS53">
        <v>206.79</v>
      </c>
      <c r="AT53">
        <f t="shared" si="4"/>
        <v>229.97219999999999</v>
      </c>
      <c r="AU53">
        <f t="shared" si="5"/>
        <v>232.35740300009138</v>
      </c>
      <c r="AV53">
        <f t="shared" si="6"/>
        <v>232.90079282176393</v>
      </c>
      <c r="AW53">
        <f t="shared" si="7"/>
        <v>232.85124770975381</v>
      </c>
      <c r="AX53">
        <f t="shared" si="8"/>
        <v>236.85149806156915</v>
      </c>
      <c r="AZ53">
        <v>250</v>
      </c>
      <c r="BA53">
        <f t="shared" si="9"/>
        <v>19.32</v>
      </c>
      <c r="BB53">
        <f t="shared" si="10"/>
        <v>10.41</v>
      </c>
      <c r="BC53">
        <f t="shared" si="11"/>
        <v>9.6999999999999993</v>
      </c>
      <c r="BD53">
        <f t="shared" si="12"/>
        <v>9.67</v>
      </c>
      <c r="BE53">
        <f t="shared" si="13"/>
        <v>9.75</v>
      </c>
      <c r="BF53">
        <f t="shared" si="14"/>
        <v>7.97</v>
      </c>
    </row>
    <row r="54" spans="1:58" x14ac:dyDescent="0.3">
      <c r="P54">
        <v>250</v>
      </c>
      <c r="Q54">
        <v>208.64</v>
      </c>
      <c r="R54">
        <v>204.98</v>
      </c>
      <c r="S54">
        <v>203.19</v>
      </c>
      <c r="T54">
        <v>204.98</v>
      </c>
      <c r="U54">
        <v>208.64</v>
      </c>
      <c r="V54">
        <v>199.72</v>
      </c>
      <c r="W54">
        <v>203.19</v>
      </c>
      <c r="X54">
        <v>201.44</v>
      </c>
      <c r="Y54">
        <f>ROUND(SUM(Q54:X54)/8,2)</f>
        <v>204.35</v>
      </c>
      <c r="Z54">
        <f>ROUND((P54-Y54)/P54%,2)</f>
        <v>18.260000000000002</v>
      </c>
      <c r="AD54">
        <v>250</v>
      </c>
      <c r="AE54">
        <v>206.79</v>
      </c>
      <c r="AF54">
        <v>203.19</v>
      </c>
      <c r="AG54">
        <v>201.44</v>
      </c>
      <c r="AH54">
        <v>203.19</v>
      </c>
      <c r="AI54">
        <v>199.72</v>
      </c>
      <c r="AJ54">
        <v>203.19</v>
      </c>
      <c r="AK54">
        <v>199.72</v>
      </c>
      <c r="AL54">
        <v>196.36</v>
      </c>
      <c r="AM54">
        <f>ROUND(SUM(AE54:AL54)/8,2)</f>
        <v>201.7</v>
      </c>
      <c r="AN54">
        <f>ROUND((AD54-AM54)/AD54%,2)</f>
        <v>19.32</v>
      </c>
      <c r="AR54">
        <v>50</v>
      </c>
      <c r="AS54">
        <v>50.47</v>
      </c>
      <c r="AT54">
        <f t="shared" si="4"/>
        <v>45.514599999999994</v>
      </c>
      <c r="AU54">
        <f t="shared" si="5"/>
        <v>49.793739534958604</v>
      </c>
      <c r="AV54">
        <f t="shared" si="6"/>
        <v>47.972515560636459</v>
      </c>
      <c r="AW54">
        <f t="shared" si="7"/>
        <v>48.678074240131075</v>
      </c>
      <c r="AX54">
        <f t="shared" si="8"/>
        <v>53.020993853853703</v>
      </c>
      <c r="BA54">
        <f>AVERAGE(BA61:BA81)</f>
        <v>5.9866666666666681</v>
      </c>
      <c r="BB54">
        <f t="shared" ref="BB54:BF54" si="35">AVERAGE(BB61:BB81)</f>
        <v>3.764761904761905</v>
      </c>
      <c r="BC54">
        <f t="shared" si="35"/>
        <v>2.5104761904761896</v>
      </c>
      <c r="BD54">
        <f t="shared" si="35"/>
        <v>2.8847619047619042</v>
      </c>
      <c r="BE54">
        <f t="shared" si="35"/>
        <v>2.863809523809524</v>
      </c>
      <c r="BF54">
        <f t="shared" si="35"/>
        <v>4.2476190476190467</v>
      </c>
    </row>
    <row r="55" spans="1:58" x14ac:dyDescent="0.3">
      <c r="Z55">
        <f>SUM(Z34:Z54)/21</f>
        <v>5.6671428571428573</v>
      </c>
      <c r="AN55">
        <f>SUM(AN34:AN54)/21</f>
        <v>5.550476190476191</v>
      </c>
      <c r="AR55">
        <v>60</v>
      </c>
      <c r="AS55">
        <v>59.92</v>
      </c>
      <c r="AT55">
        <f t="shared" si="4"/>
        <v>56.665600000000005</v>
      </c>
      <c r="AU55">
        <f t="shared" si="5"/>
        <v>59.599500604825607</v>
      </c>
      <c r="AV55">
        <f t="shared" si="6"/>
        <v>58.9317167330451</v>
      </c>
      <c r="AW55">
        <f t="shared" si="7"/>
        <v>58.815442212438619</v>
      </c>
      <c r="AX55">
        <f t="shared" si="8"/>
        <v>54.346031628303635</v>
      </c>
    </row>
    <row r="56" spans="1:58" x14ac:dyDescent="0.3">
      <c r="AR56">
        <v>70</v>
      </c>
      <c r="AS56">
        <v>66.760000000000005</v>
      </c>
      <c r="AT56">
        <f t="shared" si="4"/>
        <v>64.736800000000017</v>
      </c>
      <c r="AU56">
        <f t="shared" si="5"/>
        <v>66.795809178390414</v>
      </c>
      <c r="AV56">
        <f t="shared" si="6"/>
        <v>66.746087700701239</v>
      </c>
      <c r="AW56">
        <f t="shared" si="7"/>
        <v>66.318784252481223</v>
      </c>
      <c r="AX56">
        <f t="shared" si="8"/>
        <v>60.372025934658168</v>
      </c>
    </row>
    <row r="57" spans="1:58" x14ac:dyDescent="0.3">
      <c r="P57" t="s">
        <v>14</v>
      </c>
      <c r="AD57" t="s">
        <v>14</v>
      </c>
      <c r="AR57">
        <v>80</v>
      </c>
      <c r="AS57">
        <v>81.7</v>
      </c>
      <c r="AT57">
        <f t="shared" si="4"/>
        <v>82.365999999999985</v>
      </c>
      <c r="AU57">
        <f t="shared" si="5"/>
        <v>82.802605837060014</v>
      </c>
      <c r="AV57">
        <f t="shared" si="6"/>
        <v>83.558083266601898</v>
      </c>
      <c r="AW57">
        <f t="shared" si="7"/>
        <v>83.021986230915388</v>
      </c>
      <c r="AX57">
        <f t="shared" si="8"/>
        <v>80.518554967070514</v>
      </c>
    </row>
    <row r="58" spans="1:58" x14ac:dyDescent="0.3">
      <c r="P58" t="s">
        <v>1</v>
      </c>
      <c r="Q58" t="s">
        <v>2</v>
      </c>
      <c r="R58" t="s">
        <v>3</v>
      </c>
      <c r="S58" t="s">
        <v>4</v>
      </c>
      <c r="T58" t="s">
        <v>5</v>
      </c>
      <c r="U58" t="s">
        <v>6</v>
      </c>
      <c r="V58" t="s">
        <v>7</v>
      </c>
      <c r="W58" t="s">
        <v>8</v>
      </c>
      <c r="X58" t="s">
        <v>9</v>
      </c>
      <c r="Y58" t="s">
        <v>10</v>
      </c>
      <c r="Z58" t="s">
        <v>11</v>
      </c>
      <c r="AD58" t="s">
        <v>1</v>
      </c>
      <c r="AE58" t="s">
        <v>2</v>
      </c>
      <c r="AF58" t="s">
        <v>3</v>
      </c>
      <c r="AG58" t="s">
        <v>4</v>
      </c>
      <c r="AH58" t="s">
        <v>5</v>
      </c>
      <c r="AI58" t="s">
        <v>6</v>
      </c>
      <c r="AJ58" t="s">
        <v>7</v>
      </c>
      <c r="AK58" t="s">
        <v>8</v>
      </c>
      <c r="AL58" t="s">
        <v>9</v>
      </c>
      <c r="AM58" t="s">
        <v>10</v>
      </c>
      <c r="AN58" t="s">
        <v>11</v>
      </c>
      <c r="AR58">
        <v>90</v>
      </c>
      <c r="AS58">
        <v>92.36</v>
      </c>
      <c r="AT58">
        <f t="shared" si="4"/>
        <v>94.944799999999987</v>
      </c>
      <c r="AU58">
        <f t="shared" si="5"/>
        <v>94.465779008278403</v>
      </c>
      <c r="AV58">
        <f t="shared" si="6"/>
        <v>95.415881033003046</v>
      </c>
      <c r="AW58">
        <f t="shared" si="7"/>
        <v>95.08891584105595</v>
      </c>
      <c r="AX58">
        <f t="shared" si="8"/>
        <v>96.204889540543931</v>
      </c>
    </row>
    <row r="59" spans="1:58" x14ac:dyDescent="0.3">
      <c r="P59">
        <v>50</v>
      </c>
      <c r="Q59">
        <v>45.13</v>
      </c>
      <c r="R59">
        <v>44.88</v>
      </c>
      <c r="S59">
        <v>45.13</v>
      </c>
      <c r="T59">
        <v>44.75</v>
      </c>
      <c r="U59">
        <v>44.88</v>
      </c>
      <c r="V59">
        <v>45.26</v>
      </c>
      <c r="W59">
        <v>45</v>
      </c>
      <c r="X59">
        <v>45.26</v>
      </c>
      <c r="Y59">
        <f>ROUND(SUM(Q59:X59)/8,2)</f>
        <v>45.04</v>
      </c>
      <c r="Z59">
        <f>ROUND((P59-Y59)/P59%,2)</f>
        <v>9.92</v>
      </c>
      <c r="AD59">
        <v>50</v>
      </c>
      <c r="AE59">
        <f>AT33</f>
        <v>46.033799999999992</v>
      </c>
      <c r="AF59">
        <f>-14.04+1.18*AF34</f>
        <v>45.514599999999994</v>
      </c>
      <c r="AG59">
        <f t="shared" ref="AG59:AL59" si="36">-14.04+1.18*AG34</f>
        <v>45.774199999999993</v>
      </c>
      <c r="AH59">
        <f>-14.04+1.18*AH34</f>
        <v>45.254999999999995</v>
      </c>
      <c r="AI59">
        <f t="shared" si="36"/>
        <v>45.1252</v>
      </c>
      <c r="AJ59">
        <f t="shared" si="36"/>
        <v>45.644399999999997</v>
      </c>
      <c r="AK59">
        <f t="shared" si="36"/>
        <v>45.007199999999997</v>
      </c>
      <c r="AL59">
        <f t="shared" si="36"/>
        <v>44.4998</v>
      </c>
      <c r="AM59">
        <f>ROUND(SUM(AE59:AL59)/8,2)</f>
        <v>45.36</v>
      </c>
      <c r="AN59">
        <f>ROUND((AD59-AM59)/AD59%,2)</f>
        <v>9.2799999999999994</v>
      </c>
      <c r="AR59">
        <v>100</v>
      </c>
      <c r="AS59">
        <v>99.44</v>
      </c>
      <c r="AT59">
        <f t="shared" si="4"/>
        <v>103.29919999999998</v>
      </c>
      <c r="AU59">
        <f t="shared" si="5"/>
        <v>102.3234272140544</v>
      </c>
      <c r="AV59">
        <f t="shared" si="6"/>
        <v>103.26363874613459</v>
      </c>
      <c r="AW59">
        <f t="shared" si="7"/>
        <v>103.1331964920625</v>
      </c>
      <c r="AX59">
        <f t="shared" si="8"/>
        <v>105.95868564312704</v>
      </c>
    </row>
    <row r="60" spans="1:58" x14ac:dyDescent="0.3">
      <c r="P60">
        <v>60</v>
      </c>
      <c r="Q60">
        <v>57.77</v>
      </c>
      <c r="R60">
        <v>57.03</v>
      </c>
      <c r="S60">
        <v>57.21</v>
      </c>
      <c r="T60">
        <v>57.39</v>
      </c>
      <c r="U60">
        <v>57.03</v>
      </c>
      <c r="V60">
        <v>57.58</v>
      </c>
      <c r="W60">
        <v>57.03</v>
      </c>
      <c r="X60">
        <v>57.39</v>
      </c>
      <c r="Y60">
        <f t="shared" ref="Y60:Y63" si="37">ROUND(SUM(Q60:X60)/8,2)</f>
        <v>57.3</v>
      </c>
      <c r="Z60">
        <f t="shared" ref="Z60:Z63" si="38">ROUND((P60-Y60)/P60%,2)</f>
        <v>4.5</v>
      </c>
      <c r="AD60">
        <v>60</v>
      </c>
      <c r="AE60">
        <f t="shared" ref="AE60:AL60" si="39">-14.04+1.18*AE35</f>
        <v>56.47679999999999</v>
      </c>
      <c r="AF60">
        <f t="shared" si="39"/>
        <v>56.665600000000005</v>
      </c>
      <c r="AG60">
        <f t="shared" si="39"/>
        <v>56.122800000000005</v>
      </c>
      <c r="AH60">
        <f t="shared" si="39"/>
        <v>56.299799999999998</v>
      </c>
      <c r="AI60">
        <f t="shared" si="39"/>
        <v>55.945799999999998</v>
      </c>
      <c r="AJ60">
        <f t="shared" si="39"/>
        <v>56.122800000000005</v>
      </c>
      <c r="AK60">
        <f t="shared" si="39"/>
        <v>56.299799999999998</v>
      </c>
      <c r="AL60">
        <f t="shared" si="39"/>
        <v>55.945799999999998</v>
      </c>
      <c r="AM60">
        <f t="shared" ref="AM60:AM63" si="40">ROUND(SUM(AE60:AL60)/8,2)</f>
        <v>56.23</v>
      </c>
      <c r="AN60">
        <f t="shared" ref="AN60:AN63" si="41">ROUND((AD60-AM60)/AD60%,2)</f>
        <v>6.28</v>
      </c>
      <c r="AR60">
        <v>110</v>
      </c>
      <c r="AS60">
        <v>107.19</v>
      </c>
      <c r="AT60">
        <f t="shared" si="4"/>
        <v>112.4442</v>
      </c>
      <c r="AU60">
        <f t="shared" si="5"/>
        <v>111.02658327645941</v>
      </c>
      <c r="AV60">
        <f t="shared" si="6"/>
        <v>111.85410973764094</v>
      </c>
      <c r="AW60">
        <f t="shared" si="7"/>
        <v>111.94907325501838</v>
      </c>
      <c r="AX60">
        <f t="shared" si="8"/>
        <v>115.63080644266898</v>
      </c>
    </row>
    <row r="61" spans="1:58" x14ac:dyDescent="0.3">
      <c r="P61">
        <v>70</v>
      </c>
      <c r="Q61">
        <v>65.650000000000006</v>
      </c>
      <c r="R61">
        <v>65.42</v>
      </c>
      <c r="S61">
        <v>65.88</v>
      </c>
      <c r="T61">
        <v>66.12</v>
      </c>
      <c r="U61">
        <v>65.88</v>
      </c>
      <c r="V61">
        <v>65.42</v>
      </c>
      <c r="W61">
        <v>65.650000000000006</v>
      </c>
      <c r="X61">
        <v>65.88</v>
      </c>
      <c r="Y61">
        <f t="shared" si="37"/>
        <v>65.739999999999995</v>
      </c>
      <c r="Z61">
        <f t="shared" si="38"/>
        <v>6.09</v>
      </c>
      <c r="AD61">
        <v>70</v>
      </c>
      <c r="AE61">
        <f t="shared" ref="AE61:AL61" si="42">-14.04+1.18*AE36</f>
        <v>64.972799999999978</v>
      </c>
      <c r="AF61">
        <f t="shared" si="42"/>
        <v>64.736800000000017</v>
      </c>
      <c r="AG61">
        <f t="shared" si="42"/>
        <v>64.736800000000017</v>
      </c>
      <c r="AH61">
        <f t="shared" si="42"/>
        <v>64.972799999999978</v>
      </c>
      <c r="AI61">
        <f t="shared" si="42"/>
        <v>64.512599999999992</v>
      </c>
      <c r="AJ61">
        <f t="shared" si="42"/>
        <v>64.972799999999978</v>
      </c>
      <c r="AK61">
        <f t="shared" si="42"/>
        <v>65.421199999999999</v>
      </c>
      <c r="AL61">
        <f t="shared" si="42"/>
        <v>65.197000000000003</v>
      </c>
      <c r="AM61">
        <f t="shared" si="40"/>
        <v>64.94</v>
      </c>
      <c r="AN61">
        <f t="shared" si="41"/>
        <v>7.23</v>
      </c>
      <c r="AR61">
        <v>120</v>
      </c>
      <c r="AS61">
        <v>115.11</v>
      </c>
      <c r="AT61">
        <f t="shared" si="4"/>
        <v>121.78980000000001</v>
      </c>
      <c r="AU61">
        <f t="shared" si="5"/>
        <v>120.0306991249234</v>
      </c>
      <c r="AV61">
        <f t="shared" si="6"/>
        <v>120.65763306889411</v>
      </c>
      <c r="AW61">
        <f t="shared" si="7"/>
        <v>120.96160761724221</v>
      </c>
      <c r="AX61">
        <f t="shared" si="8"/>
        <v>124.36755865022388</v>
      </c>
      <c r="BA61">
        <f>ABS(BA33)</f>
        <v>0.68</v>
      </c>
      <c r="BB61">
        <f t="shared" ref="BB61:BF61" si="43">ABS(BB33)</f>
        <v>9.2799999999999994</v>
      </c>
      <c r="BC61">
        <f t="shared" si="43"/>
        <v>0.68</v>
      </c>
      <c r="BD61">
        <f t="shared" si="43"/>
        <v>4.3600000000000003</v>
      </c>
      <c r="BE61">
        <f t="shared" si="43"/>
        <v>2.92</v>
      </c>
      <c r="BF61">
        <f t="shared" si="43"/>
        <v>6.18</v>
      </c>
    </row>
    <row r="62" spans="1:58" x14ac:dyDescent="0.3">
      <c r="P62">
        <v>80</v>
      </c>
      <c r="Q62">
        <v>79.11</v>
      </c>
      <c r="R62">
        <v>78.8</v>
      </c>
      <c r="S62">
        <v>78.8</v>
      </c>
      <c r="T62">
        <v>79.11</v>
      </c>
      <c r="U62">
        <v>78.8</v>
      </c>
      <c r="V62">
        <v>79.430000000000007</v>
      </c>
      <c r="W62">
        <v>78.8</v>
      </c>
      <c r="X62">
        <v>79.11</v>
      </c>
      <c r="Y62">
        <f t="shared" si="37"/>
        <v>79</v>
      </c>
      <c r="Z62">
        <f t="shared" si="38"/>
        <v>1.25</v>
      </c>
      <c r="AD62">
        <v>80</v>
      </c>
      <c r="AE62">
        <f t="shared" ref="AE62:AL62" si="44">-14.04+1.18*AE37</f>
        <v>81.705199999999991</v>
      </c>
      <c r="AF62">
        <f t="shared" si="44"/>
        <v>82.365999999999985</v>
      </c>
      <c r="AG62">
        <f t="shared" si="44"/>
        <v>81.705199999999991</v>
      </c>
      <c r="AH62">
        <f t="shared" si="44"/>
        <v>82.365999999999985</v>
      </c>
      <c r="AI62">
        <f t="shared" si="44"/>
        <v>82.035599999999988</v>
      </c>
      <c r="AJ62">
        <f t="shared" si="44"/>
        <v>82.365999999999985</v>
      </c>
      <c r="AK62">
        <f t="shared" si="44"/>
        <v>81.705199999999991</v>
      </c>
      <c r="AL62">
        <f t="shared" si="44"/>
        <v>82.035599999999988</v>
      </c>
      <c r="AM62">
        <f t="shared" si="40"/>
        <v>82.04</v>
      </c>
      <c r="AN62">
        <f t="shared" si="41"/>
        <v>-2.5499999999999998</v>
      </c>
      <c r="AR62">
        <v>130</v>
      </c>
      <c r="AS62">
        <v>129.1</v>
      </c>
      <c r="AT62">
        <f t="shared" si="4"/>
        <v>138.298</v>
      </c>
      <c r="AU62">
        <f t="shared" si="5"/>
        <v>136.20750532474</v>
      </c>
      <c r="AV62">
        <f t="shared" si="6"/>
        <v>136.34816047656727</v>
      </c>
      <c r="AW62">
        <f t="shared" si="7"/>
        <v>136.89411843443617</v>
      </c>
      <c r="AX62">
        <f t="shared" si="8"/>
        <v>137.59989684381458</v>
      </c>
      <c r="BA62">
        <f t="shared" ref="BA62:BF82" si="45">ABS(BA34)</f>
        <v>0.73</v>
      </c>
      <c r="BB62">
        <f t="shared" si="45"/>
        <v>6.28</v>
      </c>
      <c r="BC62">
        <f t="shared" si="45"/>
        <v>1.3</v>
      </c>
      <c r="BD62">
        <f t="shared" si="45"/>
        <v>2.48</v>
      </c>
      <c r="BE62">
        <f t="shared" si="45"/>
        <v>2.63</v>
      </c>
      <c r="BF62">
        <f t="shared" si="45"/>
        <v>9.8000000000000007</v>
      </c>
    </row>
    <row r="63" spans="1:58" x14ac:dyDescent="0.3">
      <c r="P63">
        <v>90</v>
      </c>
      <c r="Q63">
        <v>90.8</v>
      </c>
      <c r="R63">
        <v>91.61</v>
      </c>
      <c r="S63">
        <v>91.2</v>
      </c>
      <c r="T63">
        <v>90.4</v>
      </c>
      <c r="U63">
        <v>91.2</v>
      </c>
      <c r="V63">
        <v>90.8</v>
      </c>
      <c r="W63">
        <v>90.8</v>
      </c>
      <c r="X63">
        <v>91.61</v>
      </c>
      <c r="Y63">
        <f t="shared" si="37"/>
        <v>91.05</v>
      </c>
      <c r="Z63">
        <f t="shared" si="38"/>
        <v>-1.17</v>
      </c>
      <c r="AD63">
        <v>90</v>
      </c>
      <c r="AE63">
        <f t="shared" ref="AE63:AL63" si="46">-14.04+1.18*AE38</f>
        <v>94.519999999999982</v>
      </c>
      <c r="AF63">
        <f t="shared" si="46"/>
        <v>94.944799999999987</v>
      </c>
      <c r="AG63">
        <f t="shared" si="46"/>
        <v>94.095200000000006</v>
      </c>
      <c r="AH63">
        <f t="shared" si="46"/>
        <v>94.519999999999982</v>
      </c>
      <c r="AI63">
        <f t="shared" si="46"/>
        <v>94.095200000000006</v>
      </c>
      <c r="AJ63">
        <f t="shared" si="46"/>
        <v>94.519999999999982</v>
      </c>
      <c r="AK63">
        <f t="shared" si="46"/>
        <v>94.095200000000006</v>
      </c>
      <c r="AL63">
        <f t="shared" si="46"/>
        <v>94.519999999999982</v>
      </c>
      <c r="AM63">
        <f t="shared" si="40"/>
        <v>94.41</v>
      </c>
      <c r="AN63">
        <f t="shared" si="41"/>
        <v>-4.9000000000000004</v>
      </c>
      <c r="AR63">
        <v>140</v>
      </c>
      <c r="AS63">
        <v>133.53</v>
      </c>
      <c r="AT63">
        <f t="shared" si="4"/>
        <v>143.52539999999999</v>
      </c>
      <c r="AU63">
        <f t="shared" si="5"/>
        <v>141.4023275611186</v>
      </c>
      <c r="AV63">
        <f t="shared" si="6"/>
        <v>141.37256474822937</v>
      </c>
      <c r="AW63">
        <f t="shared" si="7"/>
        <v>141.9502372894662</v>
      </c>
      <c r="AX63">
        <f t="shared" si="8"/>
        <v>141.48088368435685</v>
      </c>
      <c r="BA63">
        <f t="shared" si="45"/>
        <v>4.3899999999999997</v>
      </c>
      <c r="BB63">
        <f t="shared" si="45"/>
        <v>7.23</v>
      </c>
      <c r="BC63">
        <f t="shared" si="45"/>
        <v>4.3099999999999996</v>
      </c>
      <c r="BD63">
        <f t="shared" si="45"/>
        <v>4.37</v>
      </c>
      <c r="BE63">
        <f t="shared" si="45"/>
        <v>4.99</v>
      </c>
      <c r="BF63">
        <f t="shared" si="45"/>
        <v>13.49</v>
      </c>
    </row>
    <row r="64" spans="1:58" x14ac:dyDescent="0.3">
      <c r="P64">
        <v>100</v>
      </c>
      <c r="Q64">
        <v>102.8</v>
      </c>
      <c r="R64">
        <v>103.8</v>
      </c>
      <c r="S64">
        <v>103.29</v>
      </c>
      <c r="T64">
        <v>102.8</v>
      </c>
      <c r="U64">
        <v>102.8</v>
      </c>
      <c r="V64">
        <v>103.8</v>
      </c>
      <c r="W64">
        <v>103.29</v>
      </c>
      <c r="X64">
        <v>102.8</v>
      </c>
      <c r="Y64">
        <f>ROUND(SUM(Q64:X64)/8,2)</f>
        <v>103.17</v>
      </c>
      <c r="Z64">
        <f>ROUND((P64-Y64)/P64%,2)</f>
        <v>-3.17</v>
      </c>
      <c r="AD64">
        <v>100</v>
      </c>
      <c r="AE64">
        <f t="shared" ref="AE64:AL64" si="47">-14.04+1.18*AE39</f>
        <v>103.29919999999998</v>
      </c>
      <c r="AF64">
        <f t="shared" si="47"/>
        <v>103.29919999999998</v>
      </c>
      <c r="AG64">
        <f t="shared" si="47"/>
        <v>103.79479999999998</v>
      </c>
      <c r="AH64">
        <f t="shared" si="47"/>
        <v>103.29919999999998</v>
      </c>
      <c r="AI64">
        <f t="shared" si="47"/>
        <v>103.79479999999998</v>
      </c>
      <c r="AJ64">
        <f t="shared" si="47"/>
        <v>103.79479999999998</v>
      </c>
      <c r="AK64">
        <f t="shared" si="47"/>
        <v>104.3022</v>
      </c>
      <c r="AL64">
        <f t="shared" si="47"/>
        <v>103.29919999999998</v>
      </c>
      <c r="AM64">
        <f>ROUND(SUM(AE64:AL64)/8,2)</f>
        <v>103.61</v>
      </c>
      <c r="AN64">
        <f>ROUND((AD64-AM64)/AD64%,2)</f>
        <v>-3.61</v>
      </c>
      <c r="AR64">
        <v>150</v>
      </c>
      <c r="AS64">
        <v>145.13999999999999</v>
      </c>
      <c r="AT64">
        <f t="shared" si="4"/>
        <v>157.22519999999997</v>
      </c>
      <c r="AU64">
        <f t="shared" si="5"/>
        <v>155.18188404877839</v>
      </c>
      <c r="AV64">
        <f t="shared" si="6"/>
        <v>154.71661972100645</v>
      </c>
      <c r="AW64">
        <f t="shared" si="7"/>
        <v>155.26521940073641</v>
      </c>
      <c r="AX64">
        <f t="shared" si="8"/>
        <v>151.85243796046325</v>
      </c>
      <c r="BA64">
        <f t="shared" si="45"/>
        <v>1.78</v>
      </c>
      <c r="BB64">
        <f t="shared" si="45"/>
        <v>2.5499999999999998</v>
      </c>
      <c r="BC64">
        <f t="shared" si="45"/>
        <v>3.13</v>
      </c>
      <c r="BD64">
        <f t="shared" si="45"/>
        <v>4.0599999999999996</v>
      </c>
      <c r="BE64">
        <f t="shared" si="45"/>
        <v>3.39</v>
      </c>
      <c r="BF64">
        <f t="shared" si="45"/>
        <v>0.12</v>
      </c>
    </row>
    <row r="65" spans="16:58" x14ac:dyDescent="0.3">
      <c r="P65">
        <v>110</v>
      </c>
      <c r="Q65">
        <v>105.33</v>
      </c>
      <c r="R65">
        <v>105.84</v>
      </c>
      <c r="S65">
        <v>105.33</v>
      </c>
      <c r="T65">
        <v>105.33</v>
      </c>
      <c r="U65">
        <v>105.33</v>
      </c>
      <c r="V65">
        <v>105.84</v>
      </c>
      <c r="W65">
        <v>105.84</v>
      </c>
      <c r="X65">
        <v>104.81</v>
      </c>
      <c r="Y65">
        <f t="shared" ref="Y65:Y68" si="48">ROUND(SUM(Q65:X65)/8,2)</f>
        <v>105.46</v>
      </c>
      <c r="Z65">
        <f t="shared" ref="Z65:Z68" si="49">ROUND((P65-Y65)/P65%,2)</f>
        <v>4.13</v>
      </c>
      <c r="AD65">
        <v>110</v>
      </c>
      <c r="AE65">
        <f t="shared" ref="AE65:AL65" si="50">-14.04+1.18*AE40</f>
        <v>111.86599999999999</v>
      </c>
      <c r="AF65">
        <f t="shared" si="50"/>
        <v>112.4442</v>
      </c>
      <c r="AG65">
        <f t="shared" si="50"/>
        <v>111.86599999999999</v>
      </c>
      <c r="AH65">
        <f t="shared" si="50"/>
        <v>112.4442</v>
      </c>
      <c r="AI65">
        <f t="shared" si="50"/>
        <v>111.86599999999999</v>
      </c>
      <c r="AJ65">
        <f t="shared" si="50"/>
        <v>112.4442</v>
      </c>
      <c r="AK65">
        <f t="shared" si="50"/>
        <v>113.61240000000001</v>
      </c>
      <c r="AL65">
        <f t="shared" si="50"/>
        <v>112.4442</v>
      </c>
      <c r="AM65">
        <f t="shared" ref="AM65:AM68" si="51">ROUND(SUM(AE65:AL65)/8,2)</f>
        <v>112.37</v>
      </c>
      <c r="AN65">
        <f t="shared" ref="AN65:AN68" si="52">ROUND((AD65-AM65)/AD65%,2)</f>
        <v>-2.15</v>
      </c>
      <c r="AR65">
        <v>160</v>
      </c>
      <c r="AS65">
        <v>150.76</v>
      </c>
      <c r="AT65">
        <f t="shared" si="4"/>
        <v>163.85679999999999</v>
      </c>
      <c r="AU65">
        <f t="shared" si="5"/>
        <v>161.9379581051104</v>
      </c>
      <c r="AV65">
        <f t="shared" si="6"/>
        <v>161.28590652080297</v>
      </c>
      <c r="AW65">
        <f t="shared" si="7"/>
        <v>161.7651672531527</v>
      </c>
      <c r="AX65">
        <f t="shared" si="8"/>
        <v>157.32140986981653</v>
      </c>
      <c r="BA65">
        <f t="shared" si="45"/>
        <v>2.12</v>
      </c>
      <c r="BB65">
        <f t="shared" si="45"/>
        <v>4.9000000000000004</v>
      </c>
      <c r="BC65">
        <f t="shared" si="45"/>
        <v>4.41</v>
      </c>
      <c r="BD65">
        <f t="shared" si="45"/>
        <v>5.47</v>
      </c>
      <c r="BE65">
        <f t="shared" si="45"/>
        <v>5.09</v>
      </c>
      <c r="BF65">
        <f t="shared" si="45"/>
        <v>6.18</v>
      </c>
    </row>
    <row r="66" spans="16:58" x14ac:dyDescent="0.3">
      <c r="P66">
        <v>120</v>
      </c>
      <c r="Q66">
        <v>114.21</v>
      </c>
      <c r="R66">
        <v>113.03</v>
      </c>
      <c r="S66">
        <v>111.87</v>
      </c>
      <c r="T66">
        <v>112.44</v>
      </c>
      <c r="U66">
        <v>113.03</v>
      </c>
      <c r="V66">
        <v>111.87</v>
      </c>
      <c r="W66">
        <v>112.44</v>
      </c>
      <c r="X66">
        <v>112.44</v>
      </c>
      <c r="Y66">
        <f t="shared" si="48"/>
        <v>112.67</v>
      </c>
      <c r="Z66">
        <f t="shared" si="49"/>
        <v>6.11</v>
      </c>
      <c r="AD66">
        <v>120</v>
      </c>
      <c r="AE66">
        <f t="shared" ref="AE66:AL66" si="53">-14.04+1.18*AE41</f>
        <v>128.82259999999999</v>
      </c>
      <c r="AF66">
        <f t="shared" si="53"/>
        <v>121.78980000000001</v>
      </c>
      <c r="AG66">
        <f t="shared" si="53"/>
        <v>123.14680000000001</v>
      </c>
      <c r="AH66">
        <f t="shared" si="53"/>
        <v>122.4624</v>
      </c>
      <c r="AI66">
        <f t="shared" si="53"/>
        <v>121.78980000000001</v>
      </c>
      <c r="AJ66">
        <f t="shared" si="53"/>
        <v>122.4624</v>
      </c>
      <c r="AK66">
        <f t="shared" si="53"/>
        <v>121.78980000000001</v>
      </c>
      <c r="AL66">
        <f t="shared" si="53"/>
        <v>123.14680000000001</v>
      </c>
      <c r="AM66">
        <f t="shared" si="51"/>
        <v>123.18</v>
      </c>
      <c r="AN66">
        <f t="shared" si="52"/>
        <v>-2.65</v>
      </c>
      <c r="AR66">
        <v>170</v>
      </c>
      <c r="AS66">
        <v>154.75</v>
      </c>
      <c r="AT66">
        <f t="shared" si="4"/>
        <v>168.565</v>
      </c>
      <c r="AU66">
        <f t="shared" si="5"/>
        <v>166.768531862125</v>
      </c>
      <c r="AV66">
        <f t="shared" si="6"/>
        <v>166.00045683221407</v>
      </c>
      <c r="AW66">
        <f t="shared" si="7"/>
        <v>166.41166829638161</v>
      </c>
      <c r="AX66">
        <f t="shared" si="8"/>
        <v>161.50110960371649</v>
      </c>
      <c r="BA66">
        <f t="shared" si="45"/>
        <v>0.3</v>
      </c>
      <c r="BB66">
        <f t="shared" si="45"/>
        <v>3.61</v>
      </c>
      <c r="BC66">
        <f t="shared" si="45"/>
        <v>2.62</v>
      </c>
      <c r="BD66">
        <f t="shared" si="45"/>
        <v>3.56</v>
      </c>
      <c r="BE66">
        <f t="shared" si="45"/>
        <v>3.43</v>
      </c>
      <c r="BF66">
        <f t="shared" si="45"/>
        <v>6.31</v>
      </c>
    </row>
    <row r="67" spans="16:58" x14ac:dyDescent="0.3">
      <c r="P67">
        <v>130</v>
      </c>
      <c r="Q67">
        <v>115.41</v>
      </c>
      <c r="R67">
        <v>114.21</v>
      </c>
      <c r="S67">
        <v>114.81</v>
      </c>
      <c r="T67">
        <v>115.41</v>
      </c>
      <c r="U67">
        <v>123.83</v>
      </c>
      <c r="V67">
        <v>122.46</v>
      </c>
      <c r="W67">
        <v>121.79</v>
      </c>
      <c r="X67">
        <v>122.46</v>
      </c>
      <c r="Y67">
        <f t="shared" si="48"/>
        <v>118.8</v>
      </c>
      <c r="Z67">
        <f t="shared" si="49"/>
        <v>8.6199999999999992</v>
      </c>
      <c r="AD67">
        <v>130</v>
      </c>
      <c r="AE67">
        <f t="shared" ref="AE67:AL67" si="54">-14.04+1.18*AE42</f>
        <v>137.46019999999999</v>
      </c>
      <c r="AF67">
        <f t="shared" si="54"/>
        <v>138.298</v>
      </c>
      <c r="AG67">
        <f t="shared" si="54"/>
        <v>137.46019999999999</v>
      </c>
      <c r="AH67">
        <f t="shared" si="54"/>
        <v>138.298</v>
      </c>
      <c r="AI67">
        <f t="shared" si="54"/>
        <v>138.298</v>
      </c>
      <c r="AJ67">
        <f t="shared" si="54"/>
        <v>137.46019999999999</v>
      </c>
      <c r="AK67">
        <f t="shared" si="54"/>
        <v>136.63419999999999</v>
      </c>
      <c r="AL67">
        <f t="shared" si="54"/>
        <v>137.46019999999999</v>
      </c>
      <c r="AM67">
        <f t="shared" si="51"/>
        <v>137.66999999999999</v>
      </c>
      <c r="AN67">
        <f t="shared" si="52"/>
        <v>-5.9</v>
      </c>
      <c r="AR67">
        <v>180</v>
      </c>
      <c r="AS67">
        <v>169.33</v>
      </c>
      <c r="AT67">
        <f t="shared" si="4"/>
        <v>185.76940000000002</v>
      </c>
      <c r="AU67">
        <f t="shared" si="5"/>
        <v>184.66019130967061</v>
      </c>
      <c r="AV67">
        <f t="shared" si="6"/>
        <v>183.64224275556046</v>
      </c>
      <c r="AW67">
        <f t="shared" si="7"/>
        <v>183.71758359118178</v>
      </c>
      <c r="AX67">
        <f t="shared" si="8"/>
        <v>179.49541735557887</v>
      </c>
      <c r="BA67">
        <f t="shared" si="45"/>
        <v>2.61</v>
      </c>
      <c r="BB67">
        <f t="shared" si="45"/>
        <v>2.15</v>
      </c>
      <c r="BC67">
        <f t="shared" si="45"/>
        <v>0.87</v>
      </c>
      <c r="BD67">
        <f t="shared" si="45"/>
        <v>1.63</v>
      </c>
      <c r="BE67">
        <f t="shared" si="45"/>
        <v>1.71</v>
      </c>
      <c r="BF67">
        <f t="shared" si="45"/>
        <v>5.05</v>
      </c>
    </row>
    <row r="68" spans="16:58" x14ac:dyDescent="0.3">
      <c r="P68">
        <v>140</v>
      </c>
      <c r="Q68">
        <v>139.15</v>
      </c>
      <c r="R68">
        <v>137.46</v>
      </c>
      <c r="S68">
        <v>138.30000000000001</v>
      </c>
      <c r="T68">
        <v>136.63</v>
      </c>
      <c r="U68">
        <v>137.46</v>
      </c>
      <c r="V68">
        <v>138.30000000000001</v>
      </c>
      <c r="W68">
        <v>136.63</v>
      </c>
      <c r="X68">
        <v>137.46</v>
      </c>
      <c r="Y68">
        <f t="shared" si="48"/>
        <v>137.66999999999999</v>
      </c>
      <c r="Z68">
        <f t="shared" si="49"/>
        <v>1.66</v>
      </c>
      <c r="AD68">
        <v>140</v>
      </c>
      <c r="AE68">
        <f t="shared" ref="AE68:AL68" si="55">-14.04+1.18*AE43</f>
        <v>142.62860000000001</v>
      </c>
      <c r="AF68">
        <f t="shared" si="55"/>
        <v>143.52539999999999</v>
      </c>
      <c r="AG68">
        <f t="shared" si="55"/>
        <v>142.62860000000001</v>
      </c>
      <c r="AH68">
        <f t="shared" si="55"/>
        <v>142.62860000000001</v>
      </c>
      <c r="AI68">
        <f t="shared" si="55"/>
        <v>143.52539999999999</v>
      </c>
      <c r="AJ68">
        <f t="shared" si="55"/>
        <v>142.62860000000001</v>
      </c>
      <c r="AK68">
        <f t="shared" si="55"/>
        <v>142.62860000000001</v>
      </c>
      <c r="AL68">
        <f t="shared" si="55"/>
        <v>143.52539999999999</v>
      </c>
      <c r="AM68">
        <f t="shared" si="51"/>
        <v>142.96</v>
      </c>
      <c r="AN68">
        <f t="shared" si="52"/>
        <v>-2.11</v>
      </c>
      <c r="AR68">
        <v>190</v>
      </c>
      <c r="AS68">
        <v>171.82</v>
      </c>
      <c r="AT68">
        <f t="shared" si="4"/>
        <v>188.70759999999999</v>
      </c>
      <c r="AU68">
        <f t="shared" si="5"/>
        <v>187.75345363714962</v>
      </c>
      <c r="AV68">
        <f t="shared" si="6"/>
        <v>186.72794576169707</v>
      </c>
      <c r="AW68">
        <f t="shared" si="7"/>
        <v>186.74062190566761</v>
      </c>
      <c r="AX68">
        <f t="shared" si="8"/>
        <v>183.0297062387217</v>
      </c>
      <c r="BA68">
        <f t="shared" si="45"/>
        <v>3.09</v>
      </c>
      <c r="BB68">
        <f t="shared" si="45"/>
        <v>2.65</v>
      </c>
      <c r="BC68">
        <f t="shared" si="45"/>
        <v>1.1499999999999999</v>
      </c>
      <c r="BD68">
        <f t="shared" si="45"/>
        <v>1.64</v>
      </c>
      <c r="BE68">
        <f t="shared" si="45"/>
        <v>1.92</v>
      </c>
      <c r="BF68">
        <f t="shared" si="45"/>
        <v>4.63</v>
      </c>
    </row>
    <row r="69" spans="16:58" x14ac:dyDescent="0.3">
      <c r="P69">
        <v>150</v>
      </c>
      <c r="Q69">
        <v>142.63</v>
      </c>
      <c r="R69">
        <v>141.74</v>
      </c>
      <c r="S69">
        <v>140</v>
      </c>
      <c r="T69">
        <v>147.19999999999999</v>
      </c>
      <c r="U69">
        <v>147.21</v>
      </c>
      <c r="V69">
        <v>142.63</v>
      </c>
      <c r="W69">
        <v>140.87</v>
      </c>
      <c r="X69">
        <v>149.12</v>
      </c>
      <c r="Y69">
        <f>ROUND(SUM(Q69:X69)/8,2)</f>
        <v>143.93</v>
      </c>
      <c r="Z69">
        <f>ROUND((P69-Y69)/P69%,2)</f>
        <v>4.05</v>
      </c>
      <c r="AD69">
        <v>150</v>
      </c>
      <c r="AE69">
        <f t="shared" ref="AE69:AL69" si="56">-14.04+1.18*AE44</f>
        <v>155.12480000000002</v>
      </c>
      <c r="AF69">
        <f t="shared" si="56"/>
        <v>157.22519999999997</v>
      </c>
      <c r="AG69">
        <f t="shared" si="56"/>
        <v>156.16320000000002</v>
      </c>
      <c r="AH69">
        <f>-14.04+1.18*AH44</f>
        <v>155.12480000000002</v>
      </c>
      <c r="AI69">
        <f t="shared" si="56"/>
        <v>157.23699999999999</v>
      </c>
      <c r="AJ69">
        <f t="shared" si="56"/>
        <v>155.12480000000002</v>
      </c>
      <c r="AK69">
        <f t="shared" si="56"/>
        <v>157.22519999999997</v>
      </c>
      <c r="AL69">
        <f t="shared" si="56"/>
        <v>155.12480000000002</v>
      </c>
      <c r="AM69">
        <f>ROUND(SUM(AE69:AL69)/8,2)</f>
        <v>156.04</v>
      </c>
      <c r="AN69">
        <f>ROUND((AD69-AM69)/AD69%,2)</f>
        <v>-4.03</v>
      </c>
      <c r="AR69">
        <v>200</v>
      </c>
      <c r="AS69">
        <v>182.56</v>
      </c>
      <c r="AT69">
        <f t="shared" si="4"/>
        <v>201.38079999999999</v>
      </c>
      <c r="AU69">
        <f t="shared" si="5"/>
        <v>201.22147574141439</v>
      </c>
      <c r="AV69">
        <f t="shared" si="6"/>
        <v>200.31511284145071</v>
      </c>
      <c r="AW69">
        <f t="shared" si="7"/>
        <v>200.08806286882478</v>
      </c>
      <c r="AX69">
        <f t="shared" si="8"/>
        <v>199.60769836665622</v>
      </c>
      <c r="BA69">
        <f t="shared" si="45"/>
        <v>1.1000000000000001</v>
      </c>
      <c r="BB69">
        <f t="shared" si="45"/>
        <v>5.9</v>
      </c>
      <c r="BC69">
        <f t="shared" si="45"/>
        <v>4.3</v>
      </c>
      <c r="BD69">
        <f t="shared" si="45"/>
        <v>4.42</v>
      </c>
      <c r="BE69">
        <f t="shared" si="45"/>
        <v>4.84</v>
      </c>
      <c r="BF69">
        <f t="shared" si="45"/>
        <v>5.48</v>
      </c>
    </row>
    <row r="70" spans="16:58" x14ac:dyDescent="0.3">
      <c r="P70">
        <v>160</v>
      </c>
      <c r="Q70">
        <v>157.22</v>
      </c>
      <c r="R70">
        <v>157.22</v>
      </c>
      <c r="S70">
        <v>156.16999999999999</v>
      </c>
      <c r="T70">
        <v>157.22</v>
      </c>
      <c r="U70">
        <v>156.16999999999999</v>
      </c>
      <c r="V70">
        <v>158.29</v>
      </c>
      <c r="W70">
        <v>157.22</v>
      </c>
      <c r="X70">
        <v>157.22</v>
      </c>
      <c r="Y70">
        <f t="shared" ref="Y70:Y73" si="57">ROUND(SUM(Q70:X70)/8,2)</f>
        <v>157.09</v>
      </c>
      <c r="Z70">
        <f t="shared" ref="Z70:Z73" si="58">ROUND((P70-Y70)/P70%,2)</f>
        <v>1.82</v>
      </c>
      <c r="AD70">
        <v>160</v>
      </c>
      <c r="AE70">
        <f t="shared" ref="AE70:AL70" si="59">-14.04+1.18*AE45</f>
        <v>163.85679999999999</v>
      </c>
      <c r="AF70">
        <f t="shared" si="59"/>
        <v>163.85679999999999</v>
      </c>
      <c r="AG70">
        <f t="shared" si="59"/>
        <v>165.01320000000001</v>
      </c>
      <c r="AH70">
        <f t="shared" si="59"/>
        <v>165.01320000000001</v>
      </c>
      <c r="AI70">
        <f t="shared" si="59"/>
        <v>163.85679999999999</v>
      </c>
      <c r="AJ70">
        <f t="shared" si="59"/>
        <v>165.01320000000001</v>
      </c>
      <c r="AK70">
        <f t="shared" si="59"/>
        <v>163.85679999999999</v>
      </c>
      <c r="AL70">
        <f t="shared" si="59"/>
        <v>163.85679999999999</v>
      </c>
      <c r="AM70">
        <f t="shared" ref="AM70:AM73" si="60">ROUND(SUM(AE70:AL70)/8,2)</f>
        <v>164.29</v>
      </c>
      <c r="AN70">
        <f t="shared" ref="AN70:AN73" si="61">ROUND((AD70-AM70)/AD70%,2)</f>
        <v>-2.68</v>
      </c>
      <c r="AR70">
        <v>210</v>
      </c>
      <c r="AS70">
        <v>193.12</v>
      </c>
      <c r="AT70">
        <f t="shared" si="4"/>
        <v>213.8416</v>
      </c>
      <c r="AU70">
        <f t="shared" si="5"/>
        <v>214.66323260853761</v>
      </c>
      <c r="AV70">
        <f t="shared" si="6"/>
        <v>214.1607718564901</v>
      </c>
      <c r="AW70">
        <f t="shared" si="7"/>
        <v>213.83020904890139</v>
      </c>
      <c r="AX70">
        <f t="shared" si="8"/>
        <v>216.98949980503585</v>
      </c>
      <c r="BA70">
        <f t="shared" si="45"/>
        <v>4.96</v>
      </c>
      <c r="BB70">
        <f t="shared" si="45"/>
        <v>2.11</v>
      </c>
      <c r="BC70">
        <f t="shared" si="45"/>
        <v>0.6</v>
      </c>
      <c r="BD70">
        <f t="shared" si="45"/>
        <v>0.59</v>
      </c>
      <c r="BE70">
        <f t="shared" si="45"/>
        <v>1.01</v>
      </c>
      <c r="BF70">
        <f t="shared" si="45"/>
        <v>0.76</v>
      </c>
    </row>
    <row r="71" spans="16:58" x14ac:dyDescent="0.3">
      <c r="P71">
        <v>170</v>
      </c>
      <c r="Q71">
        <v>176.12</v>
      </c>
      <c r="R71">
        <v>176.12</v>
      </c>
      <c r="S71">
        <v>174.82</v>
      </c>
      <c r="T71">
        <v>176.12</v>
      </c>
      <c r="U71">
        <v>176.12</v>
      </c>
      <c r="V71">
        <v>176.12</v>
      </c>
      <c r="W71">
        <v>178.78</v>
      </c>
      <c r="X71">
        <v>176.12</v>
      </c>
      <c r="Y71">
        <f t="shared" si="57"/>
        <v>176.29</v>
      </c>
      <c r="Z71">
        <f t="shared" si="58"/>
        <v>-3.7</v>
      </c>
      <c r="AD71">
        <v>170</v>
      </c>
      <c r="AE71">
        <f t="shared" ref="AE71:AL71" si="62">-14.04+1.18*AE46</f>
        <v>169.78039999999999</v>
      </c>
      <c r="AF71">
        <f t="shared" si="62"/>
        <v>168.565</v>
      </c>
      <c r="AG71">
        <f t="shared" si="62"/>
        <v>169.78039999999999</v>
      </c>
      <c r="AH71">
        <f t="shared" si="62"/>
        <v>169.78039999999999</v>
      </c>
      <c r="AI71">
        <f t="shared" si="62"/>
        <v>168.565</v>
      </c>
      <c r="AJ71">
        <f t="shared" si="62"/>
        <v>168.565</v>
      </c>
      <c r="AK71">
        <f t="shared" si="62"/>
        <v>168.565</v>
      </c>
      <c r="AL71">
        <f t="shared" si="62"/>
        <v>169.745</v>
      </c>
      <c r="AM71">
        <f t="shared" si="60"/>
        <v>169.17</v>
      </c>
      <c r="AN71">
        <f t="shared" si="61"/>
        <v>0.49</v>
      </c>
      <c r="AR71">
        <v>220</v>
      </c>
      <c r="AS71">
        <v>199.72</v>
      </c>
      <c r="AT71">
        <f t="shared" si="4"/>
        <v>221.62959999999998</v>
      </c>
      <c r="AU71">
        <f t="shared" si="5"/>
        <v>223.16476086151363</v>
      </c>
      <c r="AV71">
        <f t="shared" si="6"/>
        <v>223.0866045944108</v>
      </c>
      <c r="AW71">
        <f t="shared" si="7"/>
        <v>222.81601690219867</v>
      </c>
      <c r="AX71">
        <f t="shared" si="8"/>
        <v>227.35917707430963</v>
      </c>
      <c r="BA71">
        <f t="shared" si="45"/>
        <v>3.91</v>
      </c>
      <c r="BB71">
        <f t="shared" si="45"/>
        <v>4.03</v>
      </c>
      <c r="BC71">
        <f t="shared" si="45"/>
        <v>2.65</v>
      </c>
      <c r="BD71">
        <f t="shared" si="45"/>
        <v>2.37</v>
      </c>
      <c r="BE71">
        <f t="shared" si="45"/>
        <v>2.74</v>
      </c>
      <c r="BF71">
        <f t="shared" si="45"/>
        <v>0.61</v>
      </c>
    </row>
    <row r="72" spans="16:58" x14ac:dyDescent="0.3">
      <c r="P72">
        <v>180</v>
      </c>
      <c r="Q72">
        <v>182.91</v>
      </c>
      <c r="R72">
        <v>181.52</v>
      </c>
      <c r="S72">
        <v>182.91</v>
      </c>
      <c r="T72">
        <v>181.52</v>
      </c>
      <c r="U72">
        <v>182.91</v>
      </c>
      <c r="V72">
        <v>181.52</v>
      </c>
      <c r="W72">
        <v>182.91</v>
      </c>
      <c r="X72">
        <v>181.52</v>
      </c>
      <c r="Y72">
        <f t="shared" si="57"/>
        <v>182.22</v>
      </c>
      <c r="Z72">
        <f t="shared" si="58"/>
        <v>-1.23</v>
      </c>
      <c r="AD72">
        <v>180</v>
      </c>
      <c r="AE72">
        <f t="shared" ref="AE72:AL72" si="63">-14.04+1.18*AE47</f>
        <v>184.32980000000001</v>
      </c>
      <c r="AF72">
        <f t="shared" si="63"/>
        <v>185.76940000000002</v>
      </c>
      <c r="AG72">
        <f t="shared" si="63"/>
        <v>184.32980000000001</v>
      </c>
      <c r="AH72">
        <f t="shared" si="63"/>
        <v>184.32980000000001</v>
      </c>
      <c r="AI72">
        <f t="shared" si="63"/>
        <v>184.32980000000001</v>
      </c>
      <c r="AJ72">
        <f t="shared" si="63"/>
        <v>185.76940000000002</v>
      </c>
      <c r="AK72">
        <f t="shared" si="63"/>
        <v>185.76940000000002</v>
      </c>
      <c r="AL72">
        <f t="shared" si="63"/>
        <v>184.32980000000001</v>
      </c>
      <c r="AM72">
        <f t="shared" si="60"/>
        <v>184.87</v>
      </c>
      <c r="AN72">
        <f t="shared" si="61"/>
        <v>-2.71</v>
      </c>
      <c r="AR72">
        <v>230</v>
      </c>
      <c r="AS72">
        <v>208.64</v>
      </c>
      <c r="AT72">
        <f t="shared" si="4"/>
        <v>232.15519999999998</v>
      </c>
      <c r="AU72">
        <f t="shared" si="5"/>
        <v>234.77746591139839</v>
      </c>
      <c r="AV72">
        <f t="shared" si="6"/>
        <v>235.51424120446234</v>
      </c>
      <c r="AW72">
        <f t="shared" si="7"/>
        <v>235.55542057227134</v>
      </c>
      <c r="AX72">
        <f t="shared" si="8"/>
        <v>238.88960383954418</v>
      </c>
      <c r="BA72">
        <f t="shared" si="45"/>
        <v>5.54</v>
      </c>
      <c r="BB72">
        <f t="shared" si="45"/>
        <v>2.68</v>
      </c>
      <c r="BC72">
        <f t="shared" si="45"/>
        <v>1.49</v>
      </c>
      <c r="BD72">
        <f t="shared" si="45"/>
        <v>1.08</v>
      </c>
      <c r="BE72">
        <f t="shared" si="45"/>
        <v>1.37</v>
      </c>
      <c r="BF72">
        <f t="shared" si="45"/>
        <v>1.44</v>
      </c>
    </row>
    <row r="73" spans="16:58" x14ac:dyDescent="0.3">
      <c r="P73">
        <v>190</v>
      </c>
      <c r="Q73">
        <v>188.71</v>
      </c>
      <c r="R73">
        <v>188.71</v>
      </c>
      <c r="S73">
        <v>188.71</v>
      </c>
      <c r="T73">
        <v>188.71</v>
      </c>
      <c r="U73">
        <v>188.71</v>
      </c>
      <c r="V73">
        <v>187.23</v>
      </c>
      <c r="W73">
        <v>188.71</v>
      </c>
      <c r="X73">
        <v>187.23</v>
      </c>
      <c r="Y73">
        <f t="shared" si="57"/>
        <v>188.34</v>
      </c>
      <c r="Z73">
        <f t="shared" si="58"/>
        <v>0.87</v>
      </c>
      <c r="AD73">
        <v>190</v>
      </c>
      <c r="AE73">
        <f t="shared" ref="AE73:AL73" si="64">-14.04+1.18*AE48</f>
        <v>187.2208</v>
      </c>
      <c r="AF73">
        <f t="shared" si="64"/>
        <v>188.70759999999999</v>
      </c>
      <c r="AG73">
        <f t="shared" si="64"/>
        <v>187.2208</v>
      </c>
      <c r="AH73">
        <f t="shared" si="64"/>
        <v>187.2208</v>
      </c>
      <c r="AI73">
        <f t="shared" si="64"/>
        <v>187.2208</v>
      </c>
      <c r="AJ73">
        <f t="shared" si="64"/>
        <v>185.76940000000002</v>
      </c>
      <c r="AK73">
        <f t="shared" si="64"/>
        <v>187.2208</v>
      </c>
      <c r="AL73">
        <f t="shared" si="64"/>
        <v>187.2208</v>
      </c>
      <c r="AM73">
        <f t="shared" si="60"/>
        <v>187.23</v>
      </c>
      <c r="AN73">
        <f t="shared" si="61"/>
        <v>1.46</v>
      </c>
      <c r="AR73">
        <v>240</v>
      </c>
      <c r="AS73">
        <v>204.98</v>
      </c>
      <c r="AT73">
        <f t="shared" si="4"/>
        <v>227.83639999999997</v>
      </c>
      <c r="AU73">
        <f t="shared" si="5"/>
        <v>229.99554016390158</v>
      </c>
      <c r="AV73">
        <f t="shared" si="6"/>
        <v>230.3623716364302</v>
      </c>
      <c r="AW73">
        <f t="shared" si="7"/>
        <v>230.23813354949309</v>
      </c>
      <c r="AX73">
        <f t="shared" si="8"/>
        <v>234.65281045276515</v>
      </c>
      <c r="BA73">
        <f t="shared" si="45"/>
        <v>8.67</v>
      </c>
      <c r="BB73">
        <f t="shared" si="45"/>
        <v>0.49</v>
      </c>
      <c r="BC73">
        <f t="shared" si="45"/>
        <v>1.54</v>
      </c>
      <c r="BD73">
        <f t="shared" si="45"/>
        <v>1.99</v>
      </c>
      <c r="BE73">
        <f t="shared" si="45"/>
        <v>1.76</v>
      </c>
      <c r="BF73">
        <f t="shared" si="45"/>
        <v>4.67</v>
      </c>
    </row>
    <row r="74" spans="16:58" x14ac:dyDescent="0.3">
      <c r="P74">
        <v>200</v>
      </c>
      <c r="Q74">
        <v>199.71</v>
      </c>
      <c r="R74">
        <v>198.06</v>
      </c>
      <c r="S74">
        <v>198.06</v>
      </c>
      <c r="T74">
        <v>199.71</v>
      </c>
      <c r="U74">
        <v>196.44</v>
      </c>
      <c r="V74">
        <v>199.71</v>
      </c>
      <c r="W74">
        <v>198.06</v>
      </c>
      <c r="X74">
        <v>198.06</v>
      </c>
      <c r="Y74">
        <f>ROUND(SUM(Q74:X74)/8,2)</f>
        <v>198.48</v>
      </c>
      <c r="Z74">
        <f>ROUND((P74-Y74)/P74%,2)</f>
        <v>0.76</v>
      </c>
      <c r="AD74">
        <v>200</v>
      </c>
      <c r="AE74">
        <f t="shared" ref="AE74:AL74" si="65">-14.04+1.18*AE49</f>
        <v>208.33099999999999</v>
      </c>
      <c r="AF74">
        <f t="shared" si="65"/>
        <v>201.38079999999999</v>
      </c>
      <c r="AG74">
        <f t="shared" si="65"/>
        <v>201.38079999999999</v>
      </c>
      <c r="AH74">
        <f t="shared" si="65"/>
        <v>201.38079999999999</v>
      </c>
      <c r="AI74">
        <f t="shared" si="65"/>
        <v>203.06820000000002</v>
      </c>
      <c r="AJ74">
        <f t="shared" si="65"/>
        <v>201.38079999999999</v>
      </c>
      <c r="AK74">
        <f t="shared" si="65"/>
        <v>201.38079999999999</v>
      </c>
      <c r="AL74">
        <f t="shared" si="65"/>
        <v>201.38079999999999</v>
      </c>
      <c r="AM74">
        <f>ROUND(SUM(AE74:AL74)/8,2)</f>
        <v>202.46</v>
      </c>
      <c r="AN74">
        <f>ROUND((AD74-AM74)/AD74%,2)</f>
        <v>-1.23</v>
      </c>
      <c r="AR74">
        <v>250</v>
      </c>
      <c r="AS74">
        <v>203.19</v>
      </c>
      <c r="AT74">
        <f t="shared" si="4"/>
        <v>225.7242</v>
      </c>
      <c r="AU74">
        <f t="shared" si="5"/>
        <v>227.66548950237942</v>
      </c>
      <c r="AV74">
        <f t="shared" si="6"/>
        <v>227.86970919869279</v>
      </c>
      <c r="AW74">
        <f t="shared" si="7"/>
        <v>227.68440334876647</v>
      </c>
      <c r="AX74">
        <f t="shared" si="8"/>
        <v>232.3060501363625</v>
      </c>
      <c r="BA74">
        <f t="shared" si="45"/>
        <v>6.35</v>
      </c>
      <c r="BB74">
        <f t="shared" si="45"/>
        <v>2.71</v>
      </c>
      <c r="BC74">
        <f t="shared" si="45"/>
        <v>2.0699999999999998</v>
      </c>
      <c r="BD74">
        <f t="shared" si="45"/>
        <v>1.5</v>
      </c>
      <c r="BE74">
        <f t="shared" si="45"/>
        <v>1.56</v>
      </c>
      <c r="BF74">
        <f t="shared" si="45"/>
        <v>0.87</v>
      </c>
    </row>
    <row r="75" spans="16:58" x14ac:dyDescent="0.3">
      <c r="P75">
        <v>210</v>
      </c>
      <c r="Q75">
        <v>208.33</v>
      </c>
      <c r="R75">
        <v>210.13</v>
      </c>
      <c r="S75">
        <v>210.13</v>
      </c>
      <c r="T75">
        <v>208.33</v>
      </c>
      <c r="U75">
        <v>208.33</v>
      </c>
      <c r="V75">
        <v>208.33</v>
      </c>
      <c r="W75">
        <v>208.33</v>
      </c>
      <c r="X75">
        <v>208.33</v>
      </c>
      <c r="Y75">
        <f t="shared" ref="Y75:Y78" si="66">ROUND(SUM(Q75:X75)/8,2)</f>
        <v>208.78</v>
      </c>
      <c r="Z75">
        <f t="shared" ref="Z75:Z78" si="67">ROUND((P75-Y75)/P75%,2)</f>
        <v>0.57999999999999996</v>
      </c>
      <c r="AD75">
        <v>210</v>
      </c>
      <c r="AE75">
        <f t="shared" ref="AE75:AL75" si="68">-14.04+1.18*AE50</f>
        <v>215.74139999999997</v>
      </c>
      <c r="AF75">
        <f t="shared" si="68"/>
        <v>213.8416</v>
      </c>
      <c r="AG75">
        <f t="shared" si="68"/>
        <v>215.74139999999997</v>
      </c>
      <c r="AH75">
        <f t="shared" si="68"/>
        <v>215.74139999999997</v>
      </c>
      <c r="AI75">
        <f t="shared" si="68"/>
        <v>217.66480000000001</v>
      </c>
      <c r="AJ75">
        <f t="shared" si="68"/>
        <v>215.74139999999997</v>
      </c>
      <c r="AK75">
        <f t="shared" si="68"/>
        <v>215.74139999999997</v>
      </c>
      <c r="AL75">
        <f t="shared" si="68"/>
        <v>217.66480000000001</v>
      </c>
      <c r="AM75">
        <f t="shared" ref="AM75:AM78" si="69">ROUND(SUM(AE75:AL75)/8,2)</f>
        <v>215.98</v>
      </c>
      <c r="AN75">
        <f t="shared" ref="AN75:AN78" si="70">ROUND((AD75-AM75)/AD75%,2)</f>
        <v>-2.85</v>
      </c>
      <c r="AR75">
        <v>50</v>
      </c>
      <c r="AS75">
        <v>50.69</v>
      </c>
      <c r="AT75">
        <f t="shared" si="4"/>
        <v>45.774199999999993</v>
      </c>
      <c r="AU75">
        <f t="shared" si="5"/>
        <v>50.020221160579403</v>
      </c>
      <c r="AV75">
        <f t="shared" si="6"/>
        <v>48.230084686017314</v>
      </c>
      <c r="AW75">
        <f t="shared" si="7"/>
        <v>48.910418147074402</v>
      </c>
      <c r="AX75">
        <f t="shared" si="8"/>
        <v>52.927458771563082</v>
      </c>
      <c r="BA75">
        <f t="shared" si="45"/>
        <v>10.23</v>
      </c>
      <c r="BB75">
        <f t="shared" si="45"/>
        <v>1.46</v>
      </c>
      <c r="BC75">
        <f t="shared" si="45"/>
        <v>2.0099999999999998</v>
      </c>
      <c r="BD75">
        <f t="shared" si="45"/>
        <v>2.54</v>
      </c>
      <c r="BE75">
        <f t="shared" si="45"/>
        <v>2.52</v>
      </c>
      <c r="BF75">
        <f t="shared" si="45"/>
        <v>4.62</v>
      </c>
    </row>
    <row r="76" spans="16:58" x14ac:dyDescent="0.3">
      <c r="P76">
        <v>220</v>
      </c>
      <c r="Q76">
        <v>223.66</v>
      </c>
      <c r="R76">
        <v>225.73</v>
      </c>
      <c r="S76">
        <v>223.66</v>
      </c>
      <c r="T76">
        <v>225.73</v>
      </c>
      <c r="U76">
        <v>225.73</v>
      </c>
      <c r="V76">
        <v>223.66</v>
      </c>
      <c r="W76">
        <v>223.66</v>
      </c>
      <c r="X76">
        <v>225.73</v>
      </c>
      <c r="Y76">
        <f t="shared" si="66"/>
        <v>224.7</v>
      </c>
      <c r="Z76">
        <f t="shared" si="67"/>
        <v>-2.14</v>
      </c>
      <c r="AD76">
        <v>220</v>
      </c>
      <c r="AE76">
        <f t="shared" ref="AE76:AL76" si="71">-14.04+1.18*AE51</f>
        <v>223.6592</v>
      </c>
      <c r="AF76">
        <f t="shared" si="71"/>
        <v>221.62959999999998</v>
      </c>
      <c r="AG76">
        <f t="shared" si="71"/>
        <v>221.62959999999998</v>
      </c>
      <c r="AH76">
        <f t="shared" si="71"/>
        <v>223.6592</v>
      </c>
      <c r="AI76">
        <f t="shared" si="71"/>
        <v>221.62959999999998</v>
      </c>
      <c r="AJ76">
        <f t="shared" si="71"/>
        <v>221.62959999999998</v>
      </c>
      <c r="AK76">
        <f t="shared" si="71"/>
        <v>217.66480000000001</v>
      </c>
      <c r="AL76">
        <f t="shared" si="71"/>
        <v>221.62959999999998</v>
      </c>
      <c r="AM76">
        <f t="shared" si="69"/>
        <v>221.64</v>
      </c>
      <c r="AN76">
        <f t="shared" si="70"/>
        <v>-0.75</v>
      </c>
      <c r="AR76">
        <v>60</v>
      </c>
      <c r="AS76">
        <v>59.46</v>
      </c>
      <c r="AT76">
        <f t="shared" si="4"/>
        <v>56.122800000000005</v>
      </c>
      <c r="AU76">
        <f t="shared" si="5"/>
        <v>59.118516052266401</v>
      </c>
      <c r="AV76">
        <f t="shared" si="6"/>
        <v>58.402895097080211</v>
      </c>
      <c r="AW76">
        <f t="shared" si="7"/>
        <v>58.315263795406402</v>
      </c>
      <c r="AX76">
        <f t="shared" si="8"/>
        <v>54.065764454228976</v>
      </c>
      <c r="BA76">
        <f t="shared" si="45"/>
        <v>8.26</v>
      </c>
      <c r="BB76">
        <f t="shared" si="45"/>
        <v>1.23</v>
      </c>
      <c r="BC76">
        <f t="shared" si="45"/>
        <v>1.19</v>
      </c>
      <c r="BD76">
        <f t="shared" si="45"/>
        <v>0.75</v>
      </c>
      <c r="BE76">
        <f t="shared" si="45"/>
        <v>0.63</v>
      </c>
      <c r="BF76">
        <f t="shared" si="45"/>
        <v>0.56000000000000005</v>
      </c>
    </row>
    <row r="77" spans="16:58" x14ac:dyDescent="0.3">
      <c r="P77">
        <v>230</v>
      </c>
      <c r="Q77">
        <v>232.15</v>
      </c>
      <c r="R77">
        <v>229.97</v>
      </c>
      <c r="S77">
        <v>232.15</v>
      </c>
      <c r="T77">
        <v>232.15</v>
      </c>
      <c r="U77">
        <v>232.15</v>
      </c>
      <c r="V77">
        <v>229.97</v>
      </c>
      <c r="W77">
        <v>232.15</v>
      </c>
      <c r="X77">
        <v>232.15</v>
      </c>
      <c r="Y77">
        <f t="shared" si="66"/>
        <v>231.61</v>
      </c>
      <c r="Z77">
        <f t="shared" si="67"/>
        <v>-0.7</v>
      </c>
      <c r="AD77">
        <v>230</v>
      </c>
      <c r="AE77">
        <f t="shared" ref="AE77:AL77" si="72">-14.04+1.18*AE52</f>
        <v>232.15519999999998</v>
      </c>
      <c r="AF77">
        <f t="shared" si="72"/>
        <v>232.15519999999998</v>
      </c>
      <c r="AG77">
        <f t="shared" si="72"/>
        <v>234.37360000000001</v>
      </c>
      <c r="AH77">
        <f t="shared" si="72"/>
        <v>232.15519999999998</v>
      </c>
      <c r="AI77">
        <f t="shared" si="72"/>
        <v>217.66480000000001</v>
      </c>
      <c r="AJ77">
        <f t="shared" si="72"/>
        <v>215.74139999999997</v>
      </c>
      <c r="AK77">
        <f t="shared" si="72"/>
        <v>232.15519999999998</v>
      </c>
      <c r="AL77">
        <f t="shared" si="72"/>
        <v>215.74139999999997</v>
      </c>
      <c r="AM77">
        <f t="shared" si="69"/>
        <v>226.52</v>
      </c>
      <c r="AN77">
        <f t="shared" si="70"/>
        <v>1.51</v>
      </c>
      <c r="AR77">
        <v>70</v>
      </c>
      <c r="AS77">
        <v>66.760000000000005</v>
      </c>
      <c r="AT77">
        <f t="shared" si="4"/>
        <v>64.736800000000017</v>
      </c>
      <c r="AU77">
        <f t="shared" si="5"/>
        <v>66.795809178390414</v>
      </c>
      <c r="AV77">
        <f t="shared" si="6"/>
        <v>66.746087700701239</v>
      </c>
      <c r="AW77">
        <f t="shared" si="7"/>
        <v>66.318784252481223</v>
      </c>
      <c r="AX77">
        <f t="shared" si="8"/>
        <v>60.372025934658168</v>
      </c>
      <c r="BA77">
        <f t="shared" si="45"/>
        <v>7.17</v>
      </c>
      <c r="BB77">
        <f t="shared" si="45"/>
        <v>2.85</v>
      </c>
      <c r="BC77">
        <f t="shared" si="45"/>
        <v>3.33</v>
      </c>
      <c r="BD77">
        <f t="shared" si="45"/>
        <v>3.14</v>
      </c>
      <c r="BE77">
        <f t="shared" si="45"/>
        <v>2.99</v>
      </c>
      <c r="BF77">
        <f t="shared" si="45"/>
        <v>4.72</v>
      </c>
    </row>
    <row r="78" spans="16:58" x14ac:dyDescent="0.3">
      <c r="P78">
        <v>240</v>
      </c>
      <c r="Q78">
        <v>241.27</v>
      </c>
      <c r="R78">
        <v>232.15</v>
      </c>
      <c r="S78">
        <v>234.37</v>
      </c>
      <c r="T78">
        <v>242.66</v>
      </c>
      <c r="U78">
        <v>243.66</v>
      </c>
      <c r="V78">
        <v>232.15</v>
      </c>
      <c r="W78">
        <v>234.37</v>
      </c>
      <c r="X78">
        <v>241.37</v>
      </c>
      <c r="Y78">
        <f t="shared" si="66"/>
        <v>237.75</v>
      </c>
      <c r="Z78">
        <f t="shared" si="67"/>
        <v>0.94</v>
      </c>
      <c r="AD78">
        <v>240</v>
      </c>
      <c r="AE78">
        <f t="shared" ref="AE78:AL78" si="73">-14.04+1.18*AE53</f>
        <v>229.97219999999999</v>
      </c>
      <c r="AF78">
        <f t="shared" si="73"/>
        <v>227.83639999999997</v>
      </c>
      <c r="AG78">
        <f t="shared" si="73"/>
        <v>232.15519999999998</v>
      </c>
      <c r="AH78">
        <f t="shared" si="73"/>
        <v>229.97219999999999</v>
      </c>
      <c r="AI78">
        <f t="shared" si="73"/>
        <v>227.83639999999997</v>
      </c>
      <c r="AJ78">
        <f t="shared" si="73"/>
        <v>232.15519999999998</v>
      </c>
      <c r="AK78">
        <f t="shared" si="73"/>
        <v>227.83639999999997</v>
      </c>
      <c r="AL78">
        <f t="shared" si="73"/>
        <v>229.97219999999999</v>
      </c>
      <c r="AM78">
        <f t="shared" si="69"/>
        <v>229.72</v>
      </c>
      <c r="AN78">
        <f t="shared" si="70"/>
        <v>4.28</v>
      </c>
      <c r="AR78">
        <v>80</v>
      </c>
      <c r="AS78">
        <v>81.14</v>
      </c>
      <c r="AT78">
        <f t="shared" si="4"/>
        <v>81.705199999999991</v>
      </c>
      <c r="AU78">
        <f t="shared" si="5"/>
        <v>82.195477961098405</v>
      </c>
      <c r="AV78">
        <f t="shared" si="6"/>
        <v>82.932770028946294</v>
      </c>
      <c r="AW78">
        <f t="shared" si="7"/>
        <v>82.390504026959334</v>
      </c>
      <c r="AX78">
        <f t="shared" si="8"/>
        <v>79.688883170654094</v>
      </c>
      <c r="BA78">
        <f t="shared" si="45"/>
        <v>9.2100000000000009</v>
      </c>
      <c r="BB78">
        <f t="shared" si="45"/>
        <v>0.75</v>
      </c>
      <c r="BC78">
        <f t="shared" si="45"/>
        <v>1.45</v>
      </c>
      <c r="BD78">
        <f t="shared" si="45"/>
        <v>1.41</v>
      </c>
      <c r="BE78">
        <f t="shared" si="45"/>
        <v>1.29</v>
      </c>
      <c r="BF78">
        <f t="shared" si="45"/>
        <v>3.34</v>
      </c>
    </row>
    <row r="79" spans="16:58" x14ac:dyDescent="0.3">
      <c r="P79">
        <v>250</v>
      </c>
      <c r="Q79">
        <v>213.84</v>
      </c>
      <c r="R79">
        <v>211.97</v>
      </c>
      <c r="S79">
        <v>213.84</v>
      </c>
      <c r="T79">
        <v>213.84</v>
      </c>
      <c r="U79">
        <v>213.84</v>
      </c>
      <c r="V79">
        <v>211.97</v>
      </c>
      <c r="W79">
        <v>213.84</v>
      </c>
      <c r="X79">
        <v>211.97</v>
      </c>
      <c r="Y79">
        <f>ROUND(SUM(Q79:X79)/8,2)</f>
        <v>213.14</v>
      </c>
      <c r="Z79">
        <f>ROUND((P79-Y79)/P79%,2)</f>
        <v>14.74</v>
      </c>
      <c r="AD79">
        <v>250</v>
      </c>
      <c r="AE79">
        <f t="shared" ref="AE79:AL79" si="74">-14.04+1.18*AE54</f>
        <v>229.97219999999999</v>
      </c>
      <c r="AF79">
        <f t="shared" si="74"/>
        <v>225.7242</v>
      </c>
      <c r="AG79">
        <f t="shared" si="74"/>
        <v>223.6592</v>
      </c>
      <c r="AH79">
        <f t="shared" si="74"/>
        <v>225.7242</v>
      </c>
      <c r="AI79">
        <f t="shared" si="74"/>
        <v>221.62959999999998</v>
      </c>
      <c r="AJ79">
        <f t="shared" si="74"/>
        <v>225.7242</v>
      </c>
      <c r="AK79">
        <f t="shared" si="74"/>
        <v>221.62959999999998</v>
      </c>
      <c r="AL79">
        <f t="shared" si="74"/>
        <v>217.66480000000001</v>
      </c>
      <c r="AM79">
        <f>ROUND(SUM(AE79:AL79)/8,2)</f>
        <v>223.97</v>
      </c>
      <c r="AN79">
        <f>ROUND((AD79-AM79)/AD79%,2)</f>
        <v>10.41</v>
      </c>
      <c r="AR79">
        <v>90</v>
      </c>
      <c r="AS79">
        <v>91.64</v>
      </c>
      <c r="AT79">
        <f t="shared" si="4"/>
        <v>94.095200000000006</v>
      </c>
      <c r="AU79">
        <f t="shared" si="5"/>
        <v>93.671676150358408</v>
      </c>
      <c r="AV79">
        <f t="shared" si="6"/>
        <v>94.617047385821905</v>
      </c>
      <c r="AW79">
        <f t="shared" si="7"/>
        <v>94.271786778177429</v>
      </c>
      <c r="AX79">
        <f t="shared" si="8"/>
        <v>95.172385226461913</v>
      </c>
      <c r="BA79">
        <f t="shared" si="45"/>
        <v>11.37</v>
      </c>
      <c r="BB79">
        <f t="shared" si="45"/>
        <v>1.51</v>
      </c>
      <c r="BC79">
        <f t="shared" si="45"/>
        <v>0.62</v>
      </c>
      <c r="BD79">
        <f t="shared" si="45"/>
        <v>0.47</v>
      </c>
      <c r="BE79">
        <f t="shared" si="45"/>
        <v>0.5</v>
      </c>
      <c r="BF79">
        <f t="shared" si="45"/>
        <v>0.96</v>
      </c>
    </row>
    <row r="80" spans="16:58" x14ac:dyDescent="0.3">
      <c r="Z80">
        <f>SUM(Z59:Z79)/21</f>
        <v>2.5680952380952369</v>
      </c>
      <c r="AN80">
        <f>SUM(AN59:AN79)/21</f>
        <v>0.13428571428571426</v>
      </c>
      <c r="AR80">
        <v>100</v>
      </c>
      <c r="AS80">
        <v>99.86</v>
      </c>
      <c r="AT80">
        <f t="shared" si="4"/>
        <v>103.79479999999998</v>
      </c>
      <c r="AU80">
        <f t="shared" si="5"/>
        <v>102.79235216237841</v>
      </c>
      <c r="AV80">
        <f t="shared" si="6"/>
        <v>103.72898449822137</v>
      </c>
      <c r="AW80">
        <f t="shared" si="7"/>
        <v>103.61077919681507</v>
      </c>
      <c r="AX80">
        <f t="shared" si="8"/>
        <v>106.51134993319511</v>
      </c>
      <c r="BA80">
        <f t="shared" si="45"/>
        <v>13.93</v>
      </c>
      <c r="BB80">
        <f t="shared" si="45"/>
        <v>4.28</v>
      </c>
      <c r="BC80">
        <f t="shared" si="45"/>
        <v>3.3</v>
      </c>
      <c r="BD80">
        <f t="shared" si="45"/>
        <v>3.08</v>
      </c>
      <c r="BE80">
        <f t="shared" si="45"/>
        <v>3.1</v>
      </c>
      <c r="BF80">
        <f t="shared" si="45"/>
        <v>1.44</v>
      </c>
    </row>
    <row r="81" spans="16:58" x14ac:dyDescent="0.3">
      <c r="P81" t="s">
        <v>15</v>
      </c>
      <c r="AD81" t="s">
        <v>15</v>
      </c>
      <c r="AR81">
        <v>110</v>
      </c>
      <c r="AS81">
        <v>106.7</v>
      </c>
      <c r="AT81">
        <f t="shared" si="4"/>
        <v>111.86599999999999</v>
      </c>
      <c r="AU81">
        <f t="shared" si="5"/>
        <v>110.47316467706001</v>
      </c>
      <c r="AV81">
        <f t="shared" si="6"/>
        <v>111.3105248533769</v>
      </c>
      <c r="AW81">
        <f t="shared" si="7"/>
        <v>111.39154325877539</v>
      </c>
      <c r="AX81">
        <f t="shared" si="8"/>
        <v>115.05276103193893</v>
      </c>
      <c r="BA81">
        <f t="shared" si="45"/>
        <v>19.32</v>
      </c>
      <c r="BB81">
        <f t="shared" si="45"/>
        <v>10.41</v>
      </c>
      <c r="BC81">
        <f t="shared" si="45"/>
        <v>9.6999999999999993</v>
      </c>
      <c r="BD81">
        <f t="shared" si="45"/>
        <v>9.67</v>
      </c>
      <c r="BE81">
        <f t="shared" si="45"/>
        <v>9.75</v>
      </c>
      <c r="BF81">
        <f t="shared" si="45"/>
        <v>7.97</v>
      </c>
    </row>
    <row r="82" spans="16:58" x14ac:dyDescent="0.3">
      <c r="P82" t="s">
        <v>1</v>
      </c>
      <c r="Q82" t="s">
        <v>2</v>
      </c>
      <c r="R82" t="s">
        <v>3</v>
      </c>
      <c r="S82" t="s">
        <v>4</v>
      </c>
      <c r="T82" t="s">
        <v>5</v>
      </c>
      <c r="U82" t="s">
        <v>6</v>
      </c>
      <c r="V82" t="s">
        <v>7</v>
      </c>
      <c r="W82" t="s">
        <v>8</v>
      </c>
      <c r="X82" t="s">
        <v>9</v>
      </c>
      <c r="Y82" t="s">
        <v>10</v>
      </c>
      <c r="Z82" t="s">
        <v>11</v>
      </c>
      <c r="AD82" t="s">
        <v>1</v>
      </c>
      <c r="AE82" t="s">
        <v>2</v>
      </c>
      <c r="AF82" t="s">
        <v>3</v>
      </c>
      <c r="AG82" t="s">
        <v>4</v>
      </c>
      <c r="AH82" t="s">
        <v>5</v>
      </c>
      <c r="AI82" t="s">
        <v>6</v>
      </c>
      <c r="AJ82" t="s">
        <v>7</v>
      </c>
      <c r="AK82" t="s">
        <v>8</v>
      </c>
      <c r="AL82" t="s">
        <v>9</v>
      </c>
      <c r="AM82" t="s">
        <v>10</v>
      </c>
      <c r="AN82" t="s">
        <v>11</v>
      </c>
      <c r="AR82">
        <v>120</v>
      </c>
      <c r="AS82">
        <v>116.26</v>
      </c>
      <c r="AT82">
        <f t="shared" si="4"/>
        <v>123.14680000000001</v>
      </c>
      <c r="AU82">
        <f t="shared" si="5"/>
        <v>121.34736422385041</v>
      </c>
      <c r="AV82">
        <f t="shared" si="6"/>
        <v>121.93951699338842</v>
      </c>
      <c r="AW82">
        <f t="shared" si="7"/>
        <v>122.2704069528256</v>
      </c>
      <c r="AX82">
        <f t="shared" si="8"/>
        <v>125.5473123522425</v>
      </c>
    </row>
    <row r="83" spans="16:58" x14ac:dyDescent="0.3">
      <c r="P83">
        <v>50</v>
      </c>
      <c r="Q83">
        <v>49.24</v>
      </c>
      <c r="R83">
        <v>49.57</v>
      </c>
      <c r="S83">
        <v>49.35</v>
      </c>
      <c r="T83">
        <v>49.68</v>
      </c>
      <c r="U83">
        <v>49.24</v>
      </c>
      <c r="V83">
        <v>49.13</v>
      </c>
      <c r="W83">
        <v>49.35</v>
      </c>
      <c r="X83">
        <v>49.35</v>
      </c>
      <c r="Y83">
        <f>ROUND(SUM(Q83:X83)/8,2)</f>
        <v>49.36</v>
      </c>
      <c r="Z83">
        <f>ROUND((P83-Y83)/P83%,2)</f>
        <v>1.28</v>
      </c>
      <c r="AD83">
        <v>50</v>
      </c>
      <c r="AE83">
        <f>0.1054+0.9397579*AE34+0.000886754*POWER(AE34,2)</f>
        <v>50.246788623987399</v>
      </c>
      <c r="AF83">
        <f t="shared" ref="AF83:AL83" si="75">0.1054+0.9397579*AF34+0.000886754*POWER(AF34,2)</f>
        <v>49.793739534958604</v>
      </c>
      <c r="AG83">
        <f t="shared" si="75"/>
        <v>50.020221160579403</v>
      </c>
      <c r="AH83">
        <f t="shared" si="75"/>
        <v>49.567343747125001</v>
      </c>
      <c r="AI83">
        <f t="shared" si="75"/>
        <v>49.454178042378409</v>
      </c>
      <c r="AJ83">
        <f t="shared" si="75"/>
        <v>49.906969618045608</v>
      </c>
      <c r="AK83">
        <f t="shared" si="75"/>
        <v>49.351318750806406</v>
      </c>
      <c r="AL83">
        <f t="shared" si="75"/>
        <v>48.909225888283409</v>
      </c>
      <c r="AM83">
        <f>ROUND(SUM(AE83:AL83)/8,2)</f>
        <v>49.66</v>
      </c>
      <c r="AN83">
        <f>ROUND((AD83-AM83)/AD83%,2)</f>
        <v>0.68</v>
      </c>
      <c r="AR83">
        <v>130</v>
      </c>
      <c r="AS83">
        <v>128.38999999999999</v>
      </c>
      <c r="AT83">
        <f t="shared" si="4"/>
        <v>137.46019999999999</v>
      </c>
      <c r="AU83">
        <f t="shared" si="5"/>
        <v>135.3781627116434</v>
      </c>
      <c r="AV83">
        <f t="shared" si="6"/>
        <v>135.54581731953613</v>
      </c>
      <c r="AW83">
        <f t="shared" si="7"/>
        <v>136.08452697796483</v>
      </c>
      <c r="AX83">
        <f t="shared" si="8"/>
        <v>136.97152469811601</v>
      </c>
    </row>
    <row r="84" spans="16:58" x14ac:dyDescent="0.3">
      <c r="P84">
        <v>60</v>
      </c>
      <c r="Q84">
        <v>59.44</v>
      </c>
      <c r="R84">
        <v>59.28</v>
      </c>
      <c r="S84">
        <v>59.44</v>
      </c>
      <c r="T84">
        <v>59.12</v>
      </c>
      <c r="U84">
        <v>59.28</v>
      </c>
      <c r="V84">
        <v>59.12</v>
      </c>
      <c r="W84">
        <v>58.96</v>
      </c>
      <c r="X84">
        <v>59.28</v>
      </c>
      <c r="Y84">
        <f t="shared" ref="Y84:Y87" si="76">ROUND(SUM(Q84:X84)/8,2)</f>
        <v>59.24</v>
      </c>
      <c r="Z84">
        <f t="shared" ref="Z84:Z87" si="77">ROUND((P84-Y84)/P84%,2)</f>
        <v>1.27</v>
      </c>
      <c r="AD84">
        <v>60</v>
      </c>
      <c r="AE84">
        <f t="shared" ref="AE84:AL84" si="78">0.1054+0.9397579*AE35+0.000886754*POWER(AE35,2)</f>
        <v>59.432159065830405</v>
      </c>
      <c r="AF84">
        <f t="shared" si="78"/>
        <v>59.599500604825607</v>
      </c>
      <c r="AG84">
        <f t="shared" si="78"/>
        <v>59.118516052266401</v>
      </c>
      <c r="AH84">
        <f t="shared" si="78"/>
        <v>59.275317607083409</v>
      </c>
      <c r="AI84">
        <f t="shared" si="78"/>
        <v>58.961754401379409</v>
      </c>
      <c r="AJ84">
        <f t="shared" si="78"/>
        <v>59.118516052266401</v>
      </c>
      <c r="AK84">
        <f t="shared" si="78"/>
        <v>59.275317607083409</v>
      </c>
      <c r="AL84">
        <f t="shared" si="78"/>
        <v>58.961754401379409</v>
      </c>
      <c r="AM84">
        <f t="shared" ref="AM84:AM87" si="79">ROUND(SUM(AE84:AL84)/8,2)</f>
        <v>59.22</v>
      </c>
      <c r="AN84">
        <f t="shared" ref="AN84:AN87" si="80">ROUND((AD84-AM84)/AD84%,2)</f>
        <v>1.3</v>
      </c>
      <c r="AR84">
        <v>140</v>
      </c>
      <c r="AS84">
        <v>132.77000000000001</v>
      </c>
      <c r="AT84">
        <f t="shared" si="4"/>
        <v>142.62860000000001</v>
      </c>
      <c r="AU84">
        <f t="shared" si="5"/>
        <v>140.50864318856662</v>
      </c>
      <c r="AV84">
        <f t="shared" si="6"/>
        <v>140.50825029314285</v>
      </c>
      <c r="AW84">
        <f t="shared" si="7"/>
        <v>141.08215711856232</v>
      </c>
      <c r="AX84">
        <f t="shared" si="8"/>
        <v>140.8179001875942</v>
      </c>
    </row>
    <row r="85" spans="16:58" x14ac:dyDescent="0.3">
      <c r="P85">
        <v>70</v>
      </c>
      <c r="Q85">
        <v>67.819999999999993</v>
      </c>
      <c r="R85">
        <v>68.03</v>
      </c>
      <c r="S85">
        <v>68.239999999999995</v>
      </c>
      <c r="T85">
        <v>68.239999999999995</v>
      </c>
      <c r="U85">
        <v>68.45</v>
      </c>
      <c r="V85">
        <v>68.239999999999995</v>
      </c>
      <c r="W85">
        <v>68.03</v>
      </c>
      <c r="X85">
        <v>68.239999999999995</v>
      </c>
      <c r="Y85">
        <f t="shared" si="76"/>
        <v>68.16</v>
      </c>
      <c r="Z85">
        <f t="shared" si="77"/>
        <v>2.63</v>
      </c>
      <c r="AD85">
        <v>70</v>
      </c>
      <c r="AE85">
        <f t="shared" ref="AE85:AL85" si="81">0.1054+0.9397579*AE36+0.000886754*POWER(AE36,2)</f>
        <v>67.007476107366401</v>
      </c>
      <c r="AF85">
        <f t="shared" si="81"/>
        <v>66.795809178390414</v>
      </c>
      <c r="AG85">
        <f t="shared" si="81"/>
        <v>66.795809178390414</v>
      </c>
      <c r="AH85">
        <f t="shared" si="81"/>
        <v>67.007476107366401</v>
      </c>
      <c r="AI85">
        <f t="shared" si="81"/>
        <v>66.594791304334592</v>
      </c>
      <c r="AJ85">
        <f t="shared" si="81"/>
        <v>67.007476107366401</v>
      </c>
      <c r="AK85">
        <f t="shared" si="81"/>
        <v>67.409838713002401</v>
      </c>
      <c r="AL85">
        <f t="shared" si="81"/>
        <v>67.208625398365015</v>
      </c>
      <c r="AM85">
        <f t="shared" si="79"/>
        <v>66.98</v>
      </c>
      <c r="AN85">
        <f t="shared" si="80"/>
        <v>4.3099999999999996</v>
      </c>
      <c r="AR85">
        <v>150</v>
      </c>
      <c r="AS85">
        <v>144.24</v>
      </c>
      <c r="AT85">
        <f t="shared" si="4"/>
        <v>156.16320000000002</v>
      </c>
      <c r="AU85">
        <f t="shared" si="5"/>
        <v>154.10515395351041</v>
      </c>
      <c r="AV85">
        <f t="shared" si="6"/>
        <v>153.67180454552584</v>
      </c>
      <c r="AW85">
        <f t="shared" si="7"/>
        <v>154.22833659848993</v>
      </c>
      <c r="AX85">
        <f t="shared" si="8"/>
        <v>151.0136551449832</v>
      </c>
    </row>
    <row r="86" spans="16:58" x14ac:dyDescent="0.3">
      <c r="P86">
        <v>80</v>
      </c>
      <c r="Q86">
        <v>78.41</v>
      </c>
      <c r="R86">
        <v>77.58</v>
      </c>
      <c r="S86">
        <v>77.849999999999994</v>
      </c>
      <c r="T86">
        <v>78.13</v>
      </c>
      <c r="U86">
        <v>77.58</v>
      </c>
      <c r="V86">
        <v>78.13</v>
      </c>
      <c r="W86">
        <v>78.13</v>
      </c>
      <c r="X86">
        <v>77.849999999999994</v>
      </c>
      <c r="Y86">
        <f t="shared" si="76"/>
        <v>77.959999999999994</v>
      </c>
      <c r="Z86">
        <f t="shared" si="77"/>
        <v>2.5499999999999998</v>
      </c>
      <c r="AD86">
        <v>80</v>
      </c>
      <c r="AE86">
        <f t="shared" ref="AE86:AL86" si="82">0.1054+0.9397579*AE37+0.000886754*POWER(AE37,2)</f>
        <v>82.195477961098405</v>
      </c>
      <c r="AF86">
        <f t="shared" si="82"/>
        <v>82.802605837060014</v>
      </c>
      <c r="AG86">
        <f t="shared" si="82"/>
        <v>82.195477961098405</v>
      </c>
      <c r="AH86">
        <f t="shared" si="82"/>
        <v>82.802605837060014</v>
      </c>
      <c r="AI86">
        <f t="shared" si="82"/>
        <v>82.498972377565607</v>
      </c>
      <c r="AJ86">
        <f t="shared" si="82"/>
        <v>82.802605837060014</v>
      </c>
      <c r="AK86">
        <f t="shared" si="82"/>
        <v>82.195477961098405</v>
      </c>
      <c r="AL86">
        <f t="shared" si="82"/>
        <v>82.498972377565607</v>
      </c>
      <c r="AM86">
        <f t="shared" si="79"/>
        <v>82.5</v>
      </c>
      <c r="AN86">
        <f t="shared" si="80"/>
        <v>-3.13</v>
      </c>
      <c r="AR86">
        <v>160</v>
      </c>
      <c r="AS86">
        <v>151.74</v>
      </c>
      <c r="AT86">
        <f t="shared" si="4"/>
        <v>165.01320000000001</v>
      </c>
      <c r="AU86">
        <f t="shared" si="5"/>
        <v>163.12179907041042</v>
      </c>
      <c r="AV86">
        <f t="shared" si="6"/>
        <v>162.43980501140314</v>
      </c>
      <c r="AW86">
        <f t="shared" si="7"/>
        <v>162.90369470263579</v>
      </c>
      <c r="AX86">
        <f t="shared" si="8"/>
        <v>158.32269638524872</v>
      </c>
    </row>
    <row r="87" spans="16:58" x14ac:dyDescent="0.3">
      <c r="P87">
        <v>90</v>
      </c>
      <c r="Q87">
        <v>89.5</v>
      </c>
      <c r="R87">
        <v>89.23</v>
      </c>
      <c r="S87">
        <v>90.23</v>
      </c>
      <c r="T87">
        <v>89.14</v>
      </c>
      <c r="U87">
        <v>89.5</v>
      </c>
      <c r="V87">
        <v>89.87</v>
      </c>
      <c r="W87">
        <v>89.14</v>
      </c>
      <c r="X87">
        <v>89.87</v>
      </c>
      <c r="Y87">
        <f t="shared" si="76"/>
        <v>89.56</v>
      </c>
      <c r="Z87">
        <f t="shared" si="77"/>
        <v>0.49</v>
      </c>
      <c r="AD87">
        <v>90</v>
      </c>
      <c r="AE87">
        <f t="shared" ref="AE87:AL87" si="83">0.1054+0.9397579*AE38+0.000886754*POWER(AE38,2)</f>
        <v>94.068612655999999</v>
      </c>
      <c r="AF87">
        <f t="shared" si="83"/>
        <v>94.465779008278403</v>
      </c>
      <c r="AG87">
        <f t="shared" si="83"/>
        <v>93.671676150358408</v>
      </c>
      <c r="AH87">
        <f t="shared" si="83"/>
        <v>94.068612655999999</v>
      </c>
      <c r="AI87">
        <f t="shared" si="83"/>
        <v>93.671676150358408</v>
      </c>
      <c r="AJ87">
        <f t="shared" si="83"/>
        <v>94.068612655999999</v>
      </c>
      <c r="AK87">
        <f t="shared" si="83"/>
        <v>93.671676150358408</v>
      </c>
      <c r="AL87">
        <f t="shared" si="83"/>
        <v>94.068612655999999</v>
      </c>
      <c r="AM87">
        <f t="shared" si="79"/>
        <v>93.97</v>
      </c>
      <c r="AN87">
        <f t="shared" si="80"/>
        <v>-4.41</v>
      </c>
      <c r="AR87">
        <v>170</v>
      </c>
      <c r="AS87">
        <v>155.78</v>
      </c>
      <c r="AT87">
        <f t="shared" si="4"/>
        <v>169.78039999999999</v>
      </c>
      <c r="AU87">
        <f t="shared" si="5"/>
        <v>168.0201071303336</v>
      </c>
      <c r="AV87">
        <f t="shared" si="6"/>
        <v>167.22479658970434</v>
      </c>
      <c r="AW87">
        <f t="shared" si="7"/>
        <v>167.61622037789255</v>
      </c>
      <c r="AX87">
        <f t="shared" si="8"/>
        <v>162.62674417178937</v>
      </c>
    </row>
    <row r="88" spans="16:58" x14ac:dyDescent="0.3">
      <c r="P88">
        <v>100</v>
      </c>
      <c r="Q88">
        <v>100.46</v>
      </c>
      <c r="R88">
        <v>100.92</v>
      </c>
      <c r="S88">
        <v>100.01</v>
      </c>
      <c r="T88">
        <v>99.56</v>
      </c>
      <c r="U88">
        <v>100.46</v>
      </c>
      <c r="V88">
        <v>100.96</v>
      </c>
      <c r="W88">
        <v>100.46</v>
      </c>
      <c r="X88">
        <v>99.56</v>
      </c>
      <c r="Y88">
        <f>ROUND(SUM(Q88:X88)/8,2)</f>
        <v>100.3</v>
      </c>
      <c r="Z88">
        <f>ROUND((P88-Y88)/P88%,2)</f>
        <v>-0.3</v>
      </c>
      <c r="AD88">
        <v>100</v>
      </c>
      <c r="AE88">
        <f t="shared" ref="AE88:AL88" si="84">0.1054+0.9397579*AE39+0.000886754*POWER(AE39,2)</f>
        <v>102.3234272140544</v>
      </c>
      <c r="AF88">
        <f t="shared" si="84"/>
        <v>102.3234272140544</v>
      </c>
      <c r="AG88">
        <f t="shared" si="84"/>
        <v>102.79235216237841</v>
      </c>
      <c r="AH88">
        <f t="shared" si="84"/>
        <v>102.3234272140544</v>
      </c>
      <c r="AI88">
        <f t="shared" si="84"/>
        <v>102.79235216237841</v>
      </c>
      <c r="AJ88">
        <f t="shared" si="84"/>
        <v>102.79235216237841</v>
      </c>
      <c r="AK88">
        <f t="shared" si="84"/>
        <v>103.27276609901142</v>
      </c>
      <c r="AL88">
        <f t="shared" si="84"/>
        <v>102.3234272140544</v>
      </c>
      <c r="AM88">
        <f>ROUND(SUM(AE88:AL88)/8,2)</f>
        <v>102.62</v>
      </c>
      <c r="AN88">
        <f>ROUND((AD88-AM88)/AD88%,2)</f>
        <v>-2.62</v>
      </c>
      <c r="AR88">
        <v>180</v>
      </c>
      <c r="AS88">
        <v>168.11</v>
      </c>
      <c r="AT88">
        <f t="shared" si="4"/>
        <v>184.32980000000001</v>
      </c>
      <c r="AU88">
        <f t="shared" si="5"/>
        <v>183.14863062256345</v>
      </c>
      <c r="AV88">
        <f t="shared" si="6"/>
        <v>182.1386509780267</v>
      </c>
      <c r="AW88">
        <f t="shared" si="7"/>
        <v>182.24479083495089</v>
      </c>
      <c r="AX88">
        <f t="shared" si="8"/>
        <v>177.81245937266203</v>
      </c>
    </row>
    <row r="89" spans="16:58" x14ac:dyDescent="0.3">
      <c r="P89">
        <v>110</v>
      </c>
      <c r="Q89">
        <v>112.72</v>
      </c>
      <c r="R89">
        <v>113.87</v>
      </c>
      <c r="S89">
        <v>112.72</v>
      </c>
      <c r="T89">
        <v>113.29</v>
      </c>
      <c r="U89">
        <v>112.72</v>
      </c>
      <c r="V89">
        <v>111.58</v>
      </c>
      <c r="W89">
        <v>112.72</v>
      </c>
      <c r="X89">
        <v>111.58</v>
      </c>
      <c r="Y89">
        <f t="shared" ref="Y89:Y92" si="85">ROUND(SUM(Q89:X89)/8,2)</f>
        <v>112.65</v>
      </c>
      <c r="Z89">
        <f t="shared" ref="Z89:Z92" si="86">ROUND((P89-Y89)/P89%,2)</f>
        <v>-2.41</v>
      </c>
      <c r="AD89">
        <v>110</v>
      </c>
      <c r="AE89">
        <f t="shared" ref="AE89:AL89" si="87">0.1054+0.9397579*AE40+0.000886754*POWER(AE40,2)</f>
        <v>110.47316467706001</v>
      </c>
      <c r="AF89">
        <f t="shared" si="87"/>
        <v>111.02658327645941</v>
      </c>
      <c r="AG89">
        <f t="shared" si="87"/>
        <v>110.47316467706001</v>
      </c>
      <c r="AH89">
        <f t="shared" si="87"/>
        <v>111.02658327645941</v>
      </c>
      <c r="AI89">
        <f t="shared" si="87"/>
        <v>110.47316467706001</v>
      </c>
      <c r="AJ89">
        <f t="shared" si="87"/>
        <v>111.02658327645941</v>
      </c>
      <c r="AK89">
        <f t="shared" si="87"/>
        <v>112.14601400434961</v>
      </c>
      <c r="AL89">
        <f t="shared" si="87"/>
        <v>111.02658327645941</v>
      </c>
      <c r="AM89">
        <f t="shared" ref="AM89:AM92" si="88">ROUND(SUM(AE89:AL89)/8,2)</f>
        <v>110.96</v>
      </c>
      <c r="AN89">
        <f t="shared" ref="AN89:AN92" si="89">ROUND((AD89-AM89)/AD89%,2)</f>
        <v>-0.87</v>
      </c>
      <c r="AR89">
        <v>190</v>
      </c>
      <c r="AS89">
        <v>170.56</v>
      </c>
      <c r="AT89">
        <f t="shared" si="4"/>
        <v>187.2208</v>
      </c>
      <c r="AU89">
        <f t="shared" si="5"/>
        <v>186.18681407165442</v>
      </c>
      <c r="AV89">
        <f t="shared" si="6"/>
        <v>185.16363796168619</v>
      </c>
      <c r="AW89">
        <f t="shared" si="7"/>
        <v>185.20794426512003</v>
      </c>
      <c r="AX89">
        <f t="shared" si="8"/>
        <v>181.22479795013851</v>
      </c>
    </row>
    <row r="90" spans="16:58" x14ac:dyDescent="0.3">
      <c r="P90">
        <v>120</v>
      </c>
      <c r="Q90">
        <v>117.49</v>
      </c>
      <c r="R90">
        <v>116.87</v>
      </c>
      <c r="S90">
        <v>117.49</v>
      </c>
      <c r="T90">
        <v>116.87</v>
      </c>
      <c r="U90">
        <v>118.12</v>
      </c>
      <c r="V90">
        <v>115.65</v>
      </c>
      <c r="W90">
        <v>116.46</v>
      </c>
      <c r="X90">
        <v>117.49</v>
      </c>
      <c r="Y90">
        <f t="shared" si="85"/>
        <v>117.06</v>
      </c>
      <c r="Z90">
        <f t="shared" si="86"/>
        <v>2.4500000000000002</v>
      </c>
      <c r="AD90">
        <v>120</v>
      </c>
      <c r="AE90">
        <f t="shared" ref="AE90:AL90" si="90">0.1054+0.9397579*AE41+0.000886754*POWER(AE41,2)</f>
        <v>126.8798802248546</v>
      </c>
      <c r="AF90">
        <f t="shared" si="90"/>
        <v>120.0306991249234</v>
      </c>
      <c r="AG90">
        <f t="shared" si="90"/>
        <v>121.34736422385041</v>
      </c>
      <c r="AH90">
        <f>0.1054+0.9397579*AH41+0.000886754*POWER(AH41,2)</f>
        <v>120.68301388264962</v>
      </c>
      <c r="AI90">
        <f t="shared" si="90"/>
        <v>120.0306991249234</v>
      </c>
      <c r="AJ90">
        <f t="shared" si="90"/>
        <v>120.68301388264962</v>
      </c>
      <c r="AK90">
        <f t="shared" si="90"/>
        <v>120.0306991249234</v>
      </c>
      <c r="AL90">
        <f t="shared" si="90"/>
        <v>121.34736422385041</v>
      </c>
      <c r="AM90">
        <f t="shared" si="88"/>
        <v>121.38</v>
      </c>
      <c r="AN90">
        <f t="shared" si="89"/>
        <v>-1.1499999999999999</v>
      </c>
      <c r="AR90">
        <v>200</v>
      </c>
      <c r="AS90">
        <v>182.56</v>
      </c>
      <c r="AT90">
        <f t="shared" si="4"/>
        <v>201.38079999999999</v>
      </c>
      <c r="AU90">
        <f t="shared" si="5"/>
        <v>201.22147574141439</v>
      </c>
      <c r="AV90">
        <f t="shared" si="6"/>
        <v>200.31511284145071</v>
      </c>
      <c r="AW90">
        <f t="shared" si="7"/>
        <v>200.08806286882478</v>
      </c>
      <c r="AX90">
        <f t="shared" si="8"/>
        <v>199.60769836665622</v>
      </c>
    </row>
    <row r="91" spans="16:58" x14ac:dyDescent="0.3">
      <c r="P91">
        <v>130</v>
      </c>
      <c r="Q91">
        <v>122.01</v>
      </c>
      <c r="R91">
        <v>122.68</v>
      </c>
      <c r="S91">
        <v>122.01</v>
      </c>
      <c r="T91">
        <v>122.68</v>
      </c>
      <c r="U91">
        <v>122.01</v>
      </c>
      <c r="V91">
        <v>122.68</v>
      </c>
      <c r="W91">
        <v>122.68</v>
      </c>
      <c r="X91">
        <v>122.68</v>
      </c>
      <c r="Y91">
        <f t="shared" si="85"/>
        <v>122.43</v>
      </c>
      <c r="Z91">
        <f t="shared" si="86"/>
        <v>5.82</v>
      </c>
      <c r="AD91">
        <v>130</v>
      </c>
      <c r="AE91">
        <f t="shared" ref="AE91:AL91" si="91">0.1054+0.9397579*AE42+0.000886754*POWER(AE42,2)</f>
        <v>135.3781627116434</v>
      </c>
      <c r="AF91">
        <f t="shared" si="91"/>
        <v>136.20750532474</v>
      </c>
      <c r="AG91">
        <f t="shared" si="91"/>
        <v>135.3781627116434</v>
      </c>
      <c r="AH91">
        <f t="shared" si="91"/>
        <v>136.20750532474</v>
      </c>
      <c r="AI91">
        <f t="shared" si="91"/>
        <v>136.20750532474</v>
      </c>
      <c r="AJ91">
        <f t="shared" si="91"/>
        <v>135.3781627116434</v>
      </c>
      <c r="AK91">
        <f t="shared" si="91"/>
        <v>134.5613762066194</v>
      </c>
      <c r="AL91">
        <f t="shared" si="91"/>
        <v>135.3781627116434</v>
      </c>
      <c r="AM91">
        <f t="shared" si="88"/>
        <v>135.59</v>
      </c>
      <c r="AN91">
        <f t="shared" si="89"/>
        <v>-4.3</v>
      </c>
      <c r="AR91">
        <v>210</v>
      </c>
      <c r="AS91">
        <v>194.73</v>
      </c>
      <c r="AT91">
        <f t="shared" si="4"/>
        <v>215.74139999999997</v>
      </c>
      <c r="AU91">
        <f t="shared" si="5"/>
        <v>216.72996616516662</v>
      </c>
      <c r="AV91">
        <f t="shared" si="6"/>
        <v>216.31796831317365</v>
      </c>
      <c r="AW91">
        <f t="shared" si="7"/>
        <v>215.99119329538436</v>
      </c>
      <c r="AX91">
        <f t="shared" si="8"/>
        <v>219.59735595018083</v>
      </c>
    </row>
    <row r="92" spans="16:58" x14ac:dyDescent="0.3">
      <c r="P92">
        <v>140</v>
      </c>
      <c r="Q92">
        <v>132.16</v>
      </c>
      <c r="R92">
        <v>132.16</v>
      </c>
      <c r="S92">
        <v>131.38</v>
      </c>
      <c r="T92">
        <v>132.16</v>
      </c>
      <c r="U92">
        <v>130.61000000000001</v>
      </c>
      <c r="V92">
        <v>131.38</v>
      </c>
      <c r="W92">
        <v>131.38</v>
      </c>
      <c r="X92">
        <v>131.38</v>
      </c>
      <c r="Y92">
        <f t="shared" si="85"/>
        <v>131.58000000000001</v>
      </c>
      <c r="Z92">
        <f t="shared" si="86"/>
        <v>6.01</v>
      </c>
      <c r="AD92">
        <v>140</v>
      </c>
      <c r="AE92">
        <f t="shared" ref="AE92:AL92" si="92">0.1054+0.9397579*AE43+0.000886754*POWER(AE43,2)</f>
        <v>140.50864318856662</v>
      </c>
      <c r="AF92">
        <f t="shared" si="92"/>
        <v>141.4023275611186</v>
      </c>
      <c r="AG92">
        <f t="shared" si="92"/>
        <v>140.50864318856662</v>
      </c>
      <c r="AH92">
        <f t="shared" si="92"/>
        <v>140.50864318856662</v>
      </c>
      <c r="AI92">
        <f t="shared" si="92"/>
        <v>141.4023275611186</v>
      </c>
      <c r="AJ92">
        <f t="shared" si="92"/>
        <v>140.50864318856662</v>
      </c>
      <c r="AK92">
        <f t="shared" si="92"/>
        <v>140.50864318856662</v>
      </c>
      <c r="AL92">
        <f t="shared" si="92"/>
        <v>141.4023275611186</v>
      </c>
      <c r="AM92">
        <f t="shared" si="88"/>
        <v>140.84</v>
      </c>
      <c r="AN92">
        <f t="shared" si="89"/>
        <v>-0.6</v>
      </c>
      <c r="AR92">
        <v>220</v>
      </c>
      <c r="AS92">
        <v>199.72</v>
      </c>
      <c r="AT92">
        <f t="shared" si="4"/>
        <v>221.62959999999998</v>
      </c>
      <c r="AU92">
        <f t="shared" si="5"/>
        <v>223.16476086151363</v>
      </c>
      <c r="AV92">
        <f t="shared" si="6"/>
        <v>223.0866045944108</v>
      </c>
      <c r="AW92">
        <f t="shared" si="7"/>
        <v>222.81601690219867</v>
      </c>
      <c r="AX92">
        <f t="shared" si="8"/>
        <v>227.35917707430963</v>
      </c>
    </row>
    <row r="93" spans="16:58" x14ac:dyDescent="0.3">
      <c r="P93">
        <v>150</v>
      </c>
      <c r="Q93">
        <v>144.13999999999999</v>
      </c>
      <c r="R93">
        <v>143.22</v>
      </c>
      <c r="S93">
        <v>143.22</v>
      </c>
      <c r="T93">
        <v>144.13999999999999</v>
      </c>
      <c r="U93">
        <v>142.30000000000001</v>
      </c>
      <c r="V93">
        <v>143.22</v>
      </c>
      <c r="W93">
        <v>144.13999999999999</v>
      </c>
      <c r="X93">
        <v>144.13999999999999</v>
      </c>
      <c r="Y93">
        <f>ROUND(SUM(Q93:X93)/8,2)</f>
        <v>143.57</v>
      </c>
      <c r="Z93">
        <f>ROUND((P93-Y93)/P93%,2)</f>
        <v>4.29</v>
      </c>
      <c r="AD93">
        <v>150</v>
      </c>
      <c r="AE93">
        <f t="shared" ref="AE93:AL93" si="93">0.1054+0.9397579*AE44+0.000886754*POWER(AE44,2)</f>
        <v>153.05374020515842</v>
      </c>
      <c r="AF93">
        <f t="shared" si="93"/>
        <v>155.18188404877839</v>
      </c>
      <c r="AG93">
        <f t="shared" si="93"/>
        <v>154.10515395351041</v>
      </c>
      <c r="AH93">
        <f t="shared" si="93"/>
        <v>153.05374020515842</v>
      </c>
      <c r="AI93">
        <f t="shared" si="93"/>
        <v>155.19385578596501</v>
      </c>
      <c r="AJ93">
        <f t="shared" si="93"/>
        <v>153.05374020515842</v>
      </c>
      <c r="AK93">
        <f t="shared" si="93"/>
        <v>155.18188404877839</v>
      </c>
      <c r="AL93">
        <f t="shared" si="93"/>
        <v>153.05374020515842</v>
      </c>
      <c r="AM93">
        <f>ROUND(SUM(AE93:AL93)/8,2)</f>
        <v>153.97999999999999</v>
      </c>
      <c r="AN93">
        <f>ROUND((AD93-AM93)/AD93%,2)</f>
        <v>-2.65</v>
      </c>
      <c r="AR93">
        <v>230</v>
      </c>
      <c r="AS93">
        <v>210.52</v>
      </c>
      <c r="AT93">
        <f t="shared" si="4"/>
        <v>234.37360000000001</v>
      </c>
      <c r="AU93">
        <f t="shared" si="5"/>
        <v>237.24299135988161</v>
      </c>
      <c r="AV93">
        <f t="shared" si="6"/>
        <v>238.19001203782693</v>
      </c>
      <c r="AW93">
        <f t="shared" si="7"/>
        <v>238.33928673893453</v>
      </c>
      <c r="AX93">
        <f t="shared" si="8"/>
        <v>240.71269030406347</v>
      </c>
    </row>
    <row r="94" spans="16:58" x14ac:dyDescent="0.3">
      <c r="P94">
        <v>160</v>
      </c>
      <c r="Q94">
        <v>166.77</v>
      </c>
      <c r="R94">
        <v>166.77</v>
      </c>
      <c r="S94">
        <v>165.53</v>
      </c>
      <c r="T94">
        <v>166.77</v>
      </c>
      <c r="U94">
        <v>166.77</v>
      </c>
      <c r="V94">
        <v>165.53</v>
      </c>
      <c r="W94">
        <v>166.77</v>
      </c>
      <c r="X94">
        <v>166.77</v>
      </c>
      <c r="Y94">
        <f t="shared" ref="Y94:Y97" si="94">ROUND(SUM(Q94:X94)/8,2)</f>
        <v>166.46</v>
      </c>
      <c r="Z94">
        <f t="shared" ref="Z94:Z97" si="95">ROUND((P94-Y94)/P94%,2)</f>
        <v>-4.04</v>
      </c>
      <c r="AD94">
        <v>160</v>
      </c>
      <c r="AE94">
        <f t="shared" ref="AE94:AL94" si="96">0.1054+0.9397579*AE45+0.000886754*POWER(AE45,2)</f>
        <v>161.9379581051104</v>
      </c>
      <c r="AF94">
        <f t="shared" si="96"/>
        <v>161.9379581051104</v>
      </c>
      <c r="AG94">
        <f t="shared" si="96"/>
        <v>163.12179907041042</v>
      </c>
      <c r="AH94">
        <f t="shared" si="96"/>
        <v>163.12179907041042</v>
      </c>
      <c r="AI94">
        <f t="shared" si="96"/>
        <v>161.9379581051104</v>
      </c>
      <c r="AJ94">
        <f t="shared" si="96"/>
        <v>163.12179907041042</v>
      </c>
      <c r="AK94">
        <f t="shared" si="96"/>
        <v>161.9379581051104</v>
      </c>
      <c r="AL94">
        <f t="shared" si="96"/>
        <v>161.9379581051104</v>
      </c>
      <c r="AM94">
        <f t="shared" ref="AM94:AM97" si="97">ROUND(SUM(AE94:AL94)/8,2)</f>
        <v>162.38</v>
      </c>
      <c r="AN94">
        <f t="shared" ref="AN94:AN97" si="98">ROUND((AD94-AM94)/AD94%,2)</f>
        <v>-1.49</v>
      </c>
      <c r="AR94">
        <v>240</v>
      </c>
      <c r="AS94">
        <v>208.64</v>
      </c>
      <c r="AT94">
        <f t="shared" si="4"/>
        <v>232.15519999999998</v>
      </c>
      <c r="AU94">
        <f t="shared" si="5"/>
        <v>234.77746591139839</v>
      </c>
      <c r="AV94">
        <f t="shared" si="6"/>
        <v>235.51424120446234</v>
      </c>
      <c r="AW94">
        <f t="shared" si="7"/>
        <v>235.55542057227134</v>
      </c>
      <c r="AX94">
        <f t="shared" si="8"/>
        <v>238.88960383954418</v>
      </c>
    </row>
    <row r="95" spans="16:58" x14ac:dyDescent="0.3">
      <c r="P95">
        <v>170</v>
      </c>
      <c r="Q95">
        <v>170.59</v>
      </c>
      <c r="R95">
        <v>173.23</v>
      </c>
      <c r="S95">
        <v>171.9</v>
      </c>
      <c r="T95">
        <v>170.59</v>
      </c>
      <c r="U95">
        <v>173.23</v>
      </c>
      <c r="V95">
        <v>170.59</v>
      </c>
      <c r="W95">
        <v>171.9</v>
      </c>
      <c r="X95">
        <v>173.23</v>
      </c>
      <c r="Y95">
        <f t="shared" si="94"/>
        <v>171.91</v>
      </c>
      <c r="Z95">
        <f t="shared" si="95"/>
        <v>-1.1200000000000001</v>
      </c>
      <c r="AD95">
        <v>170</v>
      </c>
      <c r="AE95">
        <f t="shared" ref="AE95:AL95" si="99">0.1054+0.9397579*AE46+0.000886754*POWER(AE46,2)</f>
        <v>168.0201071303336</v>
      </c>
      <c r="AF95">
        <f t="shared" si="99"/>
        <v>166.768531862125</v>
      </c>
      <c r="AG95">
        <f t="shared" si="99"/>
        <v>168.0201071303336</v>
      </c>
      <c r="AH95">
        <f t="shared" si="99"/>
        <v>168.0201071303336</v>
      </c>
      <c r="AI95">
        <f t="shared" si="99"/>
        <v>166.768531862125</v>
      </c>
      <c r="AJ95">
        <f t="shared" si="99"/>
        <v>166.768531862125</v>
      </c>
      <c r="AK95">
        <f t="shared" si="99"/>
        <v>166.768531862125</v>
      </c>
      <c r="AL95">
        <f t="shared" si="99"/>
        <v>167.98362687912501</v>
      </c>
      <c r="AM95">
        <f t="shared" si="97"/>
        <v>167.39</v>
      </c>
      <c r="AN95">
        <f t="shared" si="98"/>
        <v>1.54</v>
      </c>
      <c r="AR95">
        <v>250</v>
      </c>
      <c r="AS95">
        <v>201.44</v>
      </c>
      <c r="AT95">
        <f t="shared" si="4"/>
        <v>223.6592</v>
      </c>
      <c r="AU95">
        <f t="shared" si="5"/>
        <v>225.3930004530944</v>
      </c>
      <c r="AV95">
        <f t="shared" si="6"/>
        <v>225.44948606506057</v>
      </c>
      <c r="AW95">
        <f t="shared" si="7"/>
        <v>225.21596722434444</v>
      </c>
      <c r="AX95">
        <f t="shared" si="8"/>
        <v>229.86966919033421</v>
      </c>
    </row>
    <row r="96" spans="16:58" x14ac:dyDescent="0.3">
      <c r="P96">
        <v>180</v>
      </c>
      <c r="Q96">
        <v>183.15</v>
      </c>
      <c r="R96">
        <v>184.66</v>
      </c>
      <c r="S96">
        <v>186.19</v>
      </c>
      <c r="T96">
        <v>83.15</v>
      </c>
      <c r="U96">
        <v>184.66</v>
      </c>
      <c r="V96">
        <v>183.15</v>
      </c>
      <c r="W96">
        <v>184.66</v>
      </c>
      <c r="X96">
        <v>184.66</v>
      </c>
      <c r="Y96">
        <f t="shared" si="94"/>
        <v>171.79</v>
      </c>
      <c r="Z96">
        <f t="shared" si="95"/>
        <v>4.5599999999999996</v>
      </c>
      <c r="AD96">
        <v>180</v>
      </c>
      <c r="AE96">
        <f t="shared" ref="AE96:AL96" si="100">0.1054+0.9397579*AE47+0.000886754*POWER(AE47,2)</f>
        <v>183.14863062256345</v>
      </c>
      <c r="AF96">
        <f t="shared" si="100"/>
        <v>184.66019130967061</v>
      </c>
      <c r="AG96">
        <f t="shared" si="100"/>
        <v>183.14863062256345</v>
      </c>
      <c r="AH96">
        <f t="shared" si="100"/>
        <v>183.14863062256345</v>
      </c>
      <c r="AI96">
        <f t="shared" si="100"/>
        <v>183.14863062256345</v>
      </c>
      <c r="AJ96">
        <f t="shared" si="100"/>
        <v>184.66019130967061</v>
      </c>
      <c r="AK96">
        <f t="shared" si="100"/>
        <v>184.66019130967061</v>
      </c>
      <c r="AL96">
        <f t="shared" si="100"/>
        <v>183.14863062256345</v>
      </c>
      <c r="AM96">
        <f t="shared" si="97"/>
        <v>183.72</v>
      </c>
      <c r="AN96">
        <f t="shared" si="98"/>
        <v>-2.0699999999999998</v>
      </c>
      <c r="AR96">
        <v>50</v>
      </c>
      <c r="AS96">
        <v>50.25</v>
      </c>
      <c r="AT96">
        <f t="shared" si="4"/>
        <v>45.254999999999995</v>
      </c>
      <c r="AU96">
        <f t="shared" si="5"/>
        <v>49.567343747125001</v>
      </c>
      <c r="AV96">
        <f t="shared" si="6"/>
        <v>47.714822251192189</v>
      </c>
      <c r="AW96">
        <f t="shared" si="7"/>
        <v>48.445924369100396</v>
      </c>
      <c r="AX96">
        <f t="shared" si="8"/>
        <v>53.121492789150253</v>
      </c>
    </row>
    <row r="97" spans="16:50" x14ac:dyDescent="0.3">
      <c r="P97">
        <v>190</v>
      </c>
      <c r="Q97">
        <v>190.95</v>
      </c>
      <c r="R97">
        <v>190.95</v>
      </c>
      <c r="S97">
        <v>189.34</v>
      </c>
      <c r="T97">
        <v>189.34</v>
      </c>
      <c r="U97">
        <v>189.34</v>
      </c>
      <c r="V97">
        <v>189.34</v>
      </c>
      <c r="W97">
        <v>187.35</v>
      </c>
      <c r="X97">
        <v>187.75</v>
      </c>
      <c r="Y97">
        <f t="shared" si="94"/>
        <v>189.3</v>
      </c>
      <c r="Z97">
        <f t="shared" si="95"/>
        <v>0.37</v>
      </c>
      <c r="AD97">
        <v>190</v>
      </c>
      <c r="AE97">
        <f t="shared" ref="AE97:AL97" si="101">0.1054+0.9397579*AE48+0.000886754*POWER(AE48,2)</f>
        <v>186.18681407165442</v>
      </c>
      <c r="AF97">
        <f t="shared" si="101"/>
        <v>187.75345363714962</v>
      </c>
      <c r="AG97">
        <f t="shared" si="101"/>
        <v>186.18681407165442</v>
      </c>
      <c r="AH97">
        <f t="shared" si="101"/>
        <v>186.18681407165442</v>
      </c>
      <c r="AI97">
        <f t="shared" si="101"/>
        <v>186.18681407165442</v>
      </c>
      <c r="AJ97">
        <f t="shared" si="101"/>
        <v>184.66019130967061</v>
      </c>
      <c r="AK97">
        <f t="shared" si="101"/>
        <v>186.18681407165442</v>
      </c>
      <c r="AL97">
        <f t="shared" si="101"/>
        <v>186.18681407165442</v>
      </c>
      <c r="AM97">
        <f t="shared" si="97"/>
        <v>186.19</v>
      </c>
      <c r="AN97">
        <f t="shared" si="98"/>
        <v>2.0099999999999998</v>
      </c>
      <c r="AR97">
        <v>60</v>
      </c>
      <c r="AS97">
        <v>59.61</v>
      </c>
      <c r="AT97">
        <f t="shared" si="4"/>
        <v>56.299799999999998</v>
      </c>
      <c r="AU97">
        <f t="shared" si="5"/>
        <v>59.275317607083409</v>
      </c>
      <c r="AV97">
        <f t="shared" si="6"/>
        <v>58.575385436685579</v>
      </c>
      <c r="AW97">
        <f t="shared" si="7"/>
        <v>58.478298126618583</v>
      </c>
      <c r="AX97">
        <f t="shared" si="8"/>
        <v>54.155141553540027</v>
      </c>
    </row>
    <row r="98" spans="16:50" x14ac:dyDescent="0.3">
      <c r="P98">
        <v>200</v>
      </c>
      <c r="Q98">
        <v>199.43</v>
      </c>
      <c r="R98">
        <v>199.43</v>
      </c>
      <c r="S98">
        <v>203.04</v>
      </c>
      <c r="T98">
        <v>201.22</v>
      </c>
      <c r="U98">
        <v>203.04</v>
      </c>
      <c r="V98">
        <v>199.43</v>
      </c>
      <c r="W98">
        <v>201.22</v>
      </c>
      <c r="X98">
        <v>203.04</v>
      </c>
      <c r="Y98">
        <f>ROUND(SUM(Q98:X98)/8,2)</f>
        <v>201.23</v>
      </c>
      <c r="Z98">
        <f>ROUND((P98-Y98)/P98%,2)</f>
        <v>-0.61</v>
      </c>
      <c r="AD98">
        <v>200</v>
      </c>
      <c r="AE98">
        <f t="shared" ref="AE98:AL98" si="102">0.1054+0.9397579*AE49+0.000886754*POWER(AE49,2)</f>
        <v>208.69442797548501</v>
      </c>
      <c r="AF98">
        <f t="shared" si="102"/>
        <v>201.22147574141439</v>
      </c>
      <c r="AG98">
        <f t="shared" si="102"/>
        <v>201.22147574141439</v>
      </c>
      <c r="AH98">
        <f t="shared" si="102"/>
        <v>201.22147574141439</v>
      </c>
      <c r="AI98">
        <f t="shared" si="102"/>
        <v>203.03013627895541</v>
      </c>
      <c r="AJ98">
        <f t="shared" si="102"/>
        <v>201.22147574141439</v>
      </c>
      <c r="AK98">
        <f t="shared" si="102"/>
        <v>201.22147574141439</v>
      </c>
      <c r="AL98">
        <f t="shared" si="102"/>
        <v>201.22147574141439</v>
      </c>
      <c r="AM98">
        <f>ROUND(SUM(AE98:AL98)/8,2)</f>
        <v>202.38</v>
      </c>
      <c r="AN98">
        <f>ROUND((AD98-AM98)/AD98%,2)</f>
        <v>-1.19</v>
      </c>
      <c r="AR98">
        <v>70</v>
      </c>
      <c r="AS98">
        <v>66.959999999999994</v>
      </c>
      <c r="AT98">
        <f t="shared" ref="AT98:AT161" si="103">-14.04+1.18*AS98</f>
        <v>64.972799999999978</v>
      </c>
      <c r="AU98">
        <f t="shared" ref="AU98:AU161" si="104">0.1054+0.9397579*AS98+0.000886754*POWER(AS98,2)</f>
        <v>67.007476107366401</v>
      </c>
      <c r="AV98">
        <f t="shared" ref="AV98:AV161" si="105">-15.5162+1.367*AS98-0.0025996*POWER(AS98,2)+0.0000086963*POWER(AS98,3)</f>
        <v>66.973288846829519</v>
      </c>
      <c r="AW98">
        <f t="shared" ref="AW98:AW161" si="106">3.89298+0.64038*AS98+0.0066809*POWER(AS98,2)-0.00003994*POWER(AS98,3)+0.0000000897*POWER(AS98,4)</f>
        <v>66.539856649645529</v>
      </c>
      <c r="AX98">
        <f t="shared" ref="AX98:AX161" si="107">467.69487-21.4*AS98+0.39583*POWER(AS98,2)-0.00325866*POWER(AS98,3)+0.0000126646*POWER(AS98,4)-0.00000001871*POWER(AS98,5)</f>
        <v>60.592154578815368</v>
      </c>
    </row>
    <row r="99" spans="16:50" x14ac:dyDescent="0.3">
      <c r="P99">
        <v>210</v>
      </c>
      <c r="Q99">
        <v>208.69</v>
      </c>
      <c r="R99">
        <v>210.64</v>
      </c>
      <c r="S99">
        <v>208.69</v>
      </c>
      <c r="T99">
        <v>210.64</v>
      </c>
      <c r="U99">
        <v>210.64</v>
      </c>
      <c r="V99">
        <v>208.69</v>
      </c>
      <c r="W99">
        <v>212.63</v>
      </c>
      <c r="X99">
        <v>210.64</v>
      </c>
      <c r="Y99">
        <f t="shared" ref="Y99:Y102" si="108">ROUND(SUM(Q99:X99)/8,2)</f>
        <v>210.16</v>
      </c>
      <c r="Z99">
        <f t="shared" ref="Z99:Z102" si="109">ROUND((P99-Y99)/P99%,2)</f>
        <v>-0.08</v>
      </c>
      <c r="AD99">
        <v>210</v>
      </c>
      <c r="AE99">
        <f t="shared" ref="AE99:AL99" si="110">0.1054+0.9397579*AE50+0.000886754*POWER(AE50,2)</f>
        <v>216.72996616516662</v>
      </c>
      <c r="AF99">
        <f t="shared" si="110"/>
        <v>214.66323260853761</v>
      </c>
      <c r="AG99">
        <f t="shared" si="110"/>
        <v>216.72996616516662</v>
      </c>
      <c r="AH99">
        <f t="shared" si="110"/>
        <v>216.72996616516662</v>
      </c>
      <c r="AI99">
        <f t="shared" si="110"/>
        <v>218.82705655579844</v>
      </c>
      <c r="AJ99">
        <f t="shared" si="110"/>
        <v>216.72996616516662</v>
      </c>
      <c r="AK99">
        <f t="shared" si="110"/>
        <v>216.72996616516662</v>
      </c>
      <c r="AL99">
        <f t="shared" si="110"/>
        <v>218.82705655579844</v>
      </c>
      <c r="AM99">
        <f t="shared" ref="AM99:AM102" si="111">ROUND(SUM(AE99:AL99)/8,2)</f>
        <v>217</v>
      </c>
      <c r="AN99">
        <f t="shared" ref="AN99:AN102" si="112">ROUND((AD99-AM99)/AD99%,2)</f>
        <v>-3.33</v>
      </c>
      <c r="AR99">
        <v>80</v>
      </c>
      <c r="AS99">
        <v>81.7</v>
      </c>
      <c r="AT99">
        <f t="shared" si="103"/>
        <v>82.365999999999985</v>
      </c>
      <c r="AU99">
        <f t="shared" si="104"/>
        <v>82.802605837060014</v>
      </c>
      <c r="AV99">
        <f t="shared" si="105"/>
        <v>83.558083266601898</v>
      </c>
      <c r="AW99">
        <f t="shared" si="106"/>
        <v>83.021986230915388</v>
      </c>
      <c r="AX99">
        <f t="shared" si="107"/>
        <v>80.518554967070514</v>
      </c>
    </row>
    <row r="100" spans="16:50" x14ac:dyDescent="0.3">
      <c r="P100">
        <v>220</v>
      </c>
      <c r="Q100">
        <v>218.83</v>
      </c>
      <c r="R100">
        <v>216.73</v>
      </c>
      <c r="S100">
        <v>214.66</v>
      </c>
      <c r="T100">
        <v>214.66</v>
      </c>
      <c r="U100">
        <v>218.83</v>
      </c>
      <c r="V100">
        <v>214.66</v>
      </c>
      <c r="W100">
        <v>212.63</v>
      </c>
      <c r="X100">
        <v>214.66</v>
      </c>
      <c r="Y100">
        <f t="shared" si="108"/>
        <v>215.71</v>
      </c>
      <c r="Z100">
        <f t="shared" si="109"/>
        <v>1.95</v>
      </c>
      <c r="AD100">
        <v>220</v>
      </c>
      <c r="AE100">
        <f t="shared" ref="AE100:AL100" si="113">0.1054+0.9397579*AE51+0.000886754*POWER(AE51,2)</f>
        <v>225.3930004530944</v>
      </c>
      <c r="AF100">
        <f t="shared" si="113"/>
        <v>223.16476086151363</v>
      </c>
      <c r="AG100">
        <f t="shared" si="113"/>
        <v>223.16476086151363</v>
      </c>
      <c r="AH100">
        <f t="shared" si="113"/>
        <v>225.3930004530944</v>
      </c>
      <c r="AI100">
        <f t="shared" si="113"/>
        <v>223.16476086151363</v>
      </c>
      <c r="AJ100">
        <f t="shared" si="113"/>
        <v>223.16476086151363</v>
      </c>
      <c r="AK100">
        <f t="shared" si="113"/>
        <v>218.82705655579844</v>
      </c>
      <c r="AL100">
        <f t="shared" si="113"/>
        <v>223.16476086151363</v>
      </c>
      <c r="AM100">
        <f t="shared" si="111"/>
        <v>223.18</v>
      </c>
      <c r="AN100">
        <f t="shared" si="112"/>
        <v>-1.45</v>
      </c>
      <c r="AR100">
        <v>90</v>
      </c>
      <c r="AS100">
        <v>92</v>
      </c>
      <c r="AT100">
        <f t="shared" si="103"/>
        <v>94.519999999999982</v>
      </c>
      <c r="AU100">
        <f t="shared" si="104"/>
        <v>94.068612655999999</v>
      </c>
      <c r="AV100">
        <f t="shared" si="105"/>
        <v>95.016490054399995</v>
      </c>
      <c r="AW100">
        <f t="shared" si="106"/>
        <v>94.680323731199991</v>
      </c>
      <c r="AX100">
        <f t="shared" si="107"/>
        <v>95.689427050880226</v>
      </c>
    </row>
    <row r="101" spans="16:50" x14ac:dyDescent="0.3">
      <c r="P101">
        <v>230</v>
      </c>
      <c r="Q101">
        <v>223.17</v>
      </c>
      <c r="R101">
        <v>220.98</v>
      </c>
      <c r="S101">
        <v>223.17</v>
      </c>
      <c r="T101">
        <v>220.98</v>
      </c>
      <c r="U101">
        <v>220.98</v>
      </c>
      <c r="V101">
        <v>220.98</v>
      </c>
      <c r="W101">
        <v>220.98</v>
      </c>
      <c r="X101">
        <v>218.83</v>
      </c>
      <c r="Y101">
        <f t="shared" si="108"/>
        <v>221.26</v>
      </c>
      <c r="Z101">
        <f t="shared" si="109"/>
        <v>3.8</v>
      </c>
      <c r="AD101">
        <v>230</v>
      </c>
      <c r="AE101">
        <f t="shared" ref="AE101:AL101" si="114">0.1054+0.9397579*AE52+0.000886754*POWER(AE52,2)</f>
        <v>234.77746591139839</v>
      </c>
      <c r="AF101">
        <f t="shared" si="114"/>
        <v>234.77746591139839</v>
      </c>
      <c r="AG101">
        <f t="shared" si="114"/>
        <v>237.24299135988161</v>
      </c>
      <c r="AH101">
        <f t="shared" si="114"/>
        <v>234.77746591139839</v>
      </c>
      <c r="AI101">
        <f t="shared" si="114"/>
        <v>218.82705655579844</v>
      </c>
      <c r="AJ101">
        <f t="shared" si="114"/>
        <v>216.72996616516662</v>
      </c>
      <c r="AK101">
        <f t="shared" si="114"/>
        <v>234.77746591139839</v>
      </c>
      <c r="AL101">
        <f t="shared" si="114"/>
        <v>216.72996616516662</v>
      </c>
      <c r="AM101">
        <f t="shared" si="111"/>
        <v>228.58</v>
      </c>
      <c r="AN101">
        <f t="shared" si="112"/>
        <v>0.62</v>
      </c>
      <c r="AR101">
        <v>100</v>
      </c>
      <c r="AS101">
        <v>99.44</v>
      </c>
      <c r="AT101">
        <f t="shared" si="103"/>
        <v>103.29919999999998</v>
      </c>
      <c r="AU101">
        <f t="shared" si="104"/>
        <v>102.3234272140544</v>
      </c>
      <c r="AV101">
        <f t="shared" si="105"/>
        <v>103.26363874613459</v>
      </c>
      <c r="AW101">
        <f t="shared" si="106"/>
        <v>103.1331964920625</v>
      </c>
      <c r="AX101">
        <f t="shared" si="107"/>
        <v>105.95868564312704</v>
      </c>
    </row>
    <row r="102" spans="16:50" x14ac:dyDescent="0.3">
      <c r="P102">
        <v>240</v>
      </c>
      <c r="Q102">
        <v>223.17</v>
      </c>
      <c r="R102">
        <v>225.4</v>
      </c>
      <c r="S102">
        <v>223.17</v>
      </c>
      <c r="T102">
        <v>225.4</v>
      </c>
      <c r="U102">
        <v>225.4</v>
      </c>
      <c r="V102">
        <v>223.17</v>
      </c>
      <c r="W102">
        <v>223.17</v>
      </c>
      <c r="X102">
        <v>225.4</v>
      </c>
      <c r="Y102">
        <f t="shared" si="108"/>
        <v>224.29</v>
      </c>
      <c r="Z102">
        <f t="shared" si="109"/>
        <v>6.55</v>
      </c>
      <c r="AD102">
        <v>240</v>
      </c>
      <c r="AE102">
        <f t="shared" ref="AE102:AL102" si="115">0.1054+0.9397579*AE53+0.000886754*POWER(AE53,2)</f>
        <v>232.35740300009138</v>
      </c>
      <c r="AF102">
        <f t="shared" si="115"/>
        <v>229.99554016390158</v>
      </c>
      <c r="AG102">
        <f t="shared" si="115"/>
        <v>234.77746591139839</v>
      </c>
      <c r="AH102">
        <f t="shared" si="115"/>
        <v>232.35740300009138</v>
      </c>
      <c r="AI102">
        <f t="shared" si="115"/>
        <v>229.99554016390158</v>
      </c>
      <c r="AJ102">
        <f t="shared" si="115"/>
        <v>234.77746591139839</v>
      </c>
      <c r="AK102">
        <f t="shared" si="115"/>
        <v>229.99554016390158</v>
      </c>
      <c r="AL102">
        <f t="shared" si="115"/>
        <v>232.35740300009138</v>
      </c>
      <c r="AM102">
        <f t="shared" si="111"/>
        <v>232.08</v>
      </c>
      <c r="AN102">
        <f t="shared" si="112"/>
        <v>3.3</v>
      </c>
      <c r="AR102">
        <v>110</v>
      </c>
      <c r="AS102">
        <v>107.19</v>
      </c>
      <c r="AT102">
        <f t="shared" si="103"/>
        <v>112.4442</v>
      </c>
      <c r="AU102">
        <f t="shared" si="104"/>
        <v>111.02658327645941</v>
      </c>
      <c r="AV102">
        <f t="shared" si="105"/>
        <v>111.85410973764094</v>
      </c>
      <c r="AW102">
        <f t="shared" si="106"/>
        <v>111.94907325501838</v>
      </c>
      <c r="AX102">
        <f t="shared" si="107"/>
        <v>115.63080644266898</v>
      </c>
    </row>
    <row r="103" spans="16:50" x14ac:dyDescent="0.3">
      <c r="P103">
        <v>250</v>
      </c>
      <c r="Q103">
        <v>229.99</v>
      </c>
      <c r="R103">
        <v>229.99</v>
      </c>
      <c r="S103">
        <v>227.67</v>
      </c>
      <c r="T103">
        <v>229.99</v>
      </c>
      <c r="U103">
        <v>227.67</v>
      </c>
      <c r="V103">
        <v>225.4</v>
      </c>
      <c r="W103">
        <v>225.4</v>
      </c>
      <c r="X103">
        <v>227.67</v>
      </c>
      <c r="Y103">
        <f>ROUND(SUM(Q103:X103)/8,2)</f>
        <v>227.97</v>
      </c>
      <c r="Z103">
        <f>ROUND((P103-Y103)/P103%,2)</f>
        <v>8.81</v>
      </c>
      <c r="AD103">
        <v>250</v>
      </c>
      <c r="AE103">
        <f t="shared" ref="AE103:AL103" si="116">0.1054+0.9397579*AE54+0.000886754*POWER(AE54,2)</f>
        <v>232.35740300009138</v>
      </c>
      <c r="AF103">
        <f t="shared" si="116"/>
        <v>227.66548950237942</v>
      </c>
      <c r="AG103">
        <f t="shared" si="116"/>
        <v>225.3930004530944</v>
      </c>
      <c r="AH103">
        <f t="shared" si="116"/>
        <v>227.66548950237942</v>
      </c>
      <c r="AI103">
        <f t="shared" si="116"/>
        <v>223.16476086151363</v>
      </c>
      <c r="AJ103">
        <f t="shared" si="116"/>
        <v>227.66548950237942</v>
      </c>
      <c r="AK103">
        <f t="shared" si="116"/>
        <v>223.16476086151363</v>
      </c>
      <c r="AL103">
        <f t="shared" si="116"/>
        <v>218.82705655579844</v>
      </c>
      <c r="AM103">
        <f>ROUND(SUM(AE103:AL103)/8,2)</f>
        <v>225.74</v>
      </c>
      <c r="AN103">
        <f>ROUND((AD103-AM103)/AD103%,2)</f>
        <v>9.6999999999999993</v>
      </c>
      <c r="AR103">
        <v>120</v>
      </c>
      <c r="AS103">
        <v>115.68</v>
      </c>
      <c r="AT103">
        <f t="shared" si="103"/>
        <v>122.4624</v>
      </c>
      <c r="AU103">
        <f t="shared" si="104"/>
        <v>120.68301388264962</v>
      </c>
      <c r="AV103">
        <f t="shared" si="105"/>
        <v>121.29286328290142</v>
      </c>
      <c r="AW103">
        <f t="shared" si="106"/>
        <v>121.61030948536622</v>
      </c>
      <c r="AX103">
        <f t="shared" si="107"/>
        <v>124.95489525176458</v>
      </c>
    </row>
    <row r="104" spans="16:50" x14ac:dyDescent="0.3">
      <c r="Z104">
        <f>SUM(Z83:Z103)/21</f>
        <v>2.1080952380952382</v>
      </c>
      <c r="AN104">
        <f>SUM(AN83:AN103)/21</f>
        <v>-0.27619047619047604</v>
      </c>
      <c r="AR104">
        <v>130</v>
      </c>
      <c r="AS104">
        <v>129.1</v>
      </c>
      <c r="AT104">
        <f t="shared" si="103"/>
        <v>138.298</v>
      </c>
      <c r="AU104">
        <f t="shared" si="104"/>
        <v>136.20750532474</v>
      </c>
      <c r="AV104">
        <f t="shared" si="105"/>
        <v>136.34816047656727</v>
      </c>
      <c r="AW104">
        <f t="shared" si="106"/>
        <v>136.89411843443617</v>
      </c>
      <c r="AX104">
        <f t="shared" si="107"/>
        <v>137.59989684381458</v>
      </c>
    </row>
    <row r="105" spans="16:50" x14ac:dyDescent="0.3">
      <c r="P105" t="s">
        <v>16</v>
      </c>
      <c r="AD105" t="s">
        <v>16</v>
      </c>
      <c r="AR105">
        <v>140</v>
      </c>
      <c r="AS105">
        <v>132.77000000000001</v>
      </c>
      <c r="AT105">
        <f t="shared" si="103"/>
        <v>142.62860000000001</v>
      </c>
      <c r="AU105">
        <f t="shared" si="104"/>
        <v>140.50864318856662</v>
      </c>
      <c r="AV105">
        <f t="shared" si="105"/>
        <v>140.50825029314285</v>
      </c>
      <c r="AW105">
        <f t="shared" si="106"/>
        <v>141.08215711856232</v>
      </c>
      <c r="AX105">
        <f t="shared" si="107"/>
        <v>140.8179001875942</v>
      </c>
    </row>
    <row r="106" spans="16:50" x14ac:dyDescent="0.3">
      <c r="P106" t="s">
        <v>1</v>
      </c>
      <c r="Q106" t="s">
        <v>2</v>
      </c>
      <c r="R106" t="s">
        <v>3</v>
      </c>
      <c r="S106" t="s">
        <v>4</v>
      </c>
      <c r="T106" t="s">
        <v>5</v>
      </c>
      <c r="U106" t="s">
        <v>6</v>
      </c>
      <c r="V106" t="s">
        <v>7</v>
      </c>
      <c r="W106" t="s">
        <v>8</v>
      </c>
      <c r="X106" t="s">
        <v>9</v>
      </c>
      <c r="Y106" t="s">
        <v>10</v>
      </c>
      <c r="Z106" t="s">
        <v>11</v>
      </c>
      <c r="AD106" t="s">
        <v>1</v>
      </c>
      <c r="AE106" t="s">
        <v>2</v>
      </c>
      <c r="AF106" t="s">
        <v>3</v>
      </c>
      <c r="AG106" t="s">
        <v>4</v>
      </c>
      <c r="AH106" t="s">
        <v>5</v>
      </c>
      <c r="AI106" t="s">
        <v>6</v>
      </c>
      <c r="AJ106" t="s">
        <v>7</v>
      </c>
      <c r="AK106" t="s">
        <v>8</v>
      </c>
      <c r="AL106" t="s">
        <v>9</v>
      </c>
      <c r="AM106" t="s">
        <v>10</v>
      </c>
      <c r="AN106" t="s">
        <v>11</v>
      </c>
      <c r="AR106">
        <v>150</v>
      </c>
      <c r="AS106">
        <v>143.36000000000001</v>
      </c>
      <c r="AT106">
        <f t="shared" si="103"/>
        <v>155.12480000000002</v>
      </c>
      <c r="AU106">
        <f t="shared" si="104"/>
        <v>153.05374020515842</v>
      </c>
      <c r="AV106">
        <f t="shared" si="105"/>
        <v>152.65203020583652</v>
      </c>
      <c r="AW106">
        <f t="shared" si="106"/>
        <v>153.21542876760398</v>
      </c>
      <c r="AX106">
        <f t="shared" si="107"/>
        <v>150.20166499880816</v>
      </c>
    </row>
    <row r="107" spans="16:50" x14ac:dyDescent="0.3">
      <c r="P107">
        <v>50</v>
      </c>
      <c r="Q107">
        <v>46.11</v>
      </c>
      <c r="R107">
        <v>46.6</v>
      </c>
      <c r="S107">
        <v>46.48</v>
      </c>
      <c r="T107">
        <v>46.36</v>
      </c>
      <c r="U107">
        <v>46.72</v>
      </c>
      <c r="V107">
        <v>46.8</v>
      </c>
      <c r="W107">
        <v>46.23</v>
      </c>
      <c r="X107">
        <v>46.48</v>
      </c>
      <c r="Y107">
        <f>ROUND(SUM(Q107:X107)/8,2)</f>
        <v>46.47</v>
      </c>
      <c r="Z107">
        <f>ROUND((P107-Y107)/P107%,2)</f>
        <v>7.06</v>
      </c>
      <c r="AD107">
        <v>50</v>
      </c>
      <c r="AE107">
        <f>-15.5162+1.367*AE34-0.0025996*POWER(AE34,2)+0.0000086963*POWER(AE34,3)</f>
        <v>48.48753018292399</v>
      </c>
      <c r="AF107">
        <f t="shared" ref="AF107:AL107" si="117">-15.5162+1.367*AF34-0.0025996*POWER(AF34,2)+0.0000086963*POWER(AF34,3)</f>
        <v>47.972515560636459</v>
      </c>
      <c r="AG107">
        <f t="shared" si="117"/>
        <v>48.230084686017314</v>
      </c>
      <c r="AH107">
        <f t="shared" si="117"/>
        <v>47.714822251192189</v>
      </c>
      <c r="AI107">
        <f t="shared" si="117"/>
        <v>47.585928853824655</v>
      </c>
      <c r="AJ107">
        <f t="shared" si="117"/>
        <v>48.101315611610488</v>
      </c>
      <c r="AK107">
        <f t="shared" si="117"/>
        <v>47.468725918308564</v>
      </c>
      <c r="AL107">
        <f t="shared" si="117"/>
        <v>46.964457713568677</v>
      </c>
      <c r="AM107">
        <f>ROUND(SUM(AE107:AL107)/8,2)</f>
        <v>47.82</v>
      </c>
      <c r="AN107">
        <f>ROUND((AD107-AM107)/AD107%,2)</f>
        <v>4.3600000000000003</v>
      </c>
      <c r="AR107">
        <v>160</v>
      </c>
      <c r="AS107">
        <v>151.74</v>
      </c>
      <c r="AT107">
        <f t="shared" si="103"/>
        <v>165.01320000000001</v>
      </c>
      <c r="AU107">
        <f t="shared" si="104"/>
        <v>163.12179907041042</v>
      </c>
      <c r="AV107">
        <f t="shared" si="105"/>
        <v>162.43980501140314</v>
      </c>
      <c r="AW107">
        <f t="shared" si="106"/>
        <v>162.90369470263579</v>
      </c>
      <c r="AX107">
        <f t="shared" si="107"/>
        <v>158.32269638524872</v>
      </c>
    </row>
    <row r="108" spans="16:50" x14ac:dyDescent="0.3">
      <c r="P108">
        <v>60</v>
      </c>
      <c r="Q108">
        <v>52.34</v>
      </c>
      <c r="R108">
        <v>52.49</v>
      </c>
      <c r="S108">
        <v>52.05</v>
      </c>
      <c r="T108">
        <v>52.49</v>
      </c>
      <c r="U108">
        <v>52.34</v>
      </c>
      <c r="V108">
        <v>52.49</v>
      </c>
      <c r="W108">
        <v>52.2</v>
      </c>
      <c r="X108">
        <v>52.49</v>
      </c>
      <c r="Y108">
        <f t="shared" ref="Y108:Y111" si="118">ROUND(SUM(Q108:X108)/8,2)</f>
        <v>52.36</v>
      </c>
      <c r="Z108">
        <f t="shared" ref="Z108:Z111" si="119">ROUND((P108-Y108)/P108%,2)</f>
        <v>12.73</v>
      </c>
      <c r="AD108">
        <v>60</v>
      </c>
      <c r="AE108">
        <f t="shared" ref="AE108:AL108" si="120">-15.5162+1.367*AE35-0.0025996*POWER(AE35,2)+0.0000086963*POWER(AE35,3)</f>
        <v>58.747828776460743</v>
      </c>
      <c r="AF108">
        <f t="shared" si="120"/>
        <v>58.9317167330451</v>
      </c>
      <c r="AG108">
        <f t="shared" si="120"/>
        <v>58.402895097080211</v>
      </c>
      <c r="AH108">
        <f t="shared" si="120"/>
        <v>58.575385436685579</v>
      </c>
      <c r="AI108">
        <f t="shared" si="120"/>
        <v>58.230357581544581</v>
      </c>
      <c r="AJ108">
        <f t="shared" si="120"/>
        <v>58.402895097080211</v>
      </c>
      <c r="AK108">
        <f t="shared" si="120"/>
        <v>58.575385436685579</v>
      </c>
      <c r="AL108">
        <f t="shared" si="120"/>
        <v>58.230357581544581</v>
      </c>
      <c r="AM108">
        <f t="shared" ref="AM108:AM111" si="121">ROUND(SUM(AE108:AL108)/8,2)</f>
        <v>58.51</v>
      </c>
      <c r="AN108">
        <f t="shared" ref="AN108:AN111" si="122">ROUND((AD108-AM108)/AD108%,2)</f>
        <v>2.48</v>
      </c>
      <c r="AR108">
        <v>170</v>
      </c>
      <c r="AS108">
        <v>155.78</v>
      </c>
      <c r="AT108">
        <f t="shared" si="103"/>
        <v>169.78039999999999</v>
      </c>
      <c r="AU108">
        <f t="shared" si="104"/>
        <v>168.0201071303336</v>
      </c>
      <c r="AV108">
        <f t="shared" si="105"/>
        <v>167.22479658970434</v>
      </c>
      <c r="AW108">
        <f t="shared" si="106"/>
        <v>167.61622037789255</v>
      </c>
      <c r="AX108">
        <f t="shared" si="107"/>
        <v>162.62674417178937</v>
      </c>
    </row>
    <row r="109" spans="16:50" x14ac:dyDescent="0.3">
      <c r="P109">
        <v>70</v>
      </c>
      <c r="Q109">
        <v>69.209999999999994</v>
      </c>
      <c r="R109">
        <v>68.98</v>
      </c>
      <c r="S109">
        <v>69.67</v>
      </c>
      <c r="T109">
        <v>69.44</v>
      </c>
      <c r="U109">
        <v>69.44</v>
      </c>
      <c r="V109">
        <v>69.209999999999994</v>
      </c>
      <c r="W109">
        <v>69.44</v>
      </c>
      <c r="X109">
        <v>69.209999999999994</v>
      </c>
      <c r="Y109">
        <f t="shared" si="118"/>
        <v>69.33</v>
      </c>
      <c r="Z109">
        <f t="shared" si="119"/>
        <v>0.96</v>
      </c>
      <c r="AD109">
        <v>70</v>
      </c>
      <c r="AE109">
        <f t="shared" ref="AE109:AL109" si="123">-15.5162+1.367*AE36-0.0025996*POWER(AE36,2)+0.0000086963*POWER(AE36,3)</f>
        <v>66.973288846829519</v>
      </c>
      <c r="AF109">
        <f t="shared" si="123"/>
        <v>66.746087700701239</v>
      </c>
      <c r="AG109">
        <f t="shared" si="123"/>
        <v>66.746087700701239</v>
      </c>
      <c r="AH109">
        <f t="shared" si="123"/>
        <v>66.973288846829519</v>
      </c>
      <c r="AI109">
        <f t="shared" si="123"/>
        <v>66.530183047560143</v>
      </c>
      <c r="AJ109">
        <f t="shared" si="123"/>
        <v>66.973288846829519</v>
      </c>
      <c r="AK109">
        <f t="shared" si="123"/>
        <v>67.404783437201658</v>
      </c>
      <c r="AL109">
        <f t="shared" si="123"/>
        <v>67.189066745081789</v>
      </c>
      <c r="AM109">
        <f t="shared" si="121"/>
        <v>66.94</v>
      </c>
      <c r="AN109">
        <f t="shared" si="122"/>
        <v>4.37</v>
      </c>
      <c r="AR109">
        <v>180</v>
      </c>
      <c r="AS109">
        <v>168.11</v>
      </c>
      <c r="AT109">
        <f t="shared" si="103"/>
        <v>184.32980000000001</v>
      </c>
      <c r="AU109">
        <f t="shared" si="104"/>
        <v>183.14863062256345</v>
      </c>
      <c r="AV109">
        <f t="shared" si="105"/>
        <v>182.1386509780267</v>
      </c>
      <c r="AW109">
        <f t="shared" si="106"/>
        <v>182.24479083495089</v>
      </c>
      <c r="AX109">
        <f t="shared" si="107"/>
        <v>177.81245937266203</v>
      </c>
    </row>
    <row r="110" spans="16:50" x14ac:dyDescent="0.3">
      <c r="P110">
        <v>80</v>
      </c>
      <c r="Q110">
        <v>77.03</v>
      </c>
      <c r="R110">
        <v>76.75</v>
      </c>
      <c r="S110">
        <v>77.03</v>
      </c>
      <c r="T110">
        <v>76.209999999999994</v>
      </c>
      <c r="U110">
        <v>76.48</v>
      </c>
      <c r="V110">
        <v>75.94</v>
      </c>
      <c r="W110">
        <v>75.400000000000006</v>
      </c>
      <c r="X110">
        <v>76.75</v>
      </c>
      <c r="Y110">
        <f t="shared" si="118"/>
        <v>76.45</v>
      </c>
      <c r="Z110">
        <f t="shared" si="119"/>
        <v>4.4400000000000004</v>
      </c>
      <c r="AD110">
        <v>80</v>
      </c>
      <c r="AE110">
        <f t="shared" ref="AE110:AL110" si="124">-15.5162+1.367*AE37-0.0025996*POWER(AE37,2)+0.0000086963*POWER(AE37,3)</f>
        <v>82.932770028946294</v>
      </c>
      <c r="AF110">
        <f t="shared" si="124"/>
        <v>83.558083266601898</v>
      </c>
      <c r="AG110">
        <f t="shared" si="124"/>
        <v>82.932770028946294</v>
      </c>
      <c r="AH110">
        <f t="shared" si="124"/>
        <v>83.558083266601898</v>
      </c>
      <c r="AI110">
        <f t="shared" si="124"/>
        <v>83.245463922408248</v>
      </c>
      <c r="AJ110">
        <f t="shared" si="124"/>
        <v>83.558083266601898</v>
      </c>
      <c r="AK110">
        <f t="shared" si="124"/>
        <v>82.932770028946294</v>
      </c>
      <c r="AL110">
        <f t="shared" si="124"/>
        <v>83.245463922408248</v>
      </c>
      <c r="AM110">
        <f t="shared" si="121"/>
        <v>83.25</v>
      </c>
      <c r="AN110">
        <f t="shared" si="122"/>
        <v>-4.0599999999999996</v>
      </c>
      <c r="AR110">
        <v>190</v>
      </c>
      <c r="AS110">
        <v>170.56</v>
      </c>
      <c r="AT110">
        <f t="shared" si="103"/>
        <v>187.2208</v>
      </c>
      <c r="AU110">
        <f t="shared" si="104"/>
        <v>186.18681407165442</v>
      </c>
      <c r="AV110">
        <f t="shared" si="105"/>
        <v>185.16363796168619</v>
      </c>
      <c r="AW110">
        <f t="shared" si="106"/>
        <v>185.20794426512003</v>
      </c>
      <c r="AX110">
        <f t="shared" si="107"/>
        <v>181.22479795013851</v>
      </c>
    </row>
    <row r="111" spans="16:50" x14ac:dyDescent="0.3">
      <c r="P111">
        <v>90</v>
      </c>
      <c r="Q111">
        <v>87.55</v>
      </c>
      <c r="R111">
        <v>87.21</v>
      </c>
      <c r="S111">
        <v>86.52</v>
      </c>
      <c r="T111">
        <v>86.68</v>
      </c>
      <c r="U111">
        <v>87.55</v>
      </c>
      <c r="V111">
        <v>86.86</v>
      </c>
      <c r="W111">
        <v>87.9</v>
      </c>
      <c r="X111">
        <v>87.21</v>
      </c>
      <c r="Y111">
        <f t="shared" si="118"/>
        <v>87.19</v>
      </c>
      <c r="Z111">
        <f t="shared" si="119"/>
        <v>3.12</v>
      </c>
      <c r="AD111">
        <v>90</v>
      </c>
      <c r="AE111">
        <f t="shared" ref="AE111:AL111" si="125">-15.5162+1.367*AE38-0.0025996*POWER(AE38,2)+0.0000086963*POWER(AE38,3)</f>
        <v>95.016490054399995</v>
      </c>
      <c r="AF111">
        <f t="shared" si="125"/>
        <v>95.415881033003046</v>
      </c>
      <c r="AG111">
        <f t="shared" si="125"/>
        <v>94.617047385821905</v>
      </c>
      <c r="AH111">
        <f t="shared" si="125"/>
        <v>95.016490054399995</v>
      </c>
      <c r="AI111">
        <f t="shared" si="125"/>
        <v>94.617047385821905</v>
      </c>
      <c r="AJ111">
        <f t="shared" si="125"/>
        <v>95.016490054399995</v>
      </c>
      <c r="AK111">
        <f t="shared" si="125"/>
        <v>94.617047385821905</v>
      </c>
      <c r="AL111">
        <f t="shared" si="125"/>
        <v>95.016490054399995</v>
      </c>
      <c r="AM111">
        <f t="shared" si="121"/>
        <v>94.92</v>
      </c>
      <c r="AN111">
        <f t="shared" si="122"/>
        <v>-5.47</v>
      </c>
      <c r="AR111">
        <v>200</v>
      </c>
      <c r="AS111">
        <v>182.56</v>
      </c>
      <c r="AT111">
        <f t="shared" si="103"/>
        <v>201.38079999999999</v>
      </c>
      <c r="AU111">
        <f t="shared" si="104"/>
        <v>201.22147574141439</v>
      </c>
      <c r="AV111">
        <f t="shared" si="105"/>
        <v>200.31511284145071</v>
      </c>
      <c r="AW111">
        <f t="shared" si="106"/>
        <v>200.08806286882478</v>
      </c>
      <c r="AX111">
        <f t="shared" si="107"/>
        <v>199.60769836665622</v>
      </c>
    </row>
    <row r="112" spans="16:50" x14ac:dyDescent="0.3">
      <c r="P112">
        <v>100</v>
      </c>
      <c r="Q112">
        <v>99.63</v>
      </c>
      <c r="R112">
        <v>100.07</v>
      </c>
      <c r="S112">
        <v>99.19</v>
      </c>
      <c r="T112">
        <v>100.07</v>
      </c>
      <c r="U112">
        <v>99.63</v>
      </c>
      <c r="V112">
        <v>100.07</v>
      </c>
      <c r="W112">
        <v>99.63</v>
      </c>
      <c r="X112">
        <v>99.19</v>
      </c>
      <c r="Y112">
        <f>ROUND(SUM(Q112:X112)/8,2)</f>
        <v>99.69</v>
      </c>
      <c r="Z112">
        <f>ROUND((P112-Y112)/P112%,2)</f>
        <v>0.31</v>
      </c>
      <c r="AD112">
        <v>100</v>
      </c>
      <c r="AE112">
        <f t="shared" ref="AE112:AL112" si="126">-15.5162+1.367*AE39-0.0025996*POWER(AE39,2)+0.0000086963*POWER(AE39,3)</f>
        <v>103.26363874613459</v>
      </c>
      <c r="AF112">
        <f t="shared" si="126"/>
        <v>103.26363874613459</v>
      </c>
      <c r="AG112">
        <f t="shared" si="126"/>
        <v>103.72898449822137</v>
      </c>
      <c r="AH112">
        <f t="shared" si="126"/>
        <v>103.26363874613459</v>
      </c>
      <c r="AI112">
        <f t="shared" si="126"/>
        <v>103.72898449822137</v>
      </c>
      <c r="AJ112">
        <f t="shared" si="126"/>
        <v>103.72898449822137</v>
      </c>
      <c r="AK112">
        <f t="shared" si="126"/>
        <v>104.20541200338306</v>
      </c>
      <c r="AL112">
        <f t="shared" si="126"/>
        <v>103.26363874613459</v>
      </c>
      <c r="AM112">
        <f>ROUND(SUM(AE112:AL112)/8,2)</f>
        <v>103.56</v>
      </c>
      <c r="AN112">
        <f>ROUND((AD112-AM112)/AD112%,2)</f>
        <v>-3.56</v>
      </c>
      <c r="AR112">
        <v>210</v>
      </c>
      <c r="AS112">
        <v>194.73</v>
      </c>
      <c r="AT112">
        <f t="shared" si="103"/>
        <v>215.74139999999997</v>
      </c>
      <c r="AU112">
        <f t="shared" si="104"/>
        <v>216.72996616516662</v>
      </c>
      <c r="AV112">
        <f t="shared" si="105"/>
        <v>216.31796831317365</v>
      </c>
      <c r="AW112">
        <f t="shared" si="106"/>
        <v>215.99119329538436</v>
      </c>
      <c r="AX112">
        <f t="shared" si="107"/>
        <v>219.59735595018083</v>
      </c>
    </row>
    <row r="113" spans="16:50" x14ac:dyDescent="0.3">
      <c r="P113">
        <v>110</v>
      </c>
      <c r="Q113">
        <v>102.79</v>
      </c>
      <c r="R113">
        <v>110.24</v>
      </c>
      <c r="S113">
        <v>106.73</v>
      </c>
      <c r="T113">
        <v>103.73</v>
      </c>
      <c r="U113">
        <v>103.73</v>
      </c>
      <c r="V113">
        <v>104.2</v>
      </c>
      <c r="W113">
        <v>105.17</v>
      </c>
      <c r="X113">
        <v>104.68</v>
      </c>
      <c r="Y113">
        <f t="shared" ref="Y113:Y116" si="127">ROUND(SUM(Q113:X113)/8,2)</f>
        <v>105.16</v>
      </c>
      <c r="Z113">
        <f t="shared" ref="Z113:Z116" si="128">ROUND((P113-Y113)/P113%,2)</f>
        <v>4.4000000000000004</v>
      </c>
      <c r="AD113">
        <v>110</v>
      </c>
      <c r="AE113">
        <f t="shared" ref="AE113:AL113" si="129">-15.5162+1.367*AE40-0.0025996*POWER(AE40,2)+0.0000086963*POWER(AE40,3)</f>
        <v>111.3105248533769</v>
      </c>
      <c r="AF113">
        <f t="shared" si="129"/>
        <v>111.85410973764094</v>
      </c>
      <c r="AG113">
        <f t="shared" si="129"/>
        <v>111.3105248533769</v>
      </c>
      <c r="AH113">
        <f t="shared" si="129"/>
        <v>111.85410973764094</v>
      </c>
      <c r="AI113">
        <f t="shared" si="129"/>
        <v>111.3105248533769</v>
      </c>
      <c r="AJ113">
        <f t="shared" si="129"/>
        <v>111.85410973764094</v>
      </c>
      <c r="AK113">
        <f t="shared" si="129"/>
        <v>112.9526678988837</v>
      </c>
      <c r="AL113">
        <f t="shared" si="129"/>
        <v>111.85410973764094</v>
      </c>
      <c r="AM113">
        <f t="shared" ref="AM113:AM116" si="130">ROUND(SUM(AE113:AL113)/8,2)</f>
        <v>111.79</v>
      </c>
      <c r="AN113">
        <f t="shared" ref="AN113:AN116" si="131">ROUND((AD113-AM113)/AD113%,2)</f>
        <v>-1.63</v>
      </c>
      <c r="AR113">
        <v>220</v>
      </c>
      <c r="AS113">
        <v>201.44</v>
      </c>
      <c r="AT113">
        <f t="shared" si="103"/>
        <v>223.6592</v>
      </c>
      <c r="AU113">
        <f t="shared" si="104"/>
        <v>225.3930004530944</v>
      </c>
      <c r="AV113">
        <f t="shared" si="105"/>
        <v>225.44948606506057</v>
      </c>
      <c r="AW113">
        <f t="shared" si="106"/>
        <v>225.21596722434444</v>
      </c>
      <c r="AX113">
        <f t="shared" si="107"/>
        <v>229.86966919033421</v>
      </c>
    </row>
    <row r="114" spans="16:50" x14ac:dyDescent="0.3">
      <c r="P114">
        <v>120</v>
      </c>
      <c r="Q114">
        <v>118.18</v>
      </c>
      <c r="R114">
        <v>118.79</v>
      </c>
      <c r="S114">
        <v>118.18</v>
      </c>
      <c r="T114">
        <v>118.79</v>
      </c>
      <c r="U114">
        <v>118.79</v>
      </c>
      <c r="V114">
        <v>113.51</v>
      </c>
      <c r="W114">
        <v>118.79</v>
      </c>
      <c r="X114">
        <v>119.41</v>
      </c>
      <c r="Y114">
        <f t="shared" si="127"/>
        <v>118.06</v>
      </c>
      <c r="Z114">
        <f t="shared" si="128"/>
        <v>1.62</v>
      </c>
      <c r="AD114">
        <v>120</v>
      </c>
      <c r="AE114">
        <f t="shared" ref="AE114:AL114" si="132">-15.5162+1.367*AE41-0.0025996*POWER(AE41,2)+0.0000086963*POWER(AE41,3)</f>
        <v>127.31447556429464</v>
      </c>
      <c r="AF114">
        <f t="shared" si="132"/>
        <v>120.65763306889411</v>
      </c>
      <c r="AG114">
        <f t="shared" si="132"/>
        <v>121.93951699338842</v>
      </c>
      <c r="AH114">
        <f t="shared" si="132"/>
        <v>121.29286328290142</v>
      </c>
      <c r="AI114">
        <f t="shared" si="132"/>
        <v>120.65763306889411</v>
      </c>
      <c r="AJ114">
        <f t="shared" si="132"/>
        <v>121.29286328290142</v>
      </c>
      <c r="AK114">
        <f t="shared" si="132"/>
        <v>120.65763306889411</v>
      </c>
      <c r="AL114">
        <f t="shared" si="132"/>
        <v>121.93951699338842</v>
      </c>
      <c r="AM114">
        <f t="shared" si="130"/>
        <v>121.97</v>
      </c>
      <c r="AN114">
        <f t="shared" si="131"/>
        <v>-1.64</v>
      </c>
      <c r="AR114">
        <v>230</v>
      </c>
      <c r="AS114">
        <v>208.64</v>
      </c>
      <c r="AT114">
        <f t="shared" si="103"/>
        <v>232.15519999999998</v>
      </c>
      <c r="AU114">
        <f t="shared" si="104"/>
        <v>234.77746591139839</v>
      </c>
      <c r="AV114">
        <f t="shared" si="105"/>
        <v>235.51424120446234</v>
      </c>
      <c r="AW114">
        <f t="shared" si="106"/>
        <v>235.55542057227134</v>
      </c>
      <c r="AX114">
        <f t="shared" si="107"/>
        <v>238.88960383954418</v>
      </c>
    </row>
    <row r="115" spans="16:50" x14ac:dyDescent="0.3">
      <c r="P115">
        <v>130</v>
      </c>
      <c r="Q115">
        <v>128.74</v>
      </c>
      <c r="R115">
        <v>128.03</v>
      </c>
      <c r="S115">
        <v>128.74</v>
      </c>
      <c r="T115">
        <v>128.74</v>
      </c>
      <c r="U115">
        <v>128.03</v>
      </c>
      <c r="V115">
        <v>128.74</v>
      </c>
      <c r="W115">
        <v>128.74</v>
      </c>
      <c r="X115">
        <v>128.03</v>
      </c>
      <c r="Y115">
        <f t="shared" si="127"/>
        <v>128.47</v>
      </c>
      <c r="Z115">
        <f t="shared" si="128"/>
        <v>1.18</v>
      </c>
      <c r="AD115">
        <v>130</v>
      </c>
      <c r="AE115">
        <f t="shared" ref="AE115:AL115" si="133">-15.5162+1.367*AE42-0.0025996*POWER(AE42,2)+0.0000086963*POWER(AE42,3)</f>
        <v>135.54581731953613</v>
      </c>
      <c r="AF115">
        <f t="shared" si="133"/>
        <v>136.34816047656727</v>
      </c>
      <c r="AG115">
        <f t="shared" si="133"/>
        <v>135.54581731953613</v>
      </c>
      <c r="AH115">
        <f t="shared" si="133"/>
        <v>136.34816047656727</v>
      </c>
      <c r="AI115">
        <f t="shared" si="133"/>
        <v>136.34816047656727</v>
      </c>
      <c r="AJ115">
        <f t="shared" si="133"/>
        <v>135.54581731953613</v>
      </c>
      <c r="AK115">
        <f t="shared" si="133"/>
        <v>134.75551506065366</v>
      </c>
      <c r="AL115">
        <f t="shared" si="133"/>
        <v>135.54581731953613</v>
      </c>
      <c r="AM115">
        <f t="shared" si="130"/>
        <v>135.75</v>
      </c>
      <c r="AN115">
        <f t="shared" si="131"/>
        <v>-4.42</v>
      </c>
      <c r="AR115">
        <v>240</v>
      </c>
      <c r="AS115">
        <v>206.79</v>
      </c>
      <c r="AT115">
        <f t="shared" si="103"/>
        <v>229.97219999999999</v>
      </c>
      <c r="AU115">
        <f t="shared" si="104"/>
        <v>232.35740300009138</v>
      </c>
      <c r="AV115">
        <f t="shared" si="105"/>
        <v>232.90079282176393</v>
      </c>
      <c r="AW115">
        <f t="shared" si="106"/>
        <v>232.85124770975381</v>
      </c>
      <c r="AX115">
        <f t="shared" si="107"/>
        <v>236.85149806156915</v>
      </c>
    </row>
    <row r="116" spans="16:50" x14ac:dyDescent="0.3">
      <c r="P116">
        <v>140</v>
      </c>
      <c r="Q116">
        <v>140.51</v>
      </c>
      <c r="R116">
        <v>140.51</v>
      </c>
      <c r="S116">
        <v>140.51</v>
      </c>
      <c r="T116">
        <v>139.65</v>
      </c>
      <c r="U116">
        <v>138.81</v>
      </c>
      <c r="V116">
        <v>139.65</v>
      </c>
      <c r="W116">
        <v>140.51</v>
      </c>
      <c r="X116">
        <v>139.65</v>
      </c>
      <c r="Y116">
        <f t="shared" si="127"/>
        <v>139.97999999999999</v>
      </c>
      <c r="Z116">
        <f t="shared" si="128"/>
        <v>0.01</v>
      </c>
      <c r="AD116">
        <v>140</v>
      </c>
      <c r="AE116">
        <f t="shared" ref="AE116:AL116" si="134">-15.5162+1.367*AE43-0.0025996*POWER(AE43,2)+0.0000086963*POWER(AE43,3)</f>
        <v>140.50825029314285</v>
      </c>
      <c r="AF116">
        <f t="shared" si="134"/>
        <v>141.37256474822937</v>
      </c>
      <c r="AG116">
        <f t="shared" si="134"/>
        <v>140.50825029314285</v>
      </c>
      <c r="AH116">
        <f t="shared" si="134"/>
        <v>140.50825029314285</v>
      </c>
      <c r="AI116">
        <f t="shared" si="134"/>
        <v>141.37256474822937</v>
      </c>
      <c r="AJ116">
        <f t="shared" si="134"/>
        <v>140.50825029314285</v>
      </c>
      <c r="AK116">
        <f t="shared" si="134"/>
        <v>140.50825029314285</v>
      </c>
      <c r="AL116">
        <f t="shared" si="134"/>
        <v>141.37256474822937</v>
      </c>
      <c r="AM116">
        <f t="shared" si="130"/>
        <v>140.83000000000001</v>
      </c>
      <c r="AN116">
        <f t="shared" si="131"/>
        <v>-0.59</v>
      </c>
      <c r="AR116">
        <v>250</v>
      </c>
      <c r="AS116">
        <v>203.19</v>
      </c>
      <c r="AT116">
        <f t="shared" si="103"/>
        <v>225.7242</v>
      </c>
      <c r="AU116">
        <f t="shared" si="104"/>
        <v>227.66548950237942</v>
      </c>
      <c r="AV116">
        <f t="shared" si="105"/>
        <v>227.86970919869279</v>
      </c>
      <c r="AW116">
        <f t="shared" si="106"/>
        <v>227.68440334876647</v>
      </c>
      <c r="AX116">
        <f t="shared" si="107"/>
        <v>232.3060501363625</v>
      </c>
    </row>
    <row r="117" spans="16:50" x14ac:dyDescent="0.3">
      <c r="P117">
        <v>150</v>
      </c>
      <c r="Q117">
        <v>146.72999999999999</v>
      </c>
      <c r="R117">
        <v>147.72999999999999</v>
      </c>
      <c r="S117">
        <v>146.85</v>
      </c>
      <c r="T117">
        <v>147.72999999999999</v>
      </c>
      <c r="U117">
        <v>145.85</v>
      </c>
      <c r="V117">
        <v>147.72999999999999</v>
      </c>
      <c r="W117">
        <v>146.72999999999999</v>
      </c>
      <c r="X117">
        <v>143.13</v>
      </c>
      <c r="Y117">
        <f>ROUND(SUM(Q117:X117)/8,2)</f>
        <v>146.56</v>
      </c>
      <c r="Z117">
        <f>ROUND((P117-Y117)/P117%,2)</f>
        <v>2.29</v>
      </c>
      <c r="AD117">
        <v>150</v>
      </c>
      <c r="AE117">
        <f t="shared" ref="AE117:AL117" si="135">-15.5162+1.367*AE44-0.0025996*POWER(AE44,2)+0.0000086963*POWER(AE44,3)</f>
        <v>152.65203020583652</v>
      </c>
      <c r="AF117">
        <f t="shared" si="135"/>
        <v>154.71661972100645</v>
      </c>
      <c r="AG117">
        <f t="shared" si="135"/>
        <v>153.67180454552584</v>
      </c>
      <c r="AH117">
        <f t="shared" si="135"/>
        <v>152.65203020583652</v>
      </c>
      <c r="AI117">
        <f t="shared" si="135"/>
        <v>154.72823950926127</v>
      </c>
      <c r="AJ117">
        <f t="shared" si="135"/>
        <v>152.65203020583652</v>
      </c>
      <c r="AK117">
        <f t="shared" si="135"/>
        <v>154.71661972100645</v>
      </c>
      <c r="AL117">
        <f t="shared" si="135"/>
        <v>152.65203020583652</v>
      </c>
      <c r="AM117">
        <f>ROUND(SUM(AE117:AL117)/8,2)</f>
        <v>153.56</v>
      </c>
      <c r="AN117">
        <f>ROUND((AD117-AM117)/AD117%,2)</f>
        <v>-2.37</v>
      </c>
      <c r="AR117">
        <v>50</v>
      </c>
      <c r="AS117">
        <v>50.14</v>
      </c>
      <c r="AT117">
        <f t="shared" si="103"/>
        <v>45.1252</v>
      </c>
      <c r="AU117">
        <f t="shared" si="104"/>
        <v>49.454178042378409</v>
      </c>
      <c r="AV117">
        <f t="shared" si="105"/>
        <v>47.585928853824655</v>
      </c>
      <c r="AW117">
        <f t="shared" si="106"/>
        <v>48.329922633506463</v>
      </c>
      <c r="AX117">
        <f t="shared" si="107"/>
        <v>53.174377283131022</v>
      </c>
    </row>
    <row r="118" spans="16:50" x14ac:dyDescent="0.3">
      <c r="P118">
        <v>160</v>
      </c>
      <c r="Q118">
        <v>159.03</v>
      </c>
      <c r="R118">
        <v>157.93</v>
      </c>
      <c r="S118">
        <v>159.03</v>
      </c>
      <c r="T118">
        <v>156.83000000000001</v>
      </c>
      <c r="U118">
        <v>159.03</v>
      </c>
      <c r="V118">
        <v>156.84</v>
      </c>
      <c r="W118">
        <v>157.93</v>
      </c>
      <c r="X118">
        <v>156.84</v>
      </c>
      <c r="Y118">
        <f t="shared" ref="Y118:Y121" si="136">ROUND(SUM(Q118:X118)/8,2)</f>
        <v>157.93</v>
      </c>
      <c r="Z118">
        <f t="shared" ref="Z118:Z121" si="137">ROUND((P118-Y118)/P118%,2)</f>
        <v>1.29</v>
      </c>
      <c r="AD118">
        <v>160</v>
      </c>
      <c r="AE118">
        <f t="shared" ref="AE118:AL118" si="138">-15.5162+1.367*AE45-0.0025996*POWER(AE45,2)+0.0000086963*POWER(AE45,3)</f>
        <v>161.28590652080297</v>
      </c>
      <c r="AF118">
        <f t="shared" si="138"/>
        <v>161.28590652080297</v>
      </c>
      <c r="AG118">
        <f t="shared" si="138"/>
        <v>162.43980501140314</v>
      </c>
      <c r="AH118">
        <f t="shared" si="138"/>
        <v>162.43980501140314</v>
      </c>
      <c r="AI118">
        <f t="shared" si="138"/>
        <v>161.28590652080297</v>
      </c>
      <c r="AJ118">
        <f t="shared" si="138"/>
        <v>162.43980501140314</v>
      </c>
      <c r="AK118">
        <f t="shared" si="138"/>
        <v>161.28590652080297</v>
      </c>
      <c r="AL118">
        <f t="shared" si="138"/>
        <v>161.28590652080297</v>
      </c>
      <c r="AM118">
        <f t="shared" ref="AM118:AM121" si="139">ROUND(SUM(AE118:AL118)/8,2)</f>
        <v>161.72</v>
      </c>
      <c r="AN118">
        <f t="shared" ref="AN118:AN121" si="140">ROUND((AD118-AM118)/AD118%,2)</f>
        <v>-1.08</v>
      </c>
      <c r="AR118">
        <v>60</v>
      </c>
      <c r="AS118">
        <v>59.31</v>
      </c>
      <c r="AT118">
        <f t="shared" si="103"/>
        <v>55.945799999999998</v>
      </c>
      <c r="AU118">
        <f t="shared" si="104"/>
        <v>58.961754401379409</v>
      </c>
      <c r="AV118">
        <f t="shared" si="105"/>
        <v>58.230357581544581</v>
      </c>
      <c r="AW118">
        <f t="shared" si="106"/>
        <v>58.152295128482116</v>
      </c>
      <c r="AX118">
        <f t="shared" si="107"/>
        <v>53.978361580817612</v>
      </c>
    </row>
    <row r="119" spans="16:50" x14ac:dyDescent="0.3">
      <c r="P119">
        <v>170</v>
      </c>
      <c r="Q119">
        <v>173.66</v>
      </c>
      <c r="R119">
        <v>175.02</v>
      </c>
      <c r="S119">
        <v>173.66</v>
      </c>
      <c r="T119">
        <v>173.66</v>
      </c>
      <c r="U119">
        <v>172.33</v>
      </c>
      <c r="V119">
        <v>173.66</v>
      </c>
      <c r="W119">
        <v>173.66</v>
      </c>
      <c r="X119">
        <v>172.33</v>
      </c>
      <c r="Y119">
        <f t="shared" si="136"/>
        <v>173.5</v>
      </c>
      <c r="Z119">
        <f t="shared" si="137"/>
        <v>-2.06</v>
      </c>
      <c r="AD119">
        <v>170</v>
      </c>
      <c r="AE119">
        <f t="shared" ref="AE119:AL119" si="141">-15.5162+1.367*AE46-0.0025996*POWER(AE46,2)+0.0000086963*POWER(AE46,3)</f>
        <v>167.22479658970434</v>
      </c>
      <c r="AF119">
        <f t="shared" si="141"/>
        <v>166.00045683221407</v>
      </c>
      <c r="AG119">
        <f t="shared" si="141"/>
        <v>167.22479658970434</v>
      </c>
      <c r="AH119">
        <f t="shared" si="141"/>
        <v>167.22479658970434</v>
      </c>
      <c r="AI119">
        <f t="shared" si="141"/>
        <v>166.00045683221407</v>
      </c>
      <c r="AJ119">
        <f t="shared" si="141"/>
        <v>166.00045683221407</v>
      </c>
      <c r="AK119">
        <f t="shared" si="141"/>
        <v>166.00045683221407</v>
      </c>
      <c r="AL119">
        <f t="shared" si="141"/>
        <v>167.18909254909531</v>
      </c>
      <c r="AM119">
        <f t="shared" si="139"/>
        <v>166.61</v>
      </c>
      <c r="AN119">
        <f t="shared" si="140"/>
        <v>1.99</v>
      </c>
      <c r="AR119">
        <v>70</v>
      </c>
      <c r="AS119">
        <v>66.569999999999993</v>
      </c>
      <c r="AT119">
        <f t="shared" si="103"/>
        <v>64.512599999999992</v>
      </c>
      <c r="AU119">
        <f t="shared" si="104"/>
        <v>66.594791304334592</v>
      </c>
      <c r="AV119">
        <f t="shared" si="105"/>
        <v>66.530183047560143</v>
      </c>
      <c r="AW119">
        <f t="shared" si="106"/>
        <v>66.10884552263677</v>
      </c>
      <c r="AX119">
        <f t="shared" si="107"/>
        <v>60.164843473029073</v>
      </c>
    </row>
    <row r="120" spans="16:50" x14ac:dyDescent="0.3">
      <c r="P120">
        <v>180</v>
      </c>
      <c r="Q120">
        <v>186.73</v>
      </c>
      <c r="R120">
        <v>183.64</v>
      </c>
      <c r="S120">
        <v>183.64</v>
      </c>
      <c r="T120">
        <v>186.73</v>
      </c>
      <c r="U120">
        <v>183.64</v>
      </c>
      <c r="V120">
        <v>185.17</v>
      </c>
      <c r="W120">
        <v>183.64</v>
      </c>
      <c r="X120">
        <v>186.73</v>
      </c>
      <c r="Y120">
        <f t="shared" si="136"/>
        <v>184.99</v>
      </c>
      <c r="Z120">
        <f t="shared" si="137"/>
        <v>-2.77</v>
      </c>
      <c r="AD120">
        <v>180</v>
      </c>
      <c r="AE120">
        <f t="shared" ref="AE120:AL120" si="142">-15.5162+1.367*AE47-0.0025996*POWER(AE47,2)+0.0000086963*POWER(AE47,3)</f>
        <v>182.1386509780267</v>
      </c>
      <c r="AF120">
        <f t="shared" si="142"/>
        <v>183.64224275556046</v>
      </c>
      <c r="AG120">
        <f t="shared" si="142"/>
        <v>182.1386509780267</v>
      </c>
      <c r="AH120">
        <f t="shared" si="142"/>
        <v>182.1386509780267</v>
      </c>
      <c r="AI120">
        <f t="shared" si="142"/>
        <v>182.1386509780267</v>
      </c>
      <c r="AJ120">
        <f t="shared" si="142"/>
        <v>183.64224275556046</v>
      </c>
      <c r="AK120">
        <f t="shared" si="142"/>
        <v>183.64224275556046</v>
      </c>
      <c r="AL120">
        <f t="shared" si="142"/>
        <v>182.1386509780267</v>
      </c>
      <c r="AM120">
        <f t="shared" si="139"/>
        <v>182.7</v>
      </c>
      <c r="AN120">
        <f t="shared" si="140"/>
        <v>-1.5</v>
      </c>
      <c r="AR120">
        <v>80</v>
      </c>
      <c r="AS120">
        <v>81.42</v>
      </c>
      <c r="AT120">
        <f t="shared" si="103"/>
        <v>82.035599999999988</v>
      </c>
      <c r="AU120">
        <f t="shared" si="104"/>
        <v>82.498972377565607</v>
      </c>
      <c r="AV120">
        <f t="shared" si="105"/>
        <v>83.245463922408248</v>
      </c>
      <c r="AW120">
        <f t="shared" si="106"/>
        <v>82.706206477196488</v>
      </c>
      <c r="AX120">
        <f t="shared" si="107"/>
        <v>80.103513584523313</v>
      </c>
    </row>
    <row r="121" spans="16:50" x14ac:dyDescent="0.3">
      <c r="P121">
        <v>190</v>
      </c>
      <c r="Q121">
        <v>193.25</v>
      </c>
      <c r="R121">
        <v>191.85</v>
      </c>
      <c r="S121">
        <v>183.25</v>
      </c>
      <c r="T121">
        <v>191.58</v>
      </c>
      <c r="U121">
        <v>191.58</v>
      </c>
      <c r="V121">
        <v>191.58</v>
      </c>
      <c r="W121">
        <v>193.25</v>
      </c>
      <c r="X121">
        <v>191.58</v>
      </c>
      <c r="Y121">
        <f t="shared" si="136"/>
        <v>190.99</v>
      </c>
      <c r="Z121">
        <f t="shared" si="137"/>
        <v>-0.52</v>
      </c>
      <c r="AD121">
        <v>190</v>
      </c>
      <c r="AE121">
        <f t="shared" ref="AE121:AL121" si="143">-15.5162+1.367*AE48-0.0025996*POWER(AE48,2)+0.0000086963*POWER(AE48,3)</f>
        <v>185.16363796168619</v>
      </c>
      <c r="AF121">
        <f t="shared" si="143"/>
        <v>186.72794576169707</v>
      </c>
      <c r="AG121">
        <f t="shared" si="143"/>
        <v>185.16363796168619</v>
      </c>
      <c r="AH121">
        <f t="shared" si="143"/>
        <v>185.16363796168619</v>
      </c>
      <c r="AI121">
        <f t="shared" si="143"/>
        <v>185.16363796168619</v>
      </c>
      <c r="AJ121">
        <f t="shared" si="143"/>
        <v>183.64224275556046</v>
      </c>
      <c r="AK121">
        <f t="shared" si="143"/>
        <v>185.16363796168619</v>
      </c>
      <c r="AL121">
        <f t="shared" si="143"/>
        <v>185.16363796168619</v>
      </c>
      <c r="AM121">
        <f t="shared" si="139"/>
        <v>185.17</v>
      </c>
      <c r="AN121">
        <f t="shared" si="140"/>
        <v>2.54</v>
      </c>
      <c r="AR121">
        <v>90</v>
      </c>
      <c r="AS121">
        <v>91.64</v>
      </c>
      <c r="AT121">
        <f t="shared" si="103"/>
        <v>94.095200000000006</v>
      </c>
      <c r="AU121">
        <f t="shared" si="104"/>
        <v>93.671676150358408</v>
      </c>
      <c r="AV121">
        <f t="shared" si="105"/>
        <v>94.617047385821905</v>
      </c>
      <c r="AW121">
        <f t="shared" si="106"/>
        <v>94.271786778177429</v>
      </c>
      <c r="AX121">
        <f t="shared" si="107"/>
        <v>95.172385226461913</v>
      </c>
    </row>
    <row r="122" spans="16:50" x14ac:dyDescent="0.3">
      <c r="P122">
        <v>200</v>
      </c>
      <c r="Q122">
        <v>202.17</v>
      </c>
      <c r="R122">
        <v>202.17</v>
      </c>
      <c r="S122">
        <v>200.31</v>
      </c>
      <c r="T122">
        <v>202.17</v>
      </c>
      <c r="U122">
        <v>200.31</v>
      </c>
      <c r="V122">
        <v>202.17</v>
      </c>
      <c r="W122">
        <v>202.17</v>
      </c>
      <c r="X122">
        <v>202.17</v>
      </c>
      <c r="Y122">
        <f>ROUND(SUM(Q122:X122)/8,2)</f>
        <v>201.71</v>
      </c>
      <c r="Z122">
        <f>ROUND((P122-Y122)/P122%,2)</f>
        <v>-0.86</v>
      </c>
      <c r="AD122">
        <v>200</v>
      </c>
      <c r="AE122">
        <f t="shared" ref="AE122:AL122" si="144">-15.5162+1.367*AE49-0.0025996*POWER(AE49,2)+0.0000086963*POWER(AE49,3)</f>
        <v>207.97430270819333</v>
      </c>
      <c r="AF122">
        <f t="shared" si="144"/>
        <v>200.31511284145071</v>
      </c>
      <c r="AG122">
        <f t="shared" si="144"/>
        <v>200.31511284145071</v>
      </c>
      <c r="AH122">
        <f t="shared" si="144"/>
        <v>200.31511284145071</v>
      </c>
      <c r="AI122">
        <f t="shared" si="144"/>
        <v>202.16044212528305</v>
      </c>
      <c r="AJ122">
        <f t="shared" si="144"/>
        <v>200.31511284145071</v>
      </c>
      <c r="AK122">
        <f t="shared" si="144"/>
        <v>200.31511284145071</v>
      </c>
      <c r="AL122">
        <f t="shared" si="144"/>
        <v>200.31511284145071</v>
      </c>
      <c r="AM122">
        <f>ROUND(SUM(AE122:AL122)/8,2)</f>
        <v>201.5</v>
      </c>
      <c r="AN122">
        <f>ROUND((AD122-AM122)/AD122%,2)</f>
        <v>-0.75</v>
      </c>
      <c r="AR122">
        <v>100</v>
      </c>
      <c r="AS122">
        <v>99.86</v>
      </c>
      <c r="AT122">
        <f t="shared" si="103"/>
        <v>103.79479999999998</v>
      </c>
      <c r="AU122">
        <f t="shared" si="104"/>
        <v>102.79235216237841</v>
      </c>
      <c r="AV122">
        <f t="shared" si="105"/>
        <v>103.72898449822137</v>
      </c>
      <c r="AW122">
        <f t="shared" si="106"/>
        <v>103.61077919681507</v>
      </c>
      <c r="AX122">
        <f t="shared" si="107"/>
        <v>106.51134993319511</v>
      </c>
    </row>
    <row r="123" spans="16:50" x14ac:dyDescent="0.3">
      <c r="P123">
        <v>210</v>
      </c>
      <c r="Q123">
        <v>209.99</v>
      </c>
      <c r="R123">
        <v>209.99</v>
      </c>
      <c r="S123">
        <v>212.05</v>
      </c>
      <c r="T123">
        <v>209.99</v>
      </c>
      <c r="U123">
        <v>212.05</v>
      </c>
      <c r="V123">
        <v>214.16</v>
      </c>
      <c r="W123">
        <v>212.05</v>
      </c>
      <c r="X123">
        <v>209.99</v>
      </c>
      <c r="Y123">
        <f t="shared" ref="Y123:Y126" si="145">ROUND(SUM(Q123:X123)/8,2)</f>
        <v>211.28</v>
      </c>
      <c r="Z123">
        <f t="shared" ref="Z123:Z126" si="146">ROUND((P123-Y123)/P123%,2)</f>
        <v>-0.61</v>
      </c>
      <c r="AD123">
        <v>210</v>
      </c>
      <c r="AE123">
        <f t="shared" ref="AE123:AL123" si="147">-15.5162+1.367*AE50-0.0025996*POWER(AE50,2)+0.0000086963*POWER(AE50,3)</f>
        <v>216.31796831317365</v>
      </c>
      <c r="AF123">
        <f t="shared" si="147"/>
        <v>214.1607718564901</v>
      </c>
      <c r="AG123">
        <f t="shared" si="147"/>
        <v>216.31796831317365</v>
      </c>
      <c r="AH123">
        <f t="shared" si="147"/>
        <v>216.31796831317365</v>
      </c>
      <c r="AI123">
        <f t="shared" si="147"/>
        <v>218.51506418784084</v>
      </c>
      <c r="AJ123">
        <f t="shared" si="147"/>
        <v>216.31796831317365</v>
      </c>
      <c r="AK123">
        <f t="shared" si="147"/>
        <v>216.31796831317365</v>
      </c>
      <c r="AL123">
        <f t="shared" si="147"/>
        <v>218.51506418784084</v>
      </c>
      <c r="AM123">
        <f t="shared" ref="AM123:AM126" si="148">ROUND(SUM(AE123:AL123)/8,2)</f>
        <v>216.6</v>
      </c>
      <c r="AN123">
        <f t="shared" ref="AN123:AN126" si="149">ROUND((AD123-AM123)/AD123%,2)</f>
        <v>-3.14</v>
      </c>
      <c r="AR123">
        <v>110</v>
      </c>
      <c r="AS123">
        <v>106.7</v>
      </c>
      <c r="AT123">
        <f t="shared" si="103"/>
        <v>111.86599999999999</v>
      </c>
      <c r="AU123">
        <f t="shared" si="104"/>
        <v>110.47316467706001</v>
      </c>
      <c r="AV123">
        <f t="shared" si="105"/>
        <v>111.3105248533769</v>
      </c>
      <c r="AW123">
        <f t="shared" si="106"/>
        <v>111.39154325877539</v>
      </c>
      <c r="AX123">
        <f t="shared" si="107"/>
        <v>115.05276103193893</v>
      </c>
    </row>
    <row r="124" spans="16:50" x14ac:dyDescent="0.3">
      <c r="P124">
        <v>220</v>
      </c>
      <c r="Q124">
        <v>205.99</v>
      </c>
      <c r="R124">
        <v>205.99</v>
      </c>
      <c r="S124">
        <v>204.06</v>
      </c>
      <c r="T124">
        <v>205.99</v>
      </c>
      <c r="U124">
        <v>205.99</v>
      </c>
      <c r="V124">
        <v>205.99</v>
      </c>
      <c r="W124">
        <v>205.99</v>
      </c>
      <c r="X124">
        <v>205.99</v>
      </c>
      <c r="Y124">
        <f t="shared" si="145"/>
        <v>205.75</v>
      </c>
      <c r="Z124">
        <f t="shared" si="146"/>
        <v>6.48</v>
      </c>
      <c r="AD124">
        <v>220</v>
      </c>
      <c r="AE124">
        <f t="shared" ref="AE124:AL124" si="150">-15.5162+1.367*AE51-0.0025996*POWER(AE51,2)+0.0000086963*POWER(AE51,3)</f>
        <v>225.44948606506057</v>
      </c>
      <c r="AF124">
        <f t="shared" si="150"/>
        <v>223.0866045944108</v>
      </c>
      <c r="AG124">
        <f t="shared" si="150"/>
        <v>223.0866045944108</v>
      </c>
      <c r="AH124">
        <f t="shared" si="150"/>
        <v>225.44948606506057</v>
      </c>
      <c r="AI124">
        <f t="shared" si="150"/>
        <v>223.0866045944108</v>
      </c>
      <c r="AJ124">
        <f t="shared" si="150"/>
        <v>223.0866045944108</v>
      </c>
      <c r="AK124">
        <f t="shared" si="150"/>
        <v>218.51506418784084</v>
      </c>
      <c r="AL124">
        <f t="shared" si="150"/>
        <v>223.0866045944108</v>
      </c>
      <c r="AM124">
        <f t="shared" si="148"/>
        <v>223.11</v>
      </c>
      <c r="AN124">
        <f t="shared" si="149"/>
        <v>-1.41</v>
      </c>
      <c r="AR124">
        <v>120</v>
      </c>
      <c r="AS124">
        <v>115.11</v>
      </c>
      <c r="AT124">
        <f t="shared" si="103"/>
        <v>121.78980000000001</v>
      </c>
      <c r="AU124">
        <f t="shared" si="104"/>
        <v>120.0306991249234</v>
      </c>
      <c r="AV124">
        <f t="shared" si="105"/>
        <v>120.65763306889411</v>
      </c>
      <c r="AW124">
        <f t="shared" si="106"/>
        <v>120.96160761724221</v>
      </c>
      <c r="AX124">
        <f t="shared" si="107"/>
        <v>124.36755865022388</v>
      </c>
    </row>
    <row r="125" spans="16:50" x14ac:dyDescent="0.3">
      <c r="P125">
        <v>230</v>
      </c>
      <c r="Q125">
        <v>232.9</v>
      </c>
      <c r="R125">
        <v>230.36</v>
      </c>
      <c r="S125">
        <v>232.9</v>
      </c>
      <c r="T125">
        <v>218.52</v>
      </c>
      <c r="U125">
        <v>220.78</v>
      </c>
      <c r="Y125">
        <f t="shared" si="145"/>
        <v>141.93</v>
      </c>
      <c r="Z125">
        <f t="shared" si="146"/>
        <v>38.29</v>
      </c>
      <c r="AD125">
        <v>230</v>
      </c>
      <c r="AE125">
        <f t="shared" ref="AE125:AL125" si="151">-15.5162+1.367*AE52-0.0025996*POWER(AE52,2)+0.0000086963*POWER(AE52,3)</f>
        <v>235.51424120446234</v>
      </c>
      <c r="AF125">
        <f t="shared" si="151"/>
        <v>235.51424120446234</v>
      </c>
      <c r="AG125">
        <f t="shared" si="151"/>
        <v>238.19001203782693</v>
      </c>
      <c r="AH125">
        <f t="shared" si="151"/>
        <v>235.51424120446234</v>
      </c>
      <c r="AI125">
        <f t="shared" si="151"/>
        <v>218.51506418784084</v>
      </c>
      <c r="AJ125">
        <f t="shared" si="151"/>
        <v>216.31796831317365</v>
      </c>
      <c r="AK125">
        <f t="shared" si="151"/>
        <v>235.51424120446234</v>
      </c>
      <c r="AL125">
        <f t="shared" si="151"/>
        <v>216.31796831317365</v>
      </c>
      <c r="AM125">
        <f t="shared" si="148"/>
        <v>228.92</v>
      </c>
      <c r="AN125">
        <f t="shared" si="149"/>
        <v>0.47</v>
      </c>
      <c r="AR125">
        <v>130</v>
      </c>
      <c r="AS125">
        <v>129.1</v>
      </c>
      <c r="AT125">
        <f t="shared" si="103"/>
        <v>138.298</v>
      </c>
      <c r="AU125">
        <f t="shared" si="104"/>
        <v>136.20750532474</v>
      </c>
      <c r="AV125">
        <f t="shared" si="105"/>
        <v>136.34816047656727</v>
      </c>
      <c r="AW125">
        <f t="shared" si="106"/>
        <v>136.89411843443617</v>
      </c>
      <c r="AX125">
        <f t="shared" si="107"/>
        <v>137.59989684381458</v>
      </c>
    </row>
    <row r="126" spans="16:50" x14ac:dyDescent="0.3">
      <c r="P126">
        <v>240</v>
      </c>
      <c r="Y126">
        <f t="shared" si="145"/>
        <v>0</v>
      </c>
      <c r="Z126">
        <f t="shared" si="146"/>
        <v>100</v>
      </c>
      <c r="AD126">
        <v>240</v>
      </c>
      <c r="AE126">
        <f t="shared" ref="AE126:AL126" si="152">-15.5162+1.367*AE53-0.0025996*POWER(AE53,2)+0.0000086963*POWER(AE53,3)</f>
        <v>232.90079282176393</v>
      </c>
      <c r="AF126">
        <f t="shared" si="152"/>
        <v>230.3623716364302</v>
      </c>
      <c r="AG126">
        <f t="shared" si="152"/>
        <v>235.51424120446234</v>
      </c>
      <c r="AH126">
        <f t="shared" si="152"/>
        <v>232.90079282176393</v>
      </c>
      <c r="AI126">
        <f t="shared" si="152"/>
        <v>230.3623716364302</v>
      </c>
      <c r="AJ126">
        <f t="shared" si="152"/>
        <v>235.51424120446234</v>
      </c>
      <c r="AK126">
        <f t="shared" si="152"/>
        <v>230.3623716364302</v>
      </c>
      <c r="AL126">
        <f t="shared" si="152"/>
        <v>232.90079282176393</v>
      </c>
      <c r="AM126">
        <f t="shared" si="148"/>
        <v>232.6</v>
      </c>
      <c r="AN126">
        <f t="shared" si="149"/>
        <v>3.08</v>
      </c>
      <c r="AR126">
        <v>140</v>
      </c>
      <c r="AS126">
        <v>133.53</v>
      </c>
      <c r="AT126">
        <f t="shared" si="103"/>
        <v>143.52539999999999</v>
      </c>
      <c r="AU126">
        <f t="shared" si="104"/>
        <v>141.4023275611186</v>
      </c>
      <c r="AV126">
        <f t="shared" si="105"/>
        <v>141.37256474822937</v>
      </c>
      <c r="AW126">
        <f t="shared" si="106"/>
        <v>141.9502372894662</v>
      </c>
      <c r="AX126">
        <f t="shared" si="107"/>
        <v>141.48088368435685</v>
      </c>
    </row>
    <row r="127" spans="16:50" x14ac:dyDescent="0.3">
      <c r="P127">
        <v>250</v>
      </c>
      <c r="Y127">
        <f>ROUND(SUM(Q127:X127)/8,2)</f>
        <v>0</v>
      </c>
      <c r="Z127">
        <f>ROUND((P127-Y127)/P127%,2)</f>
        <v>100</v>
      </c>
      <c r="AD127">
        <v>250</v>
      </c>
      <c r="AE127">
        <f t="shared" ref="AE127:AL127" si="153">-15.5162+1.367*AE54-0.0025996*POWER(AE54,2)+0.0000086963*POWER(AE54,3)</f>
        <v>232.90079282176393</v>
      </c>
      <c r="AF127">
        <f t="shared" si="153"/>
        <v>227.86970919869279</v>
      </c>
      <c r="AG127">
        <f t="shared" si="153"/>
        <v>225.44948606506057</v>
      </c>
      <c r="AH127">
        <f t="shared" si="153"/>
        <v>227.86970919869279</v>
      </c>
      <c r="AI127">
        <f t="shared" si="153"/>
        <v>223.0866045944108</v>
      </c>
      <c r="AJ127">
        <f t="shared" si="153"/>
        <v>227.86970919869279</v>
      </c>
      <c r="AK127">
        <f t="shared" si="153"/>
        <v>223.0866045944108</v>
      </c>
      <c r="AL127">
        <f t="shared" si="153"/>
        <v>218.51506418784084</v>
      </c>
      <c r="AM127">
        <f>ROUND(SUM(AE127:AL127)/8,2)</f>
        <v>225.83</v>
      </c>
      <c r="AN127">
        <f>ROUND((AD127-AM127)/AD127%,2)</f>
        <v>9.67</v>
      </c>
      <c r="AR127">
        <v>150</v>
      </c>
      <c r="AS127">
        <v>145.15</v>
      </c>
      <c r="AT127">
        <f t="shared" si="103"/>
        <v>157.23699999999999</v>
      </c>
      <c r="AU127">
        <f t="shared" si="104"/>
        <v>155.19385578596501</v>
      </c>
      <c r="AV127">
        <f t="shared" si="105"/>
        <v>154.72823950926127</v>
      </c>
      <c r="AW127">
        <f t="shared" si="106"/>
        <v>155.27674593557316</v>
      </c>
      <c r="AX127">
        <f t="shared" si="107"/>
        <v>151.86180765714289</v>
      </c>
    </row>
    <row r="128" spans="16:50" x14ac:dyDescent="0.3">
      <c r="Z128">
        <f>SUM(Z107:Z127)/21</f>
        <v>13.207619047619048</v>
      </c>
      <c r="AN128">
        <f>SUM(AN107:AN127)/21</f>
        <v>-0.12666666666666659</v>
      </c>
      <c r="AR128">
        <v>160</v>
      </c>
      <c r="AS128">
        <v>150.76</v>
      </c>
      <c r="AT128">
        <f t="shared" si="103"/>
        <v>163.85679999999999</v>
      </c>
      <c r="AU128">
        <f t="shared" si="104"/>
        <v>161.9379581051104</v>
      </c>
      <c r="AV128">
        <f t="shared" si="105"/>
        <v>161.28590652080297</v>
      </c>
      <c r="AW128">
        <f t="shared" si="106"/>
        <v>161.7651672531527</v>
      </c>
      <c r="AX128">
        <f t="shared" si="107"/>
        <v>157.32140986981653</v>
      </c>
    </row>
    <row r="129" spans="16:50" x14ac:dyDescent="0.3">
      <c r="AR129">
        <v>170</v>
      </c>
      <c r="AS129">
        <v>154.75</v>
      </c>
      <c r="AT129">
        <f t="shared" si="103"/>
        <v>168.565</v>
      </c>
      <c r="AU129">
        <f t="shared" si="104"/>
        <v>166.768531862125</v>
      </c>
      <c r="AV129">
        <f t="shared" si="105"/>
        <v>166.00045683221407</v>
      </c>
      <c r="AW129">
        <f t="shared" si="106"/>
        <v>166.41166829638161</v>
      </c>
      <c r="AX129">
        <f t="shared" si="107"/>
        <v>161.50110960371649</v>
      </c>
    </row>
    <row r="130" spans="16:50" x14ac:dyDescent="0.3">
      <c r="P130" t="s">
        <v>17</v>
      </c>
      <c r="AD130" t="s">
        <v>17</v>
      </c>
      <c r="AR130">
        <v>180</v>
      </c>
      <c r="AS130">
        <v>168.11</v>
      </c>
      <c r="AT130">
        <f t="shared" si="103"/>
        <v>184.32980000000001</v>
      </c>
      <c r="AU130">
        <f t="shared" si="104"/>
        <v>183.14863062256345</v>
      </c>
      <c r="AV130">
        <f t="shared" si="105"/>
        <v>182.1386509780267</v>
      </c>
      <c r="AW130">
        <f t="shared" si="106"/>
        <v>182.24479083495089</v>
      </c>
      <c r="AX130">
        <f t="shared" si="107"/>
        <v>177.81245937266203</v>
      </c>
    </row>
    <row r="131" spans="16:50" x14ac:dyDescent="0.3">
      <c r="P131" t="s">
        <v>1</v>
      </c>
      <c r="Q131" t="s">
        <v>2</v>
      </c>
      <c r="R131" t="s">
        <v>3</v>
      </c>
      <c r="S131" t="s">
        <v>4</v>
      </c>
      <c r="T131" t="s">
        <v>5</v>
      </c>
      <c r="U131" t="s">
        <v>6</v>
      </c>
      <c r="V131" t="s">
        <v>7</v>
      </c>
      <c r="W131" t="s">
        <v>8</v>
      </c>
      <c r="X131" t="s">
        <v>9</v>
      </c>
      <c r="Y131" t="s">
        <v>10</v>
      </c>
      <c r="Z131" t="s">
        <v>11</v>
      </c>
      <c r="AD131" t="s">
        <v>1</v>
      </c>
      <c r="AE131" t="s">
        <v>2</v>
      </c>
      <c r="AF131" t="s">
        <v>3</v>
      </c>
      <c r="AG131" t="s">
        <v>4</v>
      </c>
      <c r="AH131" t="s">
        <v>5</v>
      </c>
      <c r="AI131" t="s">
        <v>6</v>
      </c>
      <c r="AJ131" t="s">
        <v>7</v>
      </c>
      <c r="AK131" t="s">
        <v>8</v>
      </c>
      <c r="AL131" t="s">
        <v>9</v>
      </c>
      <c r="AM131" t="s">
        <v>10</v>
      </c>
      <c r="AN131" t="s">
        <v>11</v>
      </c>
      <c r="AR131">
        <v>190</v>
      </c>
      <c r="AS131">
        <v>170.56</v>
      </c>
      <c r="AT131">
        <f t="shared" si="103"/>
        <v>187.2208</v>
      </c>
      <c r="AU131">
        <f t="shared" si="104"/>
        <v>186.18681407165442</v>
      </c>
      <c r="AV131">
        <f t="shared" si="105"/>
        <v>185.16363796168619</v>
      </c>
      <c r="AW131">
        <f t="shared" si="106"/>
        <v>185.20794426512003</v>
      </c>
      <c r="AX131">
        <f t="shared" si="107"/>
        <v>181.22479795013851</v>
      </c>
    </row>
    <row r="132" spans="16:50" x14ac:dyDescent="0.3">
      <c r="P132">
        <v>50</v>
      </c>
      <c r="Y132">
        <f>ROUND(SUM(Q132:X132)/8,2)</f>
        <v>0</v>
      </c>
      <c r="Z132">
        <f>ROUND((P132-Y132)/P132%,2)</f>
        <v>100</v>
      </c>
      <c r="AD132">
        <v>50</v>
      </c>
      <c r="AE132">
        <f>3.89298+0.64038*AE34+0.0066809*POWER(AE34,2)-0.00003994*POWER(AE34,3)+0.0000000897*POWER(AE34,4)</f>
        <v>49.142954697689738</v>
      </c>
      <c r="AF132">
        <f t="shared" ref="AF132:AL132" si="154">3.89298+0.64038*AF34+0.0066809*POWER(AF34,2)-0.00003994*POWER(AF34,3)+0.0000000897*POWER(AF34,4)</f>
        <v>48.678074240131075</v>
      </c>
      <c r="AG132">
        <f t="shared" si="154"/>
        <v>48.910418147074402</v>
      </c>
      <c r="AH132">
        <f t="shared" si="154"/>
        <v>48.445924369100396</v>
      </c>
      <c r="AI132">
        <f t="shared" si="154"/>
        <v>48.329922633506463</v>
      </c>
      <c r="AJ132">
        <f t="shared" si="154"/>
        <v>48.794222026246892</v>
      </c>
      <c r="AK132">
        <f t="shared" si="154"/>
        <v>48.224509055232232</v>
      </c>
      <c r="AL132">
        <f t="shared" si="154"/>
        <v>47.771695591433151</v>
      </c>
      <c r="AM132">
        <f>ROUND(SUM(AE132:AL132)/8,2)</f>
        <v>48.54</v>
      </c>
      <c r="AN132">
        <f>ROUND((AD132-AM132)/AD132%,2)</f>
        <v>2.92</v>
      </c>
      <c r="AR132">
        <v>200</v>
      </c>
      <c r="AS132">
        <v>183.99</v>
      </c>
      <c r="AT132">
        <f t="shared" si="103"/>
        <v>203.06820000000002</v>
      </c>
      <c r="AU132">
        <f t="shared" si="104"/>
        <v>203.03013627895541</v>
      </c>
      <c r="AV132">
        <f t="shared" si="105"/>
        <v>202.16044212528305</v>
      </c>
      <c r="AW132">
        <f t="shared" si="106"/>
        <v>201.90900383155383</v>
      </c>
      <c r="AX132">
        <f t="shared" si="107"/>
        <v>201.9390313343938</v>
      </c>
    </row>
    <row r="133" spans="16:50" x14ac:dyDescent="0.3">
      <c r="P133">
        <v>60</v>
      </c>
      <c r="Y133">
        <f t="shared" ref="Y133:Y136" si="155">ROUND(SUM(Q133:X133)/8,2)</f>
        <v>0</v>
      </c>
      <c r="Z133">
        <f t="shared" ref="Z133:Z136" si="156">ROUND((P133-Y133)/P133%,2)</f>
        <v>100</v>
      </c>
      <c r="AD133">
        <v>60</v>
      </c>
      <c r="AE133">
        <f t="shared" ref="AE133:AL133" si="157">3.89298+0.64038*AE35+0.0066809*POWER(AE35,2)-0.00003994*POWER(AE35,3)+0.0000000897*POWER(AE35,4)</f>
        <v>58.641397745897081</v>
      </c>
      <c r="AF133">
        <f t="shared" si="157"/>
        <v>58.815442212438619</v>
      </c>
      <c r="AG133">
        <f t="shared" si="157"/>
        <v>58.315263795406402</v>
      </c>
      <c r="AH133">
        <f t="shared" si="157"/>
        <v>58.478298126618583</v>
      </c>
      <c r="AI133">
        <f t="shared" si="157"/>
        <v>58.152295128482116</v>
      </c>
      <c r="AJ133">
        <f t="shared" si="157"/>
        <v>58.315263795406402</v>
      </c>
      <c r="AK133">
        <f t="shared" si="157"/>
        <v>58.478298126618583</v>
      </c>
      <c r="AL133">
        <f t="shared" si="157"/>
        <v>58.152295128482116</v>
      </c>
      <c r="AM133">
        <f t="shared" ref="AM133:AM136" si="158">ROUND(SUM(AE133:AL133)/8,2)</f>
        <v>58.42</v>
      </c>
      <c r="AN133">
        <f t="shared" ref="AN133:AN136" si="159">ROUND((AD133-AM133)/AD133%,2)</f>
        <v>2.63</v>
      </c>
      <c r="AR133">
        <v>210</v>
      </c>
      <c r="AS133">
        <v>196.36</v>
      </c>
      <c r="AT133">
        <f t="shared" si="103"/>
        <v>217.66480000000001</v>
      </c>
      <c r="AU133">
        <f t="shared" si="104"/>
        <v>218.82705655579844</v>
      </c>
      <c r="AV133">
        <f t="shared" si="105"/>
        <v>218.51506418784084</v>
      </c>
      <c r="AW133">
        <f t="shared" si="106"/>
        <v>218.19886674177533</v>
      </c>
      <c r="AX133">
        <f t="shared" si="107"/>
        <v>222.1953225150146</v>
      </c>
    </row>
    <row r="134" spans="16:50" x14ac:dyDescent="0.3">
      <c r="P134">
        <v>70</v>
      </c>
      <c r="Y134">
        <f t="shared" si="155"/>
        <v>0</v>
      </c>
      <c r="Z134">
        <f t="shared" si="156"/>
        <v>100</v>
      </c>
      <c r="AD134">
        <v>70</v>
      </c>
      <c r="AE134">
        <f t="shared" ref="AE134:AL134" si="160">3.89298+0.64038*AE36+0.0066809*POWER(AE36,2)-0.00003994*POWER(AE36,3)+0.0000000897*POWER(AE36,4)</f>
        <v>66.539856649645529</v>
      </c>
      <c r="AF134">
        <f t="shared" si="160"/>
        <v>66.318784252481223</v>
      </c>
      <c r="AG134">
        <f t="shared" si="160"/>
        <v>66.318784252481223</v>
      </c>
      <c r="AH134">
        <f t="shared" si="160"/>
        <v>66.539856649645529</v>
      </c>
      <c r="AI134">
        <f t="shared" si="160"/>
        <v>66.10884552263677</v>
      </c>
      <c r="AJ134">
        <f t="shared" si="160"/>
        <v>66.539856649645529</v>
      </c>
      <c r="AK134">
        <f t="shared" si="160"/>
        <v>66.960129590086254</v>
      </c>
      <c r="AL134">
        <f t="shared" si="160"/>
        <v>66.749954788887052</v>
      </c>
      <c r="AM134">
        <f t="shared" si="158"/>
        <v>66.510000000000005</v>
      </c>
      <c r="AN134">
        <f t="shared" si="159"/>
        <v>4.99</v>
      </c>
      <c r="AR134">
        <v>220</v>
      </c>
      <c r="AS134">
        <v>199.72</v>
      </c>
      <c r="AT134">
        <f t="shared" si="103"/>
        <v>221.62959999999998</v>
      </c>
      <c r="AU134">
        <f t="shared" si="104"/>
        <v>223.16476086151363</v>
      </c>
      <c r="AV134">
        <f t="shared" si="105"/>
        <v>223.0866045944108</v>
      </c>
      <c r="AW134">
        <f t="shared" si="106"/>
        <v>222.81601690219867</v>
      </c>
      <c r="AX134">
        <f t="shared" si="107"/>
        <v>227.35917707430963</v>
      </c>
    </row>
    <row r="135" spans="16:50" x14ac:dyDescent="0.3">
      <c r="P135">
        <v>80</v>
      </c>
      <c r="Y135">
        <f t="shared" si="155"/>
        <v>0</v>
      </c>
      <c r="Z135">
        <f t="shared" si="156"/>
        <v>100</v>
      </c>
      <c r="AD135">
        <v>80</v>
      </c>
      <c r="AE135">
        <f t="shared" ref="AE135:AL135" si="161">3.89298+0.64038*AE37+0.0066809*POWER(AE37,2)-0.00003994*POWER(AE37,3)+0.0000000897*POWER(AE37,4)</f>
        <v>82.390504026959334</v>
      </c>
      <c r="AF135">
        <f t="shared" si="161"/>
        <v>83.021986230915388</v>
      </c>
      <c r="AG135">
        <f t="shared" si="161"/>
        <v>82.390504026959334</v>
      </c>
      <c r="AH135">
        <f t="shared" si="161"/>
        <v>83.021986230915388</v>
      </c>
      <c r="AI135">
        <f t="shared" si="161"/>
        <v>82.706206477196488</v>
      </c>
      <c r="AJ135">
        <f t="shared" si="161"/>
        <v>83.021986230915388</v>
      </c>
      <c r="AK135">
        <f t="shared" si="161"/>
        <v>82.390504026959334</v>
      </c>
      <c r="AL135">
        <f t="shared" si="161"/>
        <v>82.706206477196488</v>
      </c>
      <c r="AM135">
        <f t="shared" si="158"/>
        <v>82.71</v>
      </c>
      <c r="AN135">
        <f t="shared" si="159"/>
        <v>-3.39</v>
      </c>
      <c r="AR135">
        <v>230</v>
      </c>
      <c r="AS135">
        <v>196.36</v>
      </c>
      <c r="AT135">
        <f t="shared" si="103"/>
        <v>217.66480000000001</v>
      </c>
      <c r="AU135">
        <f t="shared" si="104"/>
        <v>218.82705655579844</v>
      </c>
      <c r="AV135">
        <f t="shared" si="105"/>
        <v>218.51506418784084</v>
      </c>
      <c r="AW135">
        <f t="shared" si="106"/>
        <v>218.19886674177533</v>
      </c>
      <c r="AX135">
        <f t="shared" si="107"/>
        <v>222.1953225150146</v>
      </c>
    </row>
    <row r="136" spans="16:50" x14ac:dyDescent="0.3">
      <c r="P136">
        <v>90</v>
      </c>
      <c r="Y136">
        <f t="shared" si="155"/>
        <v>0</v>
      </c>
      <c r="Z136">
        <f t="shared" si="156"/>
        <v>100</v>
      </c>
      <c r="AD136">
        <v>90</v>
      </c>
      <c r="AE136">
        <f t="shared" ref="AE136:AL136" si="162">3.89298+0.64038*AE38+0.0066809*POWER(AE38,2)-0.00003994*POWER(AE38,3)+0.0000000897*POWER(AE38,4)</f>
        <v>94.680323731199991</v>
      </c>
      <c r="AF136">
        <f t="shared" si="162"/>
        <v>95.08891584105595</v>
      </c>
      <c r="AG136">
        <f t="shared" si="162"/>
        <v>94.271786778177429</v>
      </c>
      <c r="AH136">
        <f t="shared" si="162"/>
        <v>94.680323731199991</v>
      </c>
      <c r="AI136">
        <f t="shared" si="162"/>
        <v>94.271786778177429</v>
      </c>
      <c r="AJ136">
        <f t="shared" si="162"/>
        <v>94.680323731199991</v>
      </c>
      <c r="AK136">
        <f t="shared" si="162"/>
        <v>94.271786778177429</v>
      </c>
      <c r="AL136">
        <f t="shared" si="162"/>
        <v>94.680323731199991</v>
      </c>
      <c r="AM136">
        <f t="shared" si="158"/>
        <v>94.58</v>
      </c>
      <c r="AN136">
        <f t="shared" si="159"/>
        <v>-5.09</v>
      </c>
      <c r="AR136">
        <v>240</v>
      </c>
      <c r="AS136">
        <v>204.98</v>
      </c>
      <c r="AT136">
        <f t="shared" si="103"/>
        <v>227.83639999999997</v>
      </c>
      <c r="AU136">
        <f t="shared" si="104"/>
        <v>229.99554016390158</v>
      </c>
      <c r="AV136">
        <f t="shared" si="105"/>
        <v>230.3623716364302</v>
      </c>
      <c r="AW136">
        <f t="shared" si="106"/>
        <v>230.23813354949309</v>
      </c>
      <c r="AX136">
        <f t="shared" si="107"/>
        <v>234.65281045276515</v>
      </c>
    </row>
    <row r="137" spans="16:50" x14ac:dyDescent="0.3">
      <c r="P137">
        <v>100</v>
      </c>
      <c r="Y137">
        <f>ROUND(SUM(Q137:X137)/8,2)</f>
        <v>0</v>
      </c>
      <c r="Z137">
        <f>ROUND((P137-Y137)/P137%,2)</f>
        <v>100</v>
      </c>
      <c r="AD137">
        <v>100</v>
      </c>
      <c r="AE137">
        <f t="shared" ref="AE137:AL137" si="163">3.89298+0.64038*AE39+0.0066809*POWER(AE39,2)-0.00003994*POWER(AE39,3)+0.0000000897*POWER(AE39,4)</f>
        <v>103.1331964920625</v>
      </c>
      <c r="AF137">
        <f t="shared" si="163"/>
        <v>103.1331964920625</v>
      </c>
      <c r="AG137">
        <f t="shared" si="163"/>
        <v>103.61077919681507</v>
      </c>
      <c r="AH137">
        <f t="shared" si="163"/>
        <v>103.1331964920625</v>
      </c>
      <c r="AI137">
        <f t="shared" si="163"/>
        <v>103.61077919681507</v>
      </c>
      <c r="AJ137">
        <f t="shared" si="163"/>
        <v>103.61077919681507</v>
      </c>
      <c r="AK137">
        <f t="shared" si="163"/>
        <v>104.0997631053051</v>
      </c>
      <c r="AL137">
        <f t="shared" si="163"/>
        <v>103.1331964920625</v>
      </c>
      <c r="AM137">
        <f>ROUND(SUM(AE137:AL137)/8,2)</f>
        <v>103.43</v>
      </c>
      <c r="AN137">
        <f>ROUND((AD137-AM137)/AD137%,2)</f>
        <v>-3.43</v>
      </c>
      <c r="AR137">
        <v>250</v>
      </c>
      <c r="AS137">
        <v>199.72</v>
      </c>
      <c r="AT137">
        <f t="shared" si="103"/>
        <v>221.62959999999998</v>
      </c>
      <c r="AU137">
        <f t="shared" si="104"/>
        <v>223.16476086151363</v>
      </c>
      <c r="AV137">
        <f t="shared" si="105"/>
        <v>223.0866045944108</v>
      </c>
      <c r="AW137">
        <f t="shared" si="106"/>
        <v>222.81601690219867</v>
      </c>
      <c r="AX137">
        <f t="shared" si="107"/>
        <v>227.35917707430963</v>
      </c>
    </row>
    <row r="138" spans="16:50" x14ac:dyDescent="0.3">
      <c r="P138">
        <v>110</v>
      </c>
      <c r="Y138">
        <f t="shared" ref="Y138:Y141" si="164">ROUND(SUM(Q138:X138)/8,2)</f>
        <v>0</v>
      </c>
      <c r="Z138">
        <f t="shared" ref="Z138:Z141" si="165">ROUND((P138-Y138)/P138%,2)</f>
        <v>100</v>
      </c>
      <c r="AD138">
        <v>110</v>
      </c>
      <c r="AE138">
        <f t="shared" ref="AE138:AL138" si="166">3.89298+0.64038*AE40+0.0066809*POWER(AE40,2)-0.00003994*POWER(AE40,3)+0.0000000897*POWER(AE40,4)</f>
        <v>111.39154325877539</v>
      </c>
      <c r="AF138">
        <f t="shared" si="166"/>
        <v>111.94907325501838</v>
      </c>
      <c r="AG138">
        <f t="shared" si="166"/>
        <v>111.39154325877539</v>
      </c>
      <c r="AH138">
        <f t="shared" si="166"/>
        <v>111.94907325501838</v>
      </c>
      <c r="AI138">
        <f t="shared" si="166"/>
        <v>111.39154325877539</v>
      </c>
      <c r="AJ138">
        <f t="shared" si="166"/>
        <v>111.94907325501838</v>
      </c>
      <c r="AK138">
        <f t="shared" si="166"/>
        <v>113.07554140987995</v>
      </c>
      <c r="AL138">
        <f t="shared" si="166"/>
        <v>111.94907325501838</v>
      </c>
      <c r="AM138">
        <f t="shared" ref="AM138:AM141" si="167">ROUND(SUM(AE138:AL138)/8,2)</f>
        <v>111.88</v>
      </c>
      <c r="AN138">
        <f t="shared" ref="AN138:AN141" si="168">ROUND((AD138-AM138)/AD138%,2)</f>
        <v>-1.71</v>
      </c>
      <c r="AR138">
        <v>50</v>
      </c>
      <c r="AS138">
        <v>50.58</v>
      </c>
      <c r="AT138">
        <f t="shared" si="103"/>
        <v>45.644399999999997</v>
      </c>
      <c r="AU138">
        <f t="shared" si="104"/>
        <v>49.906969618045608</v>
      </c>
      <c r="AV138">
        <f t="shared" si="105"/>
        <v>48.101315611610488</v>
      </c>
      <c r="AW138">
        <f t="shared" si="106"/>
        <v>48.794222026246892</v>
      </c>
      <c r="AX138">
        <f t="shared" si="107"/>
        <v>52.973360533411125</v>
      </c>
    </row>
    <row r="139" spans="16:50" x14ac:dyDescent="0.3">
      <c r="P139">
        <v>120</v>
      </c>
      <c r="Y139">
        <f t="shared" si="164"/>
        <v>0</v>
      </c>
      <c r="Z139">
        <f t="shared" si="165"/>
        <v>100</v>
      </c>
      <c r="AD139">
        <v>120</v>
      </c>
      <c r="AE139">
        <f t="shared" ref="AE139:AL139" si="169">3.89298+0.64038*AE41+0.0066809*POWER(AE41,2)-0.00003994*POWER(AE41,3)+0.0000000897*POWER(AE41,4)</f>
        <v>127.74555814165439</v>
      </c>
      <c r="AF139">
        <f t="shared" si="169"/>
        <v>120.96160761724221</v>
      </c>
      <c r="AG139">
        <f t="shared" si="169"/>
        <v>122.2704069528256</v>
      </c>
      <c r="AH139">
        <f t="shared" si="169"/>
        <v>121.61030948536622</v>
      </c>
      <c r="AI139">
        <f t="shared" si="169"/>
        <v>120.96160761724221</v>
      </c>
      <c r="AJ139">
        <f t="shared" si="169"/>
        <v>121.61030948536622</v>
      </c>
      <c r="AK139">
        <f t="shared" si="169"/>
        <v>120.96160761724221</v>
      </c>
      <c r="AL139">
        <f t="shared" si="169"/>
        <v>122.2704069528256</v>
      </c>
      <c r="AM139">
        <f t="shared" si="167"/>
        <v>122.3</v>
      </c>
      <c r="AN139">
        <f t="shared" si="168"/>
        <v>-1.92</v>
      </c>
      <c r="AR139">
        <v>60</v>
      </c>
      <c r="AS139">
        <v>59.46</v>
      </c>
      <c r="AT139">
        <f t="shared" si="103"/>
        <v>56.122800000000005</v>
      </c>
      <c r="AU139">
        <f t="shared" si="104"/>
        <v>59.118516052266401</v>
      </c>
      <c r="AV139">
        <f t="shared" si="105"/>
        <v>58.402895097080211</v>
      </c>
      <c r="AW139">
        <f t="shared" si="106"/>
        <v>58.315263795406402</v>
      </c>
      <c r="AX139">
        <f t="shared" si="107"/>
        <v>54.065764454228976</v>
      </c>
    </row>
    <row r="140" spans="16:50" x14ac:dyDescent="0.3">
      <c r="P140">
        <v>130</v>
      </c>
      <c r="Y140">
        <f t="shared" si="164"/>
        <v>0</v>
      </c>
      <c r="Z140">
        <f t="shared" si="165"/>
        <v>100</v>
      </c>
      <c r="AD140">
        <v>130</v>
      </c>
      <c r="AE140">
        <f t="shared" ref="AE140:AL140" si="170">3.89298+0.64038*AE42+0.0066809*POWER(AE42,2)-0.00003994*POWER(AE42,3)+0.0000000897*POWER(AE42,4)</f>
        <v>136.08452697796483</v>
      </c>
      <c r="AF140">
        <f t="shared" si="170"/>
        <v>136.89411843443617</v>
      </c>
      <c r="AG140">
        <f t="shared" si="170"/>
        <v>136.08452697796483</v>
      </c>
      <c r="AH140">
        <f t="shared" si="170"/>
        <v>136.89411843443617</v>
      </c>
      <c r="AI140">
        <f t="shared" si="170"/>
        <v>136.89411843443617</v>
      </c>
      <c r="AJ140">
        <f t="shared" si="170"/>
        <v>136.08452697796483</v>
      </c>
      <c r="AK140">
        <f t="shared" si="170"/>
        <v>135.28650502165721</v>
      </c>
      <c r="AL140">
        <f t="shared" si="170"/>
        <v>136.08452697796483</v>
      </c>
      <c r="AM140">
        <f t="shared" si="167"/>
        <v>136.29</v>
      </c>
      <c r="AN140">
        <f t="shared" si="168"/>
        <v>-4.84</v>
      </c>
      <c r="AR140">
        <v>70</v>
      </c>
      <c r="AS140">
        <v>66.959999999999994</v>
      </c>
      <c r="AT140">
        <f t="shared" si="103"/>
        <v>64.972799999999978</v>
      </c>
      <c r="AU140">
        <f t="shared" si="104"/>
        <v>67.007476107366401</v>
      </c>
      <c r="AV140">
        <f t="shared" si="105"/>
        <v>66.973288846829519</v>
      </c>
      <c r="AW140">
        <f t="shared" si="106"/>
        <v>66.539856649645529</v>
      </c>
      <c r="AX140">
        <f t="shared" si="107"/>
        <v>60.592154578815368</v>
      </c>
    </row>
    <row r="141" spans="16:50" x14ac:dyDescent="0.3">
      <c r="P141">
        <v>140</v>
      </c>
      <c r="Y141">
        <f t="shared" si="164"/>
        <v>0</v>
      </c>
      <c r="Z141">
        <f t="shared" si="165"/>
        <v>100</v>
      </c>
      <c r="AD141">
        <v>140</v>
      </c>
      <c r="AE141">
        <f t="shared" ref="AE141:AL141" si="171">3.89298+0.64038*AE43+0.0066809*POWER(AE43,2)-0.00003994*POWER(AE43,3)+0.0000000897*POWER(AE43,4)</f>
        <v>141.08215711856232</v>
      </c>
      <c r="AF141">
        <f t="shared" si="171"/>
        <v>141.9502372894662</v>
      </c>
      <c r="AG141">
        <f t="shared" si="171"/>
        <v>141.08215711856232</v>
      </c>
      <c r="AH141">
        <f t="shared" si="171"/>
        <v>141.08215711856232</v>
      </c>
      <c r="AI141">
        <f t="shared" si="171"/>
        <v>141.9502372894662</v>
      </c>
      <c r="AJ141">
        <f t="shared" si="171"/>
        <v>141.08215711856232</v>
      </c>
      <c r="AK141">
        <f t="shared" si="171"/>
        <v>141.08215711856232</v>
      </c>
      <c r="AL141">
        <f t="shared" si="171"/>
        <v>141.9502372894662</v>
      </c>
      <c r="AM141">
        <f t="shared" si="167"/>
        <v>141.41</v>
      </c>
      <c r="AN141">
        <f t="shared" si="168"/>
        <v>-1.01</v>
      </c>
      <c r="AR141">
        <v>80</v>
      </c>
      <c r="AS141">
        <v>81.7</v>
      </c>
      <c r="AT141">
        <f t="shared" si="103"/>
        <v>82.365999999999985</v>
      </c>
      <c r="AU141">
        <f t="shared" si="104"/>
        <v>82.802605837060014</v>
      </c>
      <c r="AV141">
        <f t="shared" si="105"/>
        <v>83.558083266601898</v>
      </c>
      <c r="AW141">
        <f t="shared" si="106"/>
        <v>83.021986230915388</v>
      </c>
      <c r="AX141">
        <f t="shared" si="107"/>
        <v>80.518554967070514</v>
      </c>
    </row>
    <row r="142" spans="16:50" x14ac:dyDescent="0.3">
      <c r="P142">
        <v>150</v>
      </c>
      <c r="Y142">
        <f>ROUND(SUM(Q142:X142)/8,2)</f>
        <v>0</v>
      </c>
      <c r="Z142">
        <f>ROUND((P142-Y142)/P142%,2)</f>
        <v>100</v>
      </c>
      <c r="AD142">
        <v>150</v>
      </c>
      <c r="AE142">
        <f t="shared" ref="AE142:AL142" si="172">3.89298+0.64038*AE44+0.0066809*POWER(AE44,2)-0.00003994*POWER(AE44,3)+0.0000000897*POWER(AE44,4)</f>
        <v>153.21542876760398</v>
      </c>
      <c r="AF142">
        <f t="shared" si="172"/>
        <v>155.26521940073641</v>
      </c>
      <c r="AG142">
        <f t="shared" si="172"/>
        <v>154.22833659848993</v>
      </c>
      <c r="AH142">
        <f t="shared" si="172"/>
        <v>153.21542876760398</v>
      </c>
      <c r="AI142">
        <f t="shared" si="172"/>
        <v>155.27674593557316</v>
      </c>
      <c r="AJ142">
        <f t="shared" si="172"/>
        <v>153.21542876760398</v>
      </c>
      <c r="AK142">
        <f t="shared" si="172"/>
        <v>155.26521940073641</v>
      </c>
      <c r="AL142">
        <f t="shared" si="172"/>
        <v>153.21542876760398</v>
      </c>
      <c r="AM142">
        <f>ROUND(SUM(AE142:AL142)/8,2)</f>
        <v>154.11000000000001</v>
      </c>
      <c r="AN142">
        <f>ROUND((AD142-AM142)/AD142%,2)</f>
        <v>-2.74</v>
      </c>
      <c r="AR142">
        <v>90</v>
      </c>
      <c r="AS142">
        <v>92</v>
      </c>
      <c r="AT142">
        <f t="shared" si="103"/>
        <v>94.519999999999982</v>
      </c>
      <c r="AU142">
        <f t="shared" si="104"/>
        <v>94.068612655999999</v>
      </c>
      <c r="AV142">
        <f t="shared" si="105"/>
        <v>95.016490054399995</v>
      </c>
      <c r="AW142">
        <f t="shared" si="106"/>
        <v>94.680323731199991</v>
      </c>
      <c r="AX142">
        <f t="shared" si="107"/>
        <v>95.689427050880226</v>
      </c>
    </row>
    <row r="143" spans="16:50" x14ac:dyDescent="0.3">
      <c r="P143">
        <v>160</v>
      </c>
      <c r="Y143">
        <f t="shared" ref="Y143:Y146" si="173">ROUND(SUM(Q143:X143)/8,2)</f>
        <v>0</v>
      </c>
      <c r="Z143">
        <f t="shared" ref="Z143:Z146" si="174">ROUND((P143-Y143)/P143%,2)</f>
        <v>100</v>
      </c>
      <c r="AD143">
        <v>160</v>
      </c>
      <c r="AE143">
        <f t="shared" ref="AE143:AL143" si="175">3.89298+0.64038*AE45+0.0066809*POWER(AE45,2)-0.00003994*POWER(AE45,3)+0.0000000897*POWER(AE45,4)</f>
        <v>161.7651672531527</v>
      </c>
      <c r="AF143">
        <f t="shared" si="175"/>
        <v>161.7651672531527</v>
      </c>
      <c r="AG143">
        <f t="shared" si="175"/>
        <v>162.90369470263579</v>
      </c>
      <c r="AH143">
        <f t="shared" si="175"/>
        <v>162.90369470263579</v>
      </c>
      <c r="AI143">
        <f t="shared" si="175"/>
        <v>161.7651672531527</v>
      </c>
      <c r="AJ143">
        <f t="shared" si="175"/>
        <v>162.90369470263579</v>
      </c>
      <c r="AK143">
        <f t="shared" si="175"/>
        <v>161.7651672531527</v>
      </c>
      <c r="AL143">
        <f t="shared" si="175"/>
        <v>161.7651672531527</v>
      </c>
      <c r="AM143">
        <f t="shared" ref="AM143:AM146" si="176">ROUND(SUM(AE143:AL143)/8,2)</f>
        <v>162.19</v>
      </c>
      <c r="AN143">
        <f t="shared" ref="AN143:AN146" si="177">ROUND((AD143-AM143)/AD143%,2)</f>
        <v>-1.37</v>
      </c>
      <c r="AR143">
        <v>100</v>
      </c>
      <c r="AS143">
        <v>99.86</v>
      </c>
      <c r="AT143">
        <f t="shared" si="103"/>
        <v>103.79479999999998</v>
      </c>
      <c r="AU143">
        <f t="shared" si="104"/>
        <v>102.79235216237841</v>
      </c>
      <c r="AV143">
        <f t="shared" si="105"/>
        <v>103.72898449822137</v>
      </c>
      <c r="AW143">
        <f t="shared" si="106"/>
        <v>103.61077919681507</v>
      </c>
      <c r="AX143">
        <f t="shared" si="107"/>
        <v>106.51134993319511</v>
      </c>
    </row>
    <row r="144" spans="16:50" x14ac:dyDescent="0.3">
      <c r="P144">
        <v>170</v>
      </c>
      <c r="Y144">
        <f t="shared" si="173"/>
        <v>0</v>
      </c>
      <c r="Z144">
        <f t="shared" si="174"/>
        <v>100</v>
      </c>
      <c r="AD144">
        <v>170</v>
      </c>
      <c r="AE144">
        <f t="shared" ref="AE144:AL144" si="178">3.89298+0.64038*AE46+0.0066809*POWER(AE46,2)-0.00003994*POWER(AE46,3)+0.0000000897*POWER(AE46,4)</f>
        <v>167.61622037789255</v>
      </c>
      <c r="AF144">
        <f t="shared" si="178"/>
        <v>166.41166829638161</v>
      </c>
      <c r="AG144">
        <f t="shared" si="178"/>
        <v>167.61622037789255</v>
      </c>
      <c r="AH144">
        <f t="shared" si="178"/>
        <v>167.61622037789255</v>
      </c>
      <c r="AI144">
        <f t="shared" si="178"/>
        <v>166.41166829638161</v>
      </c>
      <c r="AJ144">
        <f t="shared" si="178"/>
        <v>166.41166829638161</v>
      </c>
      <c r="AK144">
        <f t="shared" si="178"/>
        <v>166.41166829638161</v>
      </c>
      <c r="AL144">
        <f t="shared" si="178"/>
        <v>167.58110455928784</v>
      </c>
      <c r="AM144">
        <f t="shared" si="176"/>
        <v>167.01</v>
      </c>
      <c r="AN144">
        <f t="shared" si="177"/>
        <v>1.76</v>
      </c>
      <c r="AR144">
        <v>110</v>
      </c>
      <c r="AS144">
        <v>107.19</v>
      </c>
      <c r="AT144">
        <f t="shared" si="103"/>
        <v>112.4442</v>
      </c>
      <c r="AU144">
        <f t="shared" si="104"/>
        <v>111.02658327645941</v>
      </c>
      <c r="AV144">
        <f t="shared" si="105"/>
        <v>111.85410973764094</v>
      </c>
      <c r="AW144">
        <f t="shared" si="106"/>
        <v>111.94907325501838</v>
      </c>
      <c r="AX144">
        <f t="shared" si="107"/>
        <v>115.63080644266898</v>
      </c>
    </row>
    <row r="145" spans="16:50" x14ac:dyDescent="0.3">
      <c r="P145">
        <v>180</v>
      </c>
      <c r="Y145">
        <f t="shared" si="173"/>
        <v>0</v>
      </c>
      <c r="Z145">
        <f t="shared" si="174"/>
        <v>100</v>
      </c>
      <c r="AD145">
        <v>180</v>
      </c>
      <c r="AE145">
        <f t="shared" ref="AE145:AL145" si="179">3.89298+0.64038*AE47+0.0066809*POWER(AE47,2)-0.00003994*POWER(AE47,3)+0.0000000897*POWER(AE47,4)</f>
        <v>182.24479083495089</v>
      </c>
      <c r="AF145">
        <f t="shared" si="179"/>
        <v>183.71758359118178</v>
      </c>
      <c r="AG145">
        <f t="shared" si="179"/>
        <v>182.24479083495089</v>
      </c>
      <c r="AH145">
        <f t="shared" si="179"/>
        <v>182.24479083495089</v>
      </c>
      <c r="AI145">
        <f t="shared" si="179"/>
        <v>182.24479083495089</v>
      </c>
      <c r="AJ145">
        <f t="shared" si="179"/>
        <v>183.71758359118178</v>
      </c>
      <c r="AK145">
        <f t="shared" si="179"/>
        <v>183.71758359118178</v>
      </c>
      <c r="AL145">
        <f t="shared" si="179"/>
        <v>182.24479083495089</v>
      </c>
      <c r="AM145">
        <f t="shared" si="176"/>
        <v>182.8</v>
      </c>
      <c r="AN145">
        <f t="shared" si="177"/>
        <v>-1.56</v>
      </c>
      <c r="AR145">
        <v>120</v>
      </c>
      <c r="AS145">
        <v>115.68</v>
      </c>
      <c r="AT145">
        <f t="shared" si="103"/>
        <v>122.4624</v>
      </c>
      <c r="AU145">
        <f t="shared" si="104"/>
        <v>120.68301388264962</v>
      </c>
      <c r="AV145">
        <f t="shared" si="105"/>
        <v>121.29286328290142</v>
      </c>
      <c r="AW145">
        <f t="shared" si="106"/>
        <v>121.61030948536622</v>
      </c>
      <c r="AX145">
        <f t="shared" si="107"/>
        <v>124.95489525176458</v>
      </c>
    </row>
    <row r="146" spans="16:50" x14ac:dyDescent="0.3">
      <c r="P146">
        <v>190</v>
      </c>
      <c r="Y146">
        <f t="shared" si="173"/>
        <v>0</v>
      </c>
      <c r="Z146">
        <f t="shared" si="174"/>
        <v>100</v>
      </c>
      <c r="AD146">
        <v>190</v>
      </c>
      <c r="AE146">
        <f t="shared" ref="AE146:AL146" si="180">3.89298+0.64038*AE48+0.0066809*POWER(AE48,2)-0.00003994*POWER(AE48,3)+0.0000000897*POWER(AE48,4)</f>
        <v>185.20794426512003</v>
      </c>
      <c r="AF146">
        <f t="shared" si="180"/>
        <v>186.74062190566761</v>
      </c>
      <c r="AG146">
        <f t="shared" si="180"/>
        <v>185.20794426512003</v>
      </c>
      <c r="AH146">
        <f t="shared" si="180"/>
        <v>185.20794426512003</v>
      </c>
      <c r="AI146">
        <f t="shared" si="180"/>
        <v>185.20794426512003</v>
      </c>
      <c r="AJ146">
        <f t="shared" si="180"/>
        <v>183.71758359118178</v>
      </c>
      <c r="AK146">
        <f t="shared" si="180"/>
        <v>185.20794426512003</v>
      </c>
      <c r="AL146">
        <f t="shared" si="180"/>
        <v>185.20794426512003</v>
      </c>
      <c r="AM146">
        <f t="shared" si="176"/>
        <v>185.21</v>
      </c>
      <c r="AN146">
        <f t="shared" si="177"/>
        <v>2.52</v>
      </c>
      <c r="AR146">
        <v>130</v>
      </c>
      <c r="AS146">
        <v>128.38999999999999</v>
      </c>
      <c r="AT146">
        <f t="shared" si="103"/>
        <v>137.46019999999999</v>
      </c>
      <c r="AU146">
        <f t="shared" si="104"/>
        <v>135.3781627116434</v>
      </c>
      <c r="AV146">
        <f t="shared" si="105"/>
        <v>135.54581731953613</v>
      </c>
      <c r="AW146">
        <f t="shared" si="106"/>
        <v>136.08452697796483</v>
      </c>
      <c r="AX146">
        <f t="shared" si="107"/>
        <v>136.97152469811601</v>
      </c>
    </row>
    <row r="147" spans="16:50" x14ac:dyDescent="0.3">
      <c r="P147">
        <v>200</v>
      </c>
      <c r="Y147">
        <f>ROUND(SUM(Q147:X147)/8,2)</f>
        <v>0</v>
      </c>
      <c r="Z147">
        <f>ROUND((P147-Y147)/P147%,2)</f>
        <v>100</v>
      </c>
      <c r="AD147">
        <v>200</v>
      </c>
      <c r="AE147">
        <f t="shared" ref="AE147:AL147" si="181">3.89298+0.64038*AE49+0.0066809*POWER(AE49,2)-0.00003994*POWER(AE49,3)+0.0000000897*POWER(AE49,4)</f>
        <v>207.66540137361</v>
      </c>
      <c r="AF147">
        <f t="shared" si="181"/>
        <v>200.08806286882478</v>
      </c>
      <c r="AG147">
        <f t="shared" si="181"/>
        <v>200.08806286882478</v>
      </c>
      <c r="AH147">
        <f t="shared" si="181"/>
        <v>200.08806286882478</v>
      </c>
      <c r="AI147">
        <f t="shared" si="181"/>
        <v>201.90900383155383</v>
      </c>
      <c r="AJ147">
        <f t="shared" si="181"/>
        <v>200.08806286882478</v>
      </c>
      <c r="AK147">
        <f t="shared" si="181"/>
        <v>200.08806286882478</v>
      </c>
      <c r="AL147">
        <f t="shared" si="181"/>
        <v>200.08806286882478</v>
      </c>
      <c r="AM147">
        <f>ROUND(SUM(AE147:AL147)/8,2)</f>
        <v>201.26</v>
      </c>
      <c r="AN147">
        <f>ROUND((AD147-AM147)/AD147%,2)</f>
        <v>-0.63</v>
      </c>
      <c r="AR147">
        <v>140</v>
      </c>
      <c r="AS147">
        <v>132.77000000000001</v>
      </c>
      <c r="AT147">
        <f t="shared" si="103"/>
        <v>142.62860000000001</v>
      </c>
      <c r="AU147">
        <f t="shared" si="104"/>
        <v>140.50864318856662</v>
      </c>
      <c r="AV147">
        <f t="shared" si="105"/>
        <v>140.50825029314285</v>
      </c>
      <c r="AW147">
        <f t="shared" si="106"/>
        <v>141.08215711856232</v>
      </c>
      <c r="AX147">
        <f t="shared" si="107"/>
        <v>140.8179001875942</v>
      </c>
    </row>
    <row r="148" spans="16:50" x14ac:dyDescent="0.3">
      <c r="P148">
        <v>210</v>
      </c>
      <c r="Y148">
        <f t="shared" ref="Y148:Y151" si="182">ROUND(SUM(Q148:X148)/8,2)</f>
        <v>0</v>
      </c>
      <c r="Z148">
        <f t="shared" ref="Z148:Z151" si="183">ROUND((P148-Y148)/P148%,2)</f>
        <v>100</v>
      </c>
      <c r="AD148">
        <v>210</v>
      </c>
      <c r="AE148">
        <f t="shared" ref="AE148:AL148" si="184">3.89298+0.64038*AE50+0.0066809*POWER(AE50,2)-0.00003994*POWER(AE50,3)+0.0000000897*POWER(AE50,4)</f>
        <v>215.99119329538436</v>
      </c>
      <c r="AF148">
        <f t="shared" si="184"/>
        <v>213.83020904890139</v>
      </c>
      <c r="AG148">
        <f t="shared" si="184"/>
        <v>215.99119329538436</v>
      </c>
      <c r="AH148">
        <f t="shared" si="184"/>
        <v>215.99119329538436</v>
      </c>
      <c r="AI148">
        <f t="shared" si="184"/>
        <v>218.19886674177533</v>
      </c>
      <c r="AJ148">
        <f t="shared" si="184"/>
        <v>215.99119329538436</v>
      </c>
      <c r="AK148">
        <f t="shared" si="184"/>
        <v>215.99119329538436</v>
      </c>
      <c r="AL148">
        <f t="shared" si="184"/>
        <v>218.19886674177533</v>
      </c>
      <c r="AM148">
        <f t="shared" ref="AM148:AM151" si="185">ROUND(SUM(AE148:AL148)/8,2)</f>
        <v>216.27</v>
      </c>
      <c r="AN148">
        <f t="shared" ref="AN148:AN151" si="186">ROUND((AD148-AM148)/AD148%,2)</f>
        <v>-2.99</v>
      </c>
      <c r="AR148">
        <v>150</v>
      </c>
      <c r="AS148">
        <v>143.36000000000001</v>
      </c>
      <c r="AT148">
        <f t="shared" si="103"/>
        <v>155.12480000000002</v>
      </c>
      <c r="AU148">
        <f t="shared" si="104"/>
        <v>153.05374020515842</v>
      </c>
      <c r="AV148">
        <f t="shared" si="105"/>
        <v>152.65203020583652</v>
      </c>
      <c r="AW148">
        <f t="shared" si="106"/>
        <v>153.21542876760398</v>
      </c>
      <c r="AX148">
        <f t="shared" si="107"/>
        <v>150.20166499880816</v>
      </c>
    </row>
    <row r="149" spans="16:50" x14ac:dyDescent="0.3">
      <c r="P149">
        <v>220</v>
      </c>
      <c r="Y149">
        <f t="shared" si="182"/>
        <v>0</v>
      </c>
      <c r="Z149">
        <f t="shared" si="183"/>
        <v>100</v>
      </c>
      <c r="AD149">
        <v>220</v>
      </c>
      <c r="AE149">
        <f t="shared" ref="AE149:AL149" si="187">3.89298+0.64038*AE51+0.0066809*POWER(AE51,2)-0.00003994*POWER(AE51,3)+0.0000000897*POWER(AE51,4)</f>
        <v>225.21596722434444</v>
      </c>
      <c r="AF149">
        <f t="shared" si="187"/>
        <v>222.81601690219867</v>
      </c>
      <c r="AG149">
        <f t="shared" si="187"/>
        <v>222.81601690219867</v>
      </c>
      <c r="AH149">
        <f t="shared" si="187"/>
        <v>225.21596722434444</v>
      </c>
      <c r="AI149">
        <f t="shared" si="187"/>
        <v>222.81601690219867</v>
      </c>
      <c r="AJ149">
        <f t="shared" si="187"/>
        <v>222.81601690219867</v>
      </c>
      <c r="AK149">
        <f t="shared" si="187"/>
        <v>218.19886674177533</v>
      </c>
      <c r="AL149">
        <f t="shared" si="187"/>
        <v>222.81601690219867</v>
      </c>
      <c r="AM149">
        <f t="shared" si="185"/>
        <v>222.84</v>
      </c>
      <c r="AN149">
        <f t="shared" si="186"/>
        <v>-1.29</v>
      </c>
      <c r="AR149">
        <v>160</v>
      </c>
      <c r="AS149">
        <v>151.74</v>
      </c>
      <c r="AT149">
        <f t="shared" si="103"/>
        <v>165.01320000000001</v>
      </c>
      <c r="AU149">
        <f t="shared" si="104"/>
        <v>163.12179907041042</v>
      </c>
      <c r="AV149">
        <f t="shared" si="105"/>
        <v>162.43980501140314</v>
      </c>
      <c r="AW149">
        <f t="shared" si="106"/>
        <v>162.90369470263579</v>
      </c>
      <c r="AX149">
        <f t="shared" si="107"/>
        <v>158.32269638524872</v>
      </c>
    </row>
    <row r="150" spans="16:50" x14ac:dyDescent="0.3">
      <c r="P150">
        <v>230</v>
      </c>
      <c r="Y150">
        <f t="shared" si="182"/>
        <v>0</v>
      </c>
      <c r="Z150">
        <f t="shared" si="183"/>
        <v>100</v>
      </c>
      <c r="AD150">
        <v>230</v>
      </c>
      <c r="AE150">
        <f t="shared" ref="AE150:AL150" si="188">3.89298+0.64038*AE52+0.0066809*POWER(AE52,2)-0.00003994*POWER(AE52,3)+0.0000000897*POWER(AE52,4)</f>
        <v>235.55542057227134</v>
      </c>
      <c r="AF150">
        <f t="shared" si="188"/>
        <v>235.55542057227134</v>
      </c>
      <c r="AG150">
        <f t="shared" si="188"/>
        <v>238.33928673893453</v>
      </c>
      <c r="AH150">
        <f t="shared" si="188"/>
        <v>235.55542057227134</v>
      </c>
      <c r="AI150">
        <f t="shared" si="188"/>
        <v>218.19886674177533</v>
      </c>
      <c r="AJ150">
        <f t="shared" si="188"/>
        <v>215.99119329538436</v>
      </c>
      <c r="AK150">
        <f t="shared" si="188"/>
        <v>235.55542057227134</v>
      </c>
      <c r="AL150">
        <f t="shared" si="188"/>
        <v>215.99119329538436</v>
      </c>
      <c r="AM150">
        <f t="shared" si="185"/>
        <v>228.84</v>
      </c>
      <c r="AN150">
        <f t="shared" si="186"/>
        <v>0.5</v>
      </c>
      <c r="AR150">
        <v>170</v>
      </c>
      <c r="AS150">
        <v>154.75</v>
      </c>
      <c r="AT150">
        <f t="shared" si="103"/>
        <v>168.565</v>
      </c>
      <c r="AU150">
        <f t="shared" si="104"/>
        <v>166.768531862125</v>
      </c>
      <c r="AV150">
        <f t="shared" si="105"/>
        <v>166.00045683221407</v>
      </c>
      <c r="AW150">
        <f t="shared" si="106"/>
        <v>166.41166829638161</v>
      </c>
      <c r="AX150">
        <f t="shared" si="107"/>
        <v>161.50110960371649</v>
      </c>
    </row>
    <row r="151" spans="16:50" x14ac:dyDescent="0.3">
      <c r="P151">
        <v>240</v>
      </c>
      <c r="Y151">
        <f t="shared" si="182"/>
        <v>0</v>
      </c>
      <c r="Z151">
        <f t="shared" si="183"/>
        <v>100</v>
      </c>
      <c r="AD151">
        <v>240</v>
      </c>
      <c r="AE151">
        <f t="shared" ref="AE151:AL151" si="189">3.89298+0.64038*AE53+0.0066809*POWER(AE53,2)-0.00003994*POWER(AE53,3)+0.0000000897*POWER(AE53,4)</f>
        <v>232.85124770975381</v>
      </c>
      <c r="AF151">
        <f t="shared" si="189"/>
        <v>230.23813354949309</v>
      </c>
      <c r="AG151">
        <f t="shared" si="189"/>
        <v>235.55542057227134</v>
      </c>
      <c r="AH151">
        <f t="shared" si="189"/>
        <v>232.85124770975381</v>
      </c>
      <c r="AI151">
        <f t="shared" si="189"/>
        <v>230.23813354949309</v>
      </c>
      <c r="AJ151">
        <f t="shared" si="189"/>
        <v>235.55542057227134</v>
      </c>
      <c r="AK151">
        <f t="shared" si="189"/>
        <v>230.23813354949309</v>
      </c>
      <c r="AL151">
        <f t="shared" si="189"/>
        <v>232.85124770975381</v>
      </c>
      <c r="AM151">
        <f t="shared" si="185"/>
        <v>232.55</v>
      </c>
      <c r="AN151">
        <f t="shared" si="186"/>
        <v>3.1</v>
      </c>
      <c r="AR151">
        <v>180</v>
      </c>
      <c r="AS151">
        <v>169.33</v>
      </c>
      <c r="AT151">
        <f t="shared" si="103"/>
        <v>185.76940000000002</v>
      </c>
      <c r="AU151">
        <f t="shared" si="104"/>
        <v>184.66019130967061</v>
      </c>
      <c r="AV151">
        <f t="shared" si="105"/>
        <v>183.64224275556046</v>
      </c>
      <c r="AW151">
        <f t="shared" si="106"/>
        <v>183.71758359118178</v>
      </c>
      <c r="AX151">
        <f t="shared" si="107"/>
        <v>179.49541735557887</v>
      </c>
    </row>
    <row r="152" spans="16:50" x14ac:dyDescent="0.3">
      <c r="P152">
        <v>250</v>
      </c>
      <c r="Y152">
        <f>ROUND(SUM(Q152:X152)/8,2)</f>
        <v>0</v>
      </c>
      <c r="Z152">
        <f>ROUND((P152-Y152)/P152%,2)</f>
        <v>100</v>
      </c>
      <c r="AD152">
        <v>250</v>
      </c>
      <c r="AE152">
        <f t="shared" ref="AE152:AL152" si="190">3.89298+0.64038*AE54+0.0066809*POWER(AE54,2)-0.00003994*POWER(AE54,3)+0.0000000897*POWER(AE54,4)</f>
        <v>232.85124770975381</v>
      </c>
      <c r="AF152">
        <f t="shared" si="190"/>
        <v>227.68440334876647</v>
      </c>
      <c r="AG152">
        <f t="shared" si="190"/>
        <v>225.21596722434444</v>
      </c>
      <c r="AH152">
        <f t="shared" si="190"/>
        <v>227.68440334876647</v>
      </c>
      <c r="AI152">
        <f t="shared" si="190"/>
        <v>222.81601690219867</v>
      </c>
      <c r="AJ152">
        <f t="shared" si="190"/>
        <v>227.68440334876647</v>
      </c>
      <c r="AK152">
        <f t="shared" si="190"/>
        <v>222.81601690219867</v>
      </c>
      <c r="AL152">
        <f t="shared" si="190"/>
        <v>218.19886674177533</v>
      </c>
      <c r="AM152">
        <f>ROUND(SUM(AE152:AL152)/8,2)</f>
        <v>225.62</v>
      </c>
      <c r="AN152">
        <f>ROUND((AD152-AM152)/AD152%,2)</f>
        <v>9.75</v>
      </c>
      <c r="AR152">
        <v>190</v>
      </c>
      <c r="AS152">
        <v>169.33</v>
      </c>
      <c r="AT152">
        <f t="shared" si="103"/>
        <v>185.76940000000002</v>
      </c>
      <c r="AU152">
        <f t="shared" si="104"/>
        <v>184.66019130967061</v>
      </c>
      <c r="AV152">
        <f t="shared" si="105"/>
        <v>183.64224275556046</v>
      </c>
      <c r="AW152">
        <f t="shared" si="106"/>
        <v>183.71758359118178</v>
      </c>
      <c r="AX152">
        <f t="shared" si="107"/>
        <v>179.49541735557887</v>
      </c>
    </row>
    <row r="153" spans="16:50" x14ac:dyDescent="0.3">
      <c r="Z153">
        <f>SUM(Z132:Z152)/21</f>
        <v>100</v>
      </c>
      <c r="AN153">
        <f>SUM(AN132:AN152)/21</f>
        <v>-0.18095238095238106</v>
      </c>
      <c r="AR153">
        <v>200</v>
      </c>
      <c r="AS153">
        <v>182.56</v>
      </c>
      <c r="AT153">
        <f t="shared" si="103"/>
        <v>201.38079999999999</v>
      </c>
      <c r="AU153">
        <f t="shared" si="104"/>
        <v>201.22147574141439</v>
      </c>
      <c r="AV153">
        <f t="shared" si="105"/>
        <v>200.31511284145071</v>
      </c>
      <c r="AW153">
        <f t="shared" si="106"/>
        <v>200.08806286882478</v>
      </c>
      <c r="AX153">
        <f t="shared" si="107"/>
        <v>199.60769836665622</v>
      </c>
    </row>
    <row r="154" spans="16:50" x14ac:dyDescent="0.3">
      <c r="AR154">
        <v>210</v>
      </c>
      <c r="AS154">
        <v>194.73</v>
      </c>
      <c r="AT154">
        <f t="shared" si="103"/>
        <v>215.74139999999997</v>
      </c>
      <c r="AU154">
        <f t="shared" si="104"/>
        <v>216.72996616516662</v>
      </c>
      <c r="AV154">
        <f t="shared" si="105"/>
        <v>216.31796831317365</v>
      </c>
      <c r="AW154">
        <f t="shared" si="106"/>
        <v>215.99119329538436</v>
      </c>
      <c r="AX154">
        <f t="shared" si="107"/>
        <v>219.59735595018083</v>
      </c>
    </row>
    <row r="155" spans="16:50" x14ac:dyDescent="0.3">
      <c r="P155" t="s">
        <v>18</v>
      </c>
      <c r="AD155" t="s">
        <v>18</v>
      </c>
      <c r="AR155">
        <v>220</v>
      </c>
      <c r="AS155">
        <v>199.72</v>
      </c>
      <c r="AT155">
        <f t="shared" si="103"/>
        <v>221.62959999999998</v>
      </c>
      <c r="AU155">
        <f t="shared" si="104"/>
        <v>223.16476086151363</v>
      </c>
      <c r="AV155">
        <f t="shared" si="105"/>
        <v>223.0866045944108</v>
      </c>
      <c r="AW155">
        <f t="shared" si="106"/>
        <v>222.81601690219867</v>
      </c>
      <c r="AX155">
        <f t="shared" si="107"/>
        <v>227.35917707430963</v>
      </c>
    </row>
    <row r="156" spans="16:50" x14ac:dyDescent="0.3">
      <c r="P156" t="s">
        <v>1</v>
      </c>
      <c r="Q156" t="s">
        <v>2</v>
      </c>
      <c r="R156" t="s">
        <v>3</v>
      </c>
      <c r="S156" t="s">
        <v>4</v>
      </c>
      <c r="T156" t="s">
        <v>5</v>
      </c>
      <c r="U156" t="s">
        <v>6</v>
      </c>
      <c r="V156" t="s">
        <v>7</v>
      </c>
      <c r="W156" t="s">
        <v>8</v>
      </c>
      <c r="X156" t="s">
        <v>9</v>
      </c>
      <c r="Y156" t="s">
        <v>10</v>
      </c>
      <c r="Z156" t="s">
        <v>11</v>
      </c>
      <c r="AD156" t="s">
        <v>1</v>
      </c>
      <c r="AE156" t="s">
        <v>2</v>
      </c>
      <c r="AF156" t="s">
        <v>3</v>
      </c>
      <c r="AG156" t="s">
        <v>4</v>
      </c>
      <c r="AH156" t="s">
        <v>5</v>
      </c>
      <c r="AI156" t="s">
        <v>6</v>
      </c>
      <c r="AJ156" t="s">
        <v>7</v>
      </c>
      <c r="AK156" t="s">
        <v>8</v>
      </c>
      <c r="AL156" t="s">
        <v>9</v>
      </c>
      <c r="AM156" t="s">
        <v>10</v>
      </c>
      <c r="AN156" t="s">
        <v>11</v>
      </c>
      <c r="AR156">
        <v>230</v>
      </c>
      <c r="AS156">
        <v>194.73</v>
      </c>
      <c r="AT156">
        <f t="shared" si="103"/>
        <v>215.74139999999997</v>
      </c>
      <c r="AU156">
        <f t="shared" si="104"/>
        <v>216.72996616516662</v>
      </c>
      <c r="AV156">
        <f t="shared" si="105"/>
        <v>216.31796831317365</v>
      </c>
      <c r="AW156">
        <f t="shared" si="106"/>
        <v>215.99119329538436</v>
      </c>
      <c r="AX156">
        <f t="shared" si="107"/>
        <v>219.59735595018083</v>
      </c>
    </row>
    <row r="157" spans="16:50" x14ac:dyDescent="0.3">
      <c r="P157">
        <v>50</v>
      </c>
      <c r="Y157">
        <f>ROUND(SUM(Q157:X157)/8,2)</f>
        <v>0</v>
      </c>
      <c r="Z157">
        <f>ROUND((P157-Y157)/P157%,2)</f>
        <v>100</v>
      </c>
      <c r="AD157">
        <v>50</v>
      </c>
      <c r="AE157">
        <f>467.69487-21.4*AE34+0.39583*POWER(AE34,2)-0.00325866*POWER(AE34,3)+0.0000126646*POWER(AE34,4)-0.00000001871*POWER(AE34,5)</f>
        <v>52.840812472272248</v>
      </c>
      <c r="AF157">
        <f t="shared" ref="AF157:AL157" si="191">467.69487-21.4*AF34+0.39583*POWER(AF34,2)-0.00325866*POWER(AF34,3)+0.0000126646*POWER(AF34,4)-0.00000001871*POWER(AF34,5)</f>
        <v>53.020993853853703</v>
      </c>
      <c r="AG157">
        <f t="shared" si="191"/>
        <v>52.927458771563082</v>
      </c>
      <c r="AH157">
        <f t="shared" si="191"/>
        <v>53.121492789150253</v>
      </c>
      <c r="AI157">
        <f t="shared" si="191"/>
        <v>53.174377283131022</v>
      </c>
      <c r="AJ157">
        <f t="shared" si="191"/>
        <v>52.973360533411125</v>
      </c>
      <c r="AK157">
        <f t="shared" si="191"/>
        <v>53.223989203637203</v>
      </c>
      <c r="AL157">
        <f t="shared" si="191"/>
        <v>53.454154067828924</v>
      </c>
      <c r="AM157">
        <f>ROUND(SUM(AE157:AL157)/8,2)</f>
        <v>53.09</v>
      </c>
      <c r="AN157">
        <f>ROUND((AD157-AM157)/AD157%,2)</f>
        <v>-6.18</v>
      </c>
      <c r="AR157">
        <v>240</v>
      </c>
      <c r="AS157">
        <v>208.64</v>
      </c>
      <c r="AT157">
        <f t="shared" si="103"/>
        <v>232.15519999999998</v>
      </c>
      <c r="AU157">
        <f t="shared" si="104"/>
        <v>234.77746591139839</v>
      </c>
      <c r="AV157">
        <f t="shared" si="105"/>
        <v>235.51424120446234</v>
      </c>
      <c r="AW157">
        <f t="shared" si="106"/>
        <v>235.55542057227134</v>
      </c>
      <c r="AX157">
        <f t="shared" si="107"/>
        <v>238.88960383954418</v>
      </c>
    </row>
    <row r="158" spans="16:50" x14ac:dyDescent="0.3">
      <c r="P158">
        <v>60</v>
      </c>
      <c r="Y158">
        <f t="shared" ref="Y158:Y161" si="192">ROUND(SUM(Q158:X158)/8,2)</f>
        <v>0</v>
      </c>
      <c r="Z158">
        <f t="shared" ref="Z158:Z161" si="193">ROUND((P158-Y158)/P158%,2)</f>
        <v>100</v>
      </c>
      <c r="AD158">
        <v>60</v>
      </c>
      <c r="AE158">
        <f t="shared" ref="AE158:AL158" si="194">467.69487-21.4*AE35+0.39583*POWER(AE35,2)-0.00325866*POWER(AE35,3)+0.0000126646*POWER(AE35,4)-0.00000001871*POWER(AE35,5)</f>
        <v>54.246474534812727</v>
      </c>
      <c r="AF158">
        <f t="shared" si="194"/>
        <v>54.346031628303635</v>
      </c>
      <c r="AG158">
        <f t="shared" si="194"/>
        <v>54.065764454228976</v>
      </c>
      <c r="AH158">
        <f t="shared" si="194"/>
        <v>54.155141553540027</v>
      </c>
      <c r="AI158">
        <f t="shared" si="194"/>
        <v>53.978361580817612</v>
      </c>
      <c r="AJ158">
        <f t="shared" si="194"/>
        <v>54.065764454228976</v>
      </c>
      <c r="AK158">
        <f t="shared" si="194"/>
        <v>54.155141553540027</v>
      </c>
      <c r="AL158">
        <f t="shared" si="194"/>
        <v>53.978361580817612</v>
      </c>
      <c r="AM158">
        <f t="shared" ref="AM158:AM161" si="195">ROUND(SUM(AE158:AL158)/8,2)</f>
        <v>54.12</v>
      </c>
      <c r="AN158">
        <f t="shared" ref="AN158:AN161" si="196">ROUND((AD158-AM158)/AD158%,2)</f>
        <v>9.8000000000000007</v>
      </c>
      <c r="AR158">
        <v>250</v>
      </c>
      <c r="AS158">
        <v>203.19</v>
      </c>
      <c r="AT158">
        <f t="shared" si="103"/>
        <v>225.7242</v>
      </c>
      <c r="AU158">
        <f t="shared" si="104"/>
        <v>227.66548950237942</v>
      </c>
      <c r="AV158">
        <f t="shared" si="105"/>
        <v>227.86970919869279</v>
      </c>
      <c r="AW158">
        <f t="shared" si="106"/>
        <v>227.68440334876647</v>
      </c>
      <c r="AX158">
        <f t="shared" si="107"/>
        <v>232.3060501363625</v>
      </c>
    </row>
    <row r="159" spans="16:50" x14ac:dyDescent="0.3">
      <c r="P159">
        <v>70</v>
      </c>
      <c r="Y159">
        <f t="shared" si="192"/>
        <v>0</v>
      </c>
      <c r="Z159">
        <f t="shared" si="193"/>
        <v>100</v>
      </c>
      <c r="AD159">
        <v>70</v>
      </c>
      <c r="AE159">
        <f t="shared" ref="AE159:AL159" si="197">467.69487-21.4*AE36+0.39583*POWER(AE36,2)-0.00325866*POWER(AE36,3)+0.0000126646*POWER(AE36,4)-0.00000001871*POWER(AE36,5)</f>
        <v>60.592154578815368</v>
      </c>
      <c r="AF159">
        <f t="shared" si="197"/>
        <v>60.372025934658168</v>
      </c>
      <c r="AG159">
        <f t="shared" si="197"/>
        <v>60.372025934658168</v>
      </c>
      <c r="AH159">
        <f t="shared" si="197"/>
        <v>60.592154578815368</v>
      </c>
      <c r="AI159">
        <f t="shared" si="197"/>
        <v>60.164843473029073</v>
      </c>
      <c r="AJ159">
        <f t="shared" si="197"/>
        <v>60.592154578815368</v>
      </c>
      <c r="AK159">
        <f t="shared" si="197"/>
        <v>61.016048565081796</v>
      </c>
      <c r="AL159">
        <f t="shared" si="197"/>
        <v>60.803186111512304</v>
      </c>
      <c r="AM159">
        <f t="shared" si="195"/>
        <v>60.56</v>
      </c>
      <c r="AN159">
        <f t="shared" si="196"/>
        <v>13.49</v>
      </c>
      <c r="AR159">
        <v>50</v>
      </c>
      <c r="AS159">
        <v>50.04</v>
      </c>
      <c r="AT159">
        <f t="shared" si="103"/>
        <v>45.007199999999997</v>
      </c>
      <c r="AU159">
        <f t="shared" si="104"/>
        <v>49.351318750806406</v>
      </c>
      <c r="AV159">
        <f t="shared" si="105"/>
        <v>47.468725918308564</v>
      </c>
      <c r="AW159">
        <f t="shared" si="106"/>
        <v>48.224509055232232</v>
      </c>
      <c r="AX159">
        <f t="shared" si="107"/>
        <v>53.223989203637203</v>
      </c>
    </row>
    <row r="160" spans="16:50" x14ac:dyDescent="0.3">
      <c r="P160">
        <v>80</v>
      </c>
      <c r="Y160">
        <f t="shared" si="192"/>
        <v>0</v>
      </c>
      <c r="Z160">
        <f t="shared" si="193"/>
        <v>100</v>
      </c>
      <c r="AD160">
        <v>80</v>
      </c>
      <c r="AE160">
        <f t="shared" ref="AE160:AL160" si="198">467.69487-21.4*AE37+0.39583*POWER(AE37,2)-0.00325866*POWER(AE37,3)+0.0000126646*POWER(AE37,4)-0.00000001871*POWER(AE37,5)</f>
        <v>79.688883170654094</v>
      </c>
      <c r="AF160">
        <f t="shared" si="198"/>
        <v>80.518554967070514</v>
      </c>
      <c r="AG160">
        <f t="shared" si="198"/>
        <v>79.688883170654094</v>
      </c>
      <c r="AH160">
        <f t="shared" si="198"/>
        <v>80.518554967070514</v>
      </c>
      <c r="AI160">
        <f t="shared" si="198"/>
        <v>80.103513584523313</v>
      </c>
      <c r="AJ160">
        <f t="shared" si="198"/>
        <v>80.518554967070514</v>
      </c>
      <c r="AK160">
        <f t="shared" si="198"/>
        <v>79.688883170654094</v>
      </c>
      <c r="AL160">
        <f t="shared" si="198"/>
        <v>80.103513584523313</v>
      </c>
      <c r="AM160">
        <f t="shared" si="195"/>
        <v>80.099999999999994</v>
      </c>
      <c r="AN160">
        <f t="shared" si="196"/>
        <v>-0.12</v>
      </c>
      <c r="AR160">
        <v>60</v>
      </c>
      <c r="AS160">
        <v>59.61</v>
      </c>
      <c r="AT160">
        <f t="shared" si="103"/>
        <v>56.299799999999998</v>
      </c>
      <c r="AU160">
        <f t="shared" si="104"/>
        <v>59.275317607083409</v>
      </c>
      <c r="AV160">
        <f t="shared" si="105"/>
        <v>58.575385436685579</v>
      </c>
      <c r="AW160">
        <f t="shared" si="106"/>
        <v>58.478298126618583</v>
      </c>
      <c r="AX160">
        <f t="shared" si="107"/>
        <v>54.155141553540027</v>
      </c>
    </row>
    <row r="161" spans="16:50" x14ac:dyDescent="0.3">
      <c r="P161">
        <v>90</v>
      </c>
      <c r="Y161">
        <f t="shared" si="192"/>
        <v>0</v>
      </c>
      <c r="Z161">
        <f t="shared" si="193"/>
        <v>100</v>
      </c>
      <c r="AD161">
        <v>90</v>
      </c>
      <c r="AE161">
        <f t="shared" ref="AE161:AL161" si="199">467.69487-21.4*AE38+0.39583*POWER(AE38,2)-0.00325866*POWER(AE38,3)+0.0000126646*POWER(AE38,4)-0.00000001871*POWER(AE38,5)</f>
        <v>95.689427050880226</v>
      </c>
      <c r="AF161">
        <f t="shared" si="199"/>
        <v>96.204889540543931</v>
      </c>
      <c r="AG161">
        <f t="shared" si="199"/>
        <v>95.172385226461913</v>
      </c>
      <c r="AH161">
        <f t="shared" si="199"/>
        <v>95.689427050880226</v>
      </c>
      <c r="AI161">
        <f t="shared" si="199"/>
        <v>95.172385226461913</v>
      </c>
      <c r="AJ161">
        <f t="shared" si="199"/>
        <v>95.689427050880226</v>
      </c>
      <c r="AK161">
        <f t="shared" si="199"/>
        <v>95.172385226461913</v>
      </c>
      <c r="AL161">
        <f t="shared" si="199"/>
        <v>95.689427050880226</v>
      </c>
      <c r="AM161">
        <f t="shared" si="195"/>
        <v>95.56</v>
      </c>
      <c r="AN161">
        <f t="shared" si="196"/>
        <v>-6.18</v>
      </c>
      <c r="AR161">
        <v>70</v>
      </c>
      <c r="AS161">
        <v>67.34</v>
      </c>
      <c r="AT161">
        <f t="shared" si="103"/>
        <v>65.421199999999999</v>
      </c>
      <c r="AU161">
        <f t="shared" si="104"/>
        <v>67.409838713002401</v>
      </c>
      <c r="AV161">
        <f t="shared" si="105"/>
        <v>67.404783437201658</v>
      </c>
      <c r="AW161">
        <f t="shared" si="106"/>
        <v>66.960129590086254</v>
      </c>
      <c r="AX161">
        <f t="shared" si="107"/>
        <v>61.016048565081796</v>
      </c>
    </row>
    <row r="162" spans="16:50" x14ac:dyDescent="0.3">
      <c r="P162">
        <v>100</v>
      </c>
      <c r="Y162">
        <f>ROUND(SUM(Q162:X162)/8,2)</f>
        <v>0</v>
      </c>
      <c r="Z162">
        <f>ROUND((P162-Y162)/P162%,2)</f>
        <v>100</v>
      </c>
      <c r="AD162">
        <v>100</v>
      </c>
      <c r="AE162">
        <f t="shared" ref="AE162:AL162" si="200">467.69487-21.4*AE39+0.39583*POWER(AE39,2)-0.00325866*POWER(AE39,3)+0.0000126646*POWER(AE39,4)-0.00000001871*POWER(AE39,5)</f>
        <v>105.95868564312704</v>
      </c>
      <c r="AF162">
        <f t="shared" si="200"/>
        <v>105.95868564312704</v>
      </c>
      <c r="AG162">
        <f t="shared" si="200"/>
        <v>106.51134993319511</v>
      </c>
      <c r="AH162">
        <f t="shared" si="200"/>
        <v>105.95868564312704</v>
      </c>
      <c r="AI162">
        <f t="shared" si="200"/>
        <v>106.51134993319511</v>
      </c>
      <c r="AJ162">
        <f t="shared" si="200"/>
        <v>106.51134993319511</v>
      </c>
      <c r="AK162">
        <f t="shared" si="200"/>
        <v>107.07389623966435</v>
      </c>
      <c r="AL162">
        <f t="shared" si="200"/>
        <v>105.95868564312704</v>
      </c>
      <c r="AM162">
        <f>ROUND(SUM(AE162:AL162)/8,2)</f>
        <v>106.31</v>
      </c>
      <c r="AN162">
        <f>ROUND((AD162-AM162)/AD162%,2)</f>
        <v>-6.31</v>
      </c>
      <c r="AR162">
        <v>80</v>
      </c>
      <c r="AS162">
        <v>81.14</v>
      </c>
      <c r="AT162">
        <f t="shared" ref="AT162:AT200" si="201">-14.04+1.18*AS162</f>
        <v>81.705199999999991</v>
      </c>
      <c r="AU162">
        <f t="shared" ref="AU162:AU200" si="202">0.1054+0.9397579*AS162+0.000886754*POWER(AS162,2)</f>
        <v>82.195477961098405</v>
      </c>
      <c r="AV162">
        <f t="shared" ref="AV162:AV200" si="203">-15.5162+1.367*AS162-0.0025996*POWER(AS162,2)+0.0000086963*POWER(AS162,3)</f>
        <v>82.932770028946294</v>
      </c>
      <c r="AW162">
        <f t="shared" ref="AW162:AW200" si="204">3.89298+0.64038*AS162+0.0066809*POWER(AS162,2)-0.00003994*POWER(AS162,3)+0.0000000897*POWER(AS162,4)</f>
        <v>82.390504026959334</v>
      </c>
      <c r="AX162">
        <f t="shared" ref="AX162:AX200" si="205">467.69487-21.4*AS162+0.39583*POWER(AS162,2)-0.00325866*POWER(AS162,3)+0.0000126646*POWER(AS162,4)-0.00000001871*POWER(AS162,5)</f>
        <v>79.688883170654094</v>
      </c>
    </row>
    <row r="163" spans="16:50" x14ac:dyDescent="0.3">
      <c r="P163">
        <v>110</v>
      </c>
      <c r="Y163">
        <f t="shared" ref="Y163:Y166" si="206">ROUND(SUM(Q163:X163)/8,2)</f>
        <v>0</v>
      </c>
      <c r="Z163">
        <f t="shared" ref="Z163:Z166" si="207">ROUND((P163-Y163)/P163%,2)</f>
        <v>100</v>
      </c>
      <c r="AD163">
        <v>110</v>
      </c>
      <c r="AE163">
        <f t="shared" ref="AE163:AL163" si="208">467.69487-21.4*AE40+0.39583*POWER(AE40,2)-0.00325866*POWER(AE40,3)+0.0000126646*POWER(AE40,4)-0.00000001871*POWER(AE40,5)</f>
        <v>115.05276103193893</v>
      </c>
      <c r="AF163">
        <f t="shared" si="208"/>
        <v>115.63080644266898</v>
      </c>
      <c r="AG163">
        <f t="shared" si="208"/>
        <v>115.05276103193893</v>
      </c>
      <c r="AH163">
        <f t="shared" si="208"/>
        <v>115.63080644266898</v>
      </c>
      <c r="AI163">
        <f t="shared" si="208"/>
        <v>115.05276103193893</v>
      </c>
      <c r="AJ163">
        <f t="shared" si="208"/>
        <v>115.63080644266898</v>
      </c>
      <c r="AK163">
        <f t="shared" si="208"/>
        <v>116.7849229755455</v>
      </c>
      <c r="AL163">
        <f t="shared" si="208"/>
        <v>115.63080644266898</v>
      </c>
      <c r="AM163">
        <f t="shared" ref="AM163:AM166" si="209">ROUND(SUM(AE163:AL163)/8,2)</f>
        <v>115.56</v>
      </c>
      <c r="AN163">
        <f t="shared" ref="AN163:AN166" si="210">ROUND((AD163-AM163)/AD163%,2)</f>
        <v>-5.05</v>
      </c>
      <c r="AR163">
        <v>90</v>
      </c>
      <c r="AS163">
        <v>91.64</v>
      </c>
      <c r="AT163">
        <f t="shared" si="201"/>
        <v>94.095200000000006</v>
      </c>
      <c r="AU163">
        <f t="shared" si="202"/>
        <v>93.671676150358408</v>
      </c>
      <c r="AV163">
        <f t="shared" si="203"/>
        <v>94.617047385821905</v>
      </c>
      <c r="AW163">
        <f t="shared" si="204"/>
        <v>94.271786778177429</v>
      </c>
      <c r="AX163">
        <f t="shared" si="205"/>
        <v>95.172385226461913</v>
      </c>
    </row>
    <row r="164" spans="16:50" x14ac:dyDescent="0.3">
      <c r="P164">
        <v>120</v>
      </c>
      <c r="Y164">
        <f t="shared" si="206"/>
        <v>0</v>
      </c>
      <c r="Z164">
        <f t="shared" si="207"/>
        <v>100</v>
      </c>
      <c r="AD164">
        <v>120</v>
      </c>
      <c r="AE164">
        <f t="shared" ref="AE164:AL164" si="211">467.69487-21.4*AE41+0.39583*POWER(AE41,2)-0.00325866*POWER(AE41,3)+0.0000126646*POWER(AE41,4)-0.00000001871*POWER(AE41,5)</f>
        <v>130.2738061194874</v>
      </c>
      <c r="AF164">
        <f t="shared" si="211"/>
        <v>124.36755865022388</v>
      </c>
      <c r="AG164">
        <f t="shared" si="211"/>
        <v>125.5473123522425</v>
      </c>
      <c r="AH164">
        <f t="shared" si="211"/>
        <v>124.95489525176458</v>
      </c>
      <c r="AI164">
        <f t="shared" si="211"/>
        <v>124.36755865022388</v>
      </c>
      <c r="AJ164">
        <f t="shared" si="211"/>
        <v>124.95489525176458</v>
      </c>
      <c r="AK164">
        <f t="shared" si="211"/>
        <v>124.36755865022388</v>
      </c>
      <c r="AL164">
        <f t="shared" si="211"/>
        <v>125.5473123522425</v>
      </c>
      <c r="AM164">
        <f t="shared" si="209"/>
        <v>125.55</v>
      </c>
      <c r="AN164">
        <f t="shared" si="210"/>
        <v>-4.63</v>
      </c>
      <c r="AR164">
        <v>100</v>
      </c>
      <c r="AS164">
        <v>100.29</v>
      </c>
      <c r="AT164">
        <f t="shared" si="201"/>
        <v>104.3022</v>
      </c>
      <c r="AU164">
        <f t="shared" si="202"/>
        <v>103.27276609901142</v>
      </c>
      <c r="AV164">
        <f t="shared" si="203"/>
        <v>104.20541200338306</v>
      </c>
      <c r="AW164">
        <f t="shared" si="204"/>
        <v>104.0997631053051</v>
      </c>
      <c r="AX164">
        <f t="shared" si="205"/>
        <v>107.07389623966435</v>
      </c>
    </row>
    <row r="165" spans="16:50" x14ac:dyDescent="0.3">
      <c r="P165">
        <v>130</v>
      </c>
      <c r="Y165">
        <f t="shared" si="206"/>
        <v>0</v>
      </c>
      <c r="Z165">
        <f t="shared" si="207"/>
        <v>100</v>
      </c>
      <c r="AD165">
        <v>130</v>
      </c>
      <c r="AE165">
        <f t="shared" ref="AE165:AL165" si="212">467.69487-21.4*AE42+0.39583*POWER(AE42,2)-0.00325866*POWER(AE42,3)+0.0000126646*POWER(AE42,4)-0.00000001871*POWER(AE42,5)</f>
        <v>136.97152469811601</v>
      </c>
      <c r="AF165">
        <f t="shared" si="212"/>
        <v>137.59989684381458</v>
      </c>
      <c r="AG165">
        <f t="shared" si="212"/>
        <v>136.97152469811601</v>
      </c>
      <c r="AH165">
        <f t="shared" si="212"/>
        <v>137.59989684381458</v>
      </c>
      <c r="AI165">
        <f t="shared" si="212"/>
        <v>137.59989684381458</v>
      </c>
      <c r="AJ165">
        <f t="shared" si="212"/>
        <v>136.97152469811601</v>
      </c>
      <c r="AK165">
        <f t="shared" si="212"/>
        <v>136.34933619998822</v>
      </c>
      <c r="AL165">
        <f t="shared" si="212"/>
        <v>136.97152469811601</v>
      </c>
      <c r="AM165">
        <f t="shared" si="209"/>
        <v>137.13</v>
      </c>
      <c r="AN165">
        <f t="shared" si="210"/>
        <v>-5.48</v>
      </c>
      <c r="AR165">
        <v>110</v>
      </c>
      <c r="AS165">
        <v>108.18</v>
      </c>
      <c r="AT165">
        <f t="shared" si="201"/>
        <v>113.61240000000001</v>
      </c>
      <c r="AU165">
        <f t="shared" si="202"/>
        <v>112.14601400434961</v>
      </c>
      <c r="AV165">
        <f t="shared" si="203"/>
        <v>112.9526678988837</v>
      </c>
      <c r="AW165">
        <f t="shared" si="204"/>
        <v>113.07554140987995</v>
      </c>
      <c r="AX165">
        <f t="shared" si="205"/>
        <v>116.7849229755455</v>
      </c>
    </row>
    <row r="166" spans="16:50" x14ac:dyDescent="0.3">
      <c r="P166">
        <v>140</v>
      </c>
      <c r="Y166">
        <f t="shared" si="206"/>
        <v>0</v>
      </c>
      <c r="Z166">
        <f t="shared" si="207"/>
        <v>100</v>
      </c>
      <c r="AD166">
        <v>140</v>
      </c>
      <c r="AE166">
        <f t="shared" ref="AE166:AL166" si="213">467.69487-21.4*AE43+0.39583*POWER(AE43,2)-0.00325866*POWER(AE43,3)+0.0000126646*POWER(AE43,4)-0.00000001871*POWER(AE43,5)</f>
        <v>140.8179001875942</v>
      </c>
      <c r="AF166">
        <f t="shared" si="213"/>
        <v>141.48088368435685</v>
      </c>
      <c r="AG166">
        <f t="shared" si="213"/>
        <v>140.8179001875942</v>
      </c>
      <c r="AH166">
        <f t="shared" si="213"/>
        <v>140.8179001875942</v>
      </c>
      <c r="AI166">
        <f t="shared" si="213"/>
        <v>141.48088368435685</v>
      </c>
      <c r="AJ166">
        <f t="shared" si="213"/>
        <v>140.8179001875942</v>
      </c>
      <c r="AK166">
        <f t="shared" si="213"/>
        <v>140.8179001875942</v>
      </c>
      <c r="AL166">
        <f t="shared" si="213"/>
        <v>141.48088368435685</v>
      </c>
      <c r="AM166">
        <f t="shared" si="209"/>
        <v>141.07</v>
      </c>
      <c r="AN166">
        <f t="shared" si="210"/>
        <v>-0.76</v>
      </c>
      <c r="AR166">
        <v>120</v>
      </c>
      <c r="AS166">
        <v>115.11</v>
      </c>
      <c r="AT166">
        <f t="shared" si="201"/>
        <v>121.78980000000001</v>
      </c>
      <c r="AU166">
        <f t="shared" si="202"/>
        <v>120.0306991249234</v>
      </c>
      <c r="AV166">
        <f t="shared" si="203"/>
        <v>120.65763306889411</v>
      </c>
      <c r="AW166">
        <f t="shared" si="204"/>
        <v>120.96160761724221</v>
      </c>
      <c r="AX166">
        <f t="shared" si="205"/>
        <v>124.36755865022388</v>
      </c>
    </row>
    <row r="167" spans="16:50" x14ac:dyDescent="0.3">
      <c r="P167">
        <v>150</v>
      </c>
      <c r="Y167">
        <f>ROUND(SUM(Q167:X167)/8,2)</f>
        <v>0</v>
      </c>
      <c r="Z167">
        <f>ROUND((P167-Y167)/P167%,2)</f>
        <v>100</v>
      </c>
      <c r="AD167">
        <v>150</v>
      </c>
      <c r="AE167">
        <f t="shared" ref="AE167:AL167" si="214">467.69487-21.4*AE44+0.39583*POWER(AE44,2)-0.00325866*POWER(AE44,3)+0.0000126646*POWER(AE44,4)-0.00000001871*POWER(AE44,5)</f>
        <v>150.20166499880816</v>
      </c>
      <c r="AF167">
        <f t="shared" si="214"/>
        <v>151.85243796046325</v>
      </c>
      <c r="AG167">
        <f t="shared" si="214"/>
        <v>151.0136551449832</v>
      </c>
      <c r="AH167">
        <f t="shared" si="214"/>
        <v>150.20166499880816</v>
      </c>
      <c r="AI167">
        <f t="shared" si="214"/>
        <v>151.86180765714289</v>
      </c>
      <c r="AJ167">
        <f t="shared" si="214"/>
        <v>150.20166499880816</v>
      </c>
      <c r="AK167">
        <f t="shared" si="214"/>
        <v>151.85243796046325</v>
      </c>
      <c r="AL167">
        <f t="shared" si="214"/>
        <v>150.20166499880816</v>
      </c>
      <c r="AM167">
        <f>ROUND(SUM(AE167:AL167)/8,2)</f>
        <v>150.91999999999999</v>
      </c>
      <c r="AN167">
        <f>ROUND((AD167-AM167)/AD167%,2)</f>
        <v>-0.61</v>
      </c>
      <c r="AR167">
        <v>130</v>
      </c>
      <c r="AS167">
        <v>127.69</v>
      </c>
      <c r="AT167">
        <f t="shared" si="201"/>
        <v>136.63419999999999</v>
      </c>
      <c r="AU167">
        <f t="shared" si="202"/>
        <v>134.5613762066194</v>
      </c>
      <c r="AV167">
        <f t="shared" si="203"/>
        <v>134.75551506065366</v>
      </c>
      <c r="AW167">
        <f t="shared" si="204"/>
        <v>135.28650502165721</v>
      </c>
      <c r="AX167">
        <f t="shared" si="205"/>
        <v>136.34933619998822</v>
      </c>
    </row>
    <row r="168" spans="16:50" x14ac:dyDescent="0.3">
      <c r="P168">
        <v>160</v>
      </c>
      <c r="Y168">
        <f t="shared" ref="Y168:Y171" si="215">ROUND(SUM(Q168:X168)/8,2)</f>
        <v>0</v>
      </c>
      <c r="Z168">
        <f t="shared" ref="Z168:Z171" si="216">ROUND((P168-Y168)/P168%,2)</f>
        <v>100</v>
      </c>
      <c r="AD168">
        <v>160</v>
      </c>
      <c r="AE168">
        <f t="shared" ref="AE168:AL168" si="217">467.69487-21.4*AE45+0.39583*POWER(AE45,2)-0.00325866*POWER(AE45,3)+0.0000126646*POWER(AE45,4)-0.00000001871*POWER(AE45,5)</f>
        <v>157.32140986981653</v>
      </c>
      <c r="AF168">
        <f t="shared" si="217"/>
        <v>157.32140986981653</v>
      </c>
      <c r="AG168">
        <f t="shared" si="217"/>
        <v>158.32269638524872</v>
      </c>
      <c r="AH168">
        <f t="shared" si="217"/>
        <v>158.32269638524872</v>
      </c>
      <c r="AI168">
        <f t="shared" si="217"/>
        <v>157.32140986981653</v>
      </c>
      <c r="AJ168">
        <f t="shared" si="217"/>
        <v>158.32269638524872</v>
      </c>
      <c r="AK168">
        <f t="shared" si="217"/>
        <v>157.32140986981653</v>
      </c>
      <c r="AL168">
        <f t="shared" si="217"/>
        <v>157.32140986981653</v>
      </c>
      <c r="AM168">
        <f t="shared" ref="AM168:AM171" si="218">ROUND(SUM(AE168:AL168)/8,2)</f>
        <v>157.69999999999999</v>
      </c>
      <c r="AN168">
        <f t="shared" ref="AN168:AN171" si="219">ROUND((AD168-AM168)/AD168%,2)</f>
        <v>1.44</v>
      </c>
      <c r="AR168">
        <v>140</v>
      </c>
      <c r="AS168">
        <v>132.77000000000001</v>
      </c>
      <c r="AT168">
        <f t="shared" si="201"/>
        <v>142.62860000000001</v>
      </c>
      <c r="AU168">
        <f t="shared" si="202"/>
        <v>140.50864318856662</v>
      </c>
      <c r="AV168">
        <f t="shared" si="203"/>
        <v>140.50825029314285</v>
      </c>
      <c r="AW168">
        <f t="shared" si="204"/>
        <v>141.08215711856232</v>
      </c>
      <c r="AX168">
        <f t="shared" si="205"/>
        <v>140.8179001875942</v>
      </c>
    </row>
    <row r="169" spans="16:50" x14ac:dyDescent="0.3">
      <c r="P169">
        <v>170</v>
      </c>
      <c r="Y169">
        <f t="shared" si="215"/>
        <v>0</v>
      </c>
      <c r="Z169">
        <f t="shared" si="216"/>
        <v>100</v>
      </c>
      <c r="AD169">
        <v>170</v>
      </c>
      <c r="AE169">
        <f t="shared" ref="AE169:AL169" si="220">467.69487-21.4*AE46+0.39583*POWER(AE46,2)-0.00325866*POWER(AE46,3)+0.0000126646*POWER(AE46,4)-0.00000001871*POWER(AE46,5)</f>
        <v>162.62674417178937</v>
      </c>
      <c r="AF169">
        <f t="shared" si="220"/>
        <v>161.50110960371649</v>
      </c>
      <c r="AG169">
        <f t="shared" si="220"/>
        <v>162.62674417178937</v>
      </c>
      <c r="AH169">
        <f t="shared" si="220"/>
        <v>162.62674417178937</v>
      </c>
      <c r="AI169">
        <f t="shared" si="220"/>
        <v>161.50110960371649</v>
      </c>
      <c r="AJ169">
        <f t="shared" si="220"/>
        <v>161.50110960371649</v>
      </c>
      <c r="AK169">
        <f t="shared" si="220"/>
        <v>161.50110960371649</v>
      </c>
      <c r="AL169">
        <f t="shared" si="220"/>
        <v>162.59367245820886</v>
      </c>
      <c r="AM169">
        <f t="shared" si="218"/>
        <v>162.06</v>
      </c>
      <c r="AN169">
        <f t="shared" si="219"/>
        <v>4.67</v>
      </c>
      <c r="AR169">
        <v>150</v>
      </c>
      <c r="AS169">
        <v>145.13999999999999</v>
      </c>
      <c r="AT169">
        <f t="shared" si="201"/>
        <v>157.22519999999997</v>
      </c>
      <c r="AU169">
        <f t="shared" si="202"/>
        <v>155.18188404877839</v>
      </c>
      <c r="AV169">
        <f t="shared" si="203"/>
        <v>154.71661972100645</v>
      </c>
      <c r="AW169">
        <f t="shared" si="204"/>
        <v>155.26521940073641</v>
      </c>
      <c r="AX169">
        <f t="shared" si="205"/>
        <v>151.85243796046325</v>
      </c>
    </row>
    <row r="170" spans="16:50" x14ac:dyDescent="0.3">
      <c r="P170">
        <v>180</v>
      </c>
      <c r="Y170">
        <f t="shared" si="215"/>
        <v>0</v>
      </c>
      <c r="Z170">
        <f t="shared" si="216"/>
        <v>100</v>
      </c>
      <c r="AD170">
        <v>180</v>
      </c>
      <c r="AE170">
        <f t="shared" ref="AE170:AL170" si="221">467.69487-21.4*AE47+0.39583*POWER(AE47,2)-0.00325866*POWER(AE47,3)+0.0000126646*POWER(AE47,4)-0.00000001871*POWER(AE47,5)</f>
        <v>177.81245937266203</v>
      </c>
      <c r="AF170">
        <f t="shared" si="221"/>
        <v>179.49541735557887</v>
      </c>
      <c r="AG170">
        <f t="shared" si="221"/>
        <v>177.81245937266203</v>
      </c>
      <c r="AH170">
        <f t="shared" si="221"/>
        <v>177.81245937266203</v>
      </c>
      <c r="AI170">
        <f t="shared" si="221"/>
        <v>177.81245937266203</v>
      </c>
      <c r="AJ170">
        <f t="shared" si="221"/>
        <v>179.49541735557887</v>
      </c>
      <c r="AK170">
        <f t="shared" si="221"/>
        <v>179.49541735557887</v>
      </c>
      <c r="AL170">
        <f t="shared" si="221"/>
        <v>177.81245937266203</v>
      </c>
      <c r="AM170">
        <f t="shared" si="218"/>
        <v>178.44</v>
      </c>
      <c r="AN170">
        <f t="shared" si="219"/>
        <v>0.87</v>
      </c>
      <c r="AR170">
        <v>160</v>
      </c>
      <c r="AS170">
        <v>150.76</v>
      </c>
      <c r="AT170">
        <f t="shared" si="201"/>
        <v>163.85679999999999</v>
      </c>
      <c r="AU170">
        <f t="shared" si="202"/>
        <v>161.9379581051104</v>
      </c>
      <c r="AV170">
        <f t="shared" si="203"/>
        <v>161.28590652080297</v>
      </c>
      <c r="AW170">
        <f t="shared" si="204"/>
        <v>161.7651672531527</v>
      </c>
      <c r="AX170">
        <f t="shared" si="205"/>
        <v>157.32140986981653</v>
      </c>
    </row>
    <row r="171" spans="16:50" x14ac:dyDescent="0.3">
      <c r="P171">
        <v>190</v>
      </c>
      <c r="Y171">
        <f t="shared" si="215"/>
        <v>0</v>
      </c>
      <c r="Z171">
        <f t="shared" si="216"/>
        <v>100</v>
      </c>
      <c r="AD171">
        <v>190</v>
      </c>
      <c r="AE171">
        <f t="shared" ref="AE171:AL171" si="222">467.69487-21.4*AE48+0.39583*POWER(AE48,2)-0.00325866*POWER(AE48,3)+0.0000126646*POWER(AE48,4)-0.00000001871*POWER(AE48,5)</f>
        <v>181.22479795013851</v>
      </c>
      <c r="AF171">
        <f t="shared" si="222"/>
        <v>183.0297062387217</v>
      </c>
      <c r="AG171">
        <f t="shared" si="222"/>
        <v>181.22479795013851</v>
      </c>
      <c r="AH171">
        <f t="shared" si="222"/>
        <v>181.22479795013851</v>
      </c>
      <c r="AI171">
        <f t="shared" si="222"/>
        <v>181.22479795013851</v>
      </c>
      <c r="AJ171">
        <f t="shared" si="222"/>
        <v>179.49541735557887</v>
      </c>
      <c r="AK171">
        <f t="shared" si="222"/>
        <v>181.22479795013851</v>
      </c>
      <c r="AL171">
        <f t="shared" si="222"/>
        <v>181.22479795013851</v>
      </c>
      <c r="AM171">
        <f t="shared" si="218"/>
        <v>181.23</v>
      </c>
      <c r="AN171">
        <f t="shared" si="219"/>
        <v>4.62</v>
      </c>
      <c r="AR171">
        <v>170</v>
      </c>
      <c r="AS171">
        <v>154.75</v>
      </c>
      <c r="AT171">
        <f t="shared" si="201"/>
        <v>168.565</v>
      </c>
      <c r="AU171">
        <f t="shared" si="202"/>
        <v>166.768531862125</v>
      </c>
      <c r="AV171">
        <f t="shared" si="203"/>
        <v>166.00045683221407</v>
      </c>
      <c r="AW171">
        <f t="shared" si="204"/>
        <v>166.41166829638161</v>
      </c>
      <c r="AX171">
        <f t="shared" si="205"/>
        <v>161.50110960371649</v>
      </c>
    </row>
    <row r="172" spans="16:50" x14ac:dyDescent="0.3">
      <c r="P172">
        <v>200</v>
      </c>
      <c r="Y172">
        <f>ROUND(SUM(Q172:X172)/8,2)</f>
        <v>0</v>
      </c>
      <c r="Z172">
        <f>ROUND((P172-Y172)/P172%,2)</f>
        <v>100</v>
      </c>
      <c r="AD172">
        <v>200</v>
      </c>
      <c r="AE172">
        <f t="shared" ref="AE172:AL172" si="223">467.69487-21.4*AE49+0.39583*POWER(AE49,2)-0.00325866*POWER(AE49,3)+0.0000126646*POWER(AE49,4)-0.00000001871*POWER(AE49,5)</f>
        <v>209.29577530446113</v>
      </c>
      <c r="AF172">
        <f t="shared" si="223"/>
        <v>199.60769836665622</v>
      </c>
      <c r="AG172">
        <f t="shared" si="223"/>
        <v>199.60769836665622</v>
      </c>
      <c r="AH172">
        <f t="shared" si="223"/>
        <v>199.60769836665622</v>
      </c>
      <c r="AI172">
        <f t="shared" si="223"/>
        <v>201.9390313343938</v>
      </c>
      <c r="AJ172">
        <f t="shared" si="223"/>
        <v>199.60769836665622</v>
      </c>
      <c r="AK172">
        <f t="shared" si="223"/>
        <v>199.60769836665622</v>
      </c>
      <c r="AL172">
        <f t="shared" si="223"/>
        <v>199.60769836665622</v>
      </c>
      <c r="AM172">
        <f>ROUND(SUM(AE172:AL172)/8,2)</f>
        <v>201.11</v>
      </c>
      <c r="AN172">
        <f>ROUND((AD172-AM172)/AD172%,2)</f>
        <v>-0.56000000000000005</v>
      </c>
      <c r="AR172">
        <v>180</v>
      </c>
      <c r="AS172">
        <v>169.33</v>
      </c>
      <c r="AT172">
        <f t="shared" si="201"/>
        <v>185.76940000000002</v>
      </c>
      <c r="AU172">
        <f t="shared" si="202"/>
        <v>184.66019130967061</v>
      </c>
      <c r="AV172">
        <f t="shared" si="203"/>
        <v>183.64224275556046</v>
      </c>
      <c r="AW172">
        <f t="shared" si="204"/>
        <v>183.71758359118178</v>
      </c>
      <c r="AX172">
        <f t="shared" si="205"/>
        <v>179.49541735557887</v>
      </c>
    </row>
    <row r="173" spans="16:50" x14ac:dyDescent="0.3">
      <c r="P173">
        <v>210</v>
      </c>
      <c r="Y173">
        <f t="shared" ref="Y173:Y176" si="224">ROUND(SUM(Q173:X173)/8,2)</f>
        <v>0</v>
      </c>
      <c r="Z173">
        <f t="shared" ref="Z173:Z176" si="225">ROUND((P173-Y173)/P173%,2)</f>
        <v>100</v>
      </c>
      <c r="AD173">
        <v>210</v>
      </c>
      <c r="AE173">
        <f t="shared" ref="AE173:AL173" si="226">467.69487-21.4*AE50+0.39583*POWER(AE50,2)-0.00325866*POWER(AE50,3)+0.0000126646*POWER(AE50,4)-0.00000001871*POWER(AE50,5)</f>
        <v>219.59735595018083</v>
      </c>
      <c r="AF173">
        <f t="shared" si="226"/>
        <v>216.98949980503585</v>
      </c>
      <c r="AG173">
        <f t="shared" si="226"/>
        <v>219.59735595018083</v>
      </c>
      <c r="AH173">
        <f t="shared" si="226"/>
        <v>219.59735595018083</v>
      </c>
      <c r="AI173">
        <f t="shared" si="226"/>
        <v>222.1953225150146</v>
      </c>
      <c r="AJ173">
        <f t="shared" si="226"/>
        <v>219.59735595018083</v>
      </c>
      <c r="AK173">
        <f t="shared" si="226"/>
        <v>219.59735595018083</v>
      </c>
      <c r="AL173">
        <f t="shared" si="226"/>
        <v>222.1953225150146</v>
      </c>
      <c r="AM173">
        <f t="shared" ref="AM173:AM176" si="227">ROUND(SUM(AE173:AL173)/8,2)</f>
        <v>219.92</v>
      </c>
      <c r="AN173">
        <f t="shared" ref="AN173:AN176" si="228">ROUND((AD173-AM173)/AD173%,2)</f>
        <v>-4.72</v>
      </c>
      <c r="AR173">
        <v>190</v>
      </c>
      <c r="AS173">
        <v>170.56</v>
      </c>
      <c r="AT173">
        <f t="shared" si="201"/>
        <v>187.2208</v>
      </c>
      <c r="AU173">
        <f t="shared" si="202"/>
        <v>186.18681407165442</v>
      </c>
      <c r="AV173">
        <f t="shared" si="203"/>
        <v>185.16363796168619</v>
      </c>
      <c r="AW173">
        <f t="shared" si="204"/>
        <v>185.20794426512003</v>
      </c>
      <c r="AX173">
        <f t="shared" si="205"/>
        <v>181.22479795013851</v>
      </c>
    </row>
    <row r="174" spans="16:50" x14ac:dyDescent="0.3">
      <c r="P174">
        <v>220</v>
      </c>
      <c r="Y174">
        <f t="shared" si="224"/>
        <v>0</v>
      </c>
      <c r="Z174">
        <f t="shared" si="225"/>
        <v>100</v>
      </c>
      <c r="AD174">
        <v>220</v>
      </c>
      <c r="AE174">
        <f t="shared" ref="AE174:AL174" si="229">467.69487-21.4*AE51+0.39583*POWER(AE51,2)-0.00325866*POWER(AE51,3)+0.0000126646*POWER(AE51,4)-0.00000001871*POWER(AE51,5)</f>
        <v>229.86966919033421</v>
      </c>
      <c r="AF174">
        <f t="shared" si="229"/>
        <v>227.35917707430963</v>
      </c>
      <c r="AG174">
        <f t="shared" si="229"/>
        <v>227.35917707430963</v>
      </c>
      <c r="AH174">
        <f t="shared" si="229"/>
        <v>229.86966919033421</v>
      </c>
      <c r="AI174">
        <f t="shared" si="229"/>
        <v>227.35917707430963</v>
      </c>
      <c r="AJ174">
        <f t="shared" si="229"/>
        <v>227.35917707430963</v>
      </c>
      <c r="AK174">
        <f t="shared" si="229"/>
        <v>222.1953225150146</v>
      </c>
      <c r="AL174">
        <f t="shared" si="229"/>
        <v>227.35917707430963</v>
      </c>
      <c r="AM174">
        <f t="shared" si="227"/>
        <v>227.34</v>
      </c>
      <c r="AN174">
        <f t="shared" si="228"/>
        <v>-3.34</v>
      </c>
      <c r="AR174">
        <v>200</v>
      </c>
      <c r="AS174">
        <v>182.56</v>
      </c>
      <c r="AT174">
        <f t="shared" si="201"/>
        <v>201.38079999999999</v>
      </c>
      <c r="AU174">
        <f t="shared" si="202"/>
        <v>201.22147574141439</v>
      </c>
      <c r="AV174">
        <f t="shared" si="203"/>
        <v>200.31511284145071</v>
      </c>
      <c r="AW174">
        <f t="shared" si="204"/>
        <v>200.08806286882478</v>
      </c>
      <c r="AX174">
        <f t="shared" si="205"/>
        <v>199.60769836665622</v>
      </c>
    </row>
    <row r="175" spans="16:50" x14ac:dyDescent="0.3">
      <c r="P175">
        <v>230</v>
      </c>
      <c r="Y175">
        <f t="shared" si="224"/>
        <v>0</v>
      </c>
      <c r="Z175">
        <f t="shared" si="225"/>
        <v>100</v>
      </c>
      <c r="AD175">
        <v>230</v>
      </c>
      <c r="AE175">
        <f t="shared" ref="AE175:AL175" si="230">467.69487-21.4*AE52+0.39583*POWER(AE52,2)-0.00325866*POWER(AE52,3)+0.0000126646*POWER(AE52,4)-0.00000001871*POWER(AE52,5)</f>
        <v>238.88960383954418</v>
      </c>
      <c r="AF175">
        <f t="shared" si="230"/>
        <v>238.88960383954418</v>
      </c>
      <c r="AG175">
        <f t="shared" si="230"/>
        <v>240.71269030406347</v>
      </c>
      <c r="AH175">
        <f t="shared" si="230"/>
        <v>238.88960383954418</v>
      </c>
      <c r="AI175">
        <f t="shared" si="230"/>
        <v>222.1953225150146</v>
      </c>
      <c r="AJ175">
        <f t="shared" si="230"/>
        <v>219.59735595018083</v>
      </c>
      <c r="AK175">
        <f t="shared" si="230"/>
        <v>238.88960383954418</v>
      </c>
      <c r="AL175">
        <f t="shared" si="230"/>
        <v>219.59735595018083</v>
      </c>
      <c r="AM175">
        <f t="shared" si="227"/>
        <v>232.21</v>
      </c>
      <c r="AN175">
        <f t="shared" si="228"/>
        <v>-0.96</v>
      </c>
      <c r="AR175">
        <v>210</v>
      </c>
      <c r="AS175">
        <v>194.73</v>
      </c>
      <c r="AT175">
        <f t="shared" si="201"/>
        <v>215.74139999999997</v>
      </c>
      <c r="AU175">
        <f t="shared" si="202"/>
        <v>216.72996616516662</v>
      </c>
      <c r="AV175">
        <f t="shared" si="203"/>
        <v>216.31796831317365</v>
      </c>
      <c r="AW175">
        <f t="shared" si="204"/>
        <v>215.99119329538436</v>
      </c>
      <c r="AX175">
        <f t="shared" si="205"/>
        <v>219.59735595018083</v>
      </c>
    </row>
    <row r="176" spans="16:50" x14ac:dyDescent="0.3">
      <c r="P176">
        <v>240</v>
      </c>
      <c r="Y176">
        <f t="shared" si="224"/>
        <v>0</v>
      </c>
      <c r="Z176">
        <f t="shared" si="225"/>
        <v>100</v>
      </c>
      <c r="AD176">
        <v>240</v>
      </c>
      <c r="AE176">
        <f t="shared" ref="AE176:AL176" si="231">467.69487-21.4*AE53+0.39583*POWER(AE53,2)-0.00325866*POWER(AE53,3)+0.0000126646*POWER(AE53,4)-0.00000001871*POWER(AE53,5)</f>
        <v>236.85149806156915</v>
      </c>
      <c r="AF176">
        <f t="shared" si="231"/>
        <v>234.65281045276515</v>
      </c>
      <c r="AG176">
        <f t="shared" si="231"/>
        <v>238.88960383954418</v>
      </c>
      <c r="AH176">
        <f t="shared" si="231"/>
        <v>236.85149806156915</v>
      </c>
      <c r="AI176">
        <f t="shared" si="231"/>
        <v>234.65281045276515</v>
      </c>
      <c r="AJ176">
        <f t="shared" si="231"/>
        <v>238.88960383954418</v>
      </c>
      <c r="AK176">
        <f t="shared" si="231"/>
        <v>234.65281045276515</v>
      </c>
      <c r="AL176">
        <f t="shared" si="231"/>
        <v>236.85149806156915</v>
      </c>
      <c r="AM176">
        <f t="shared" si="227"/>
        <v>236.54</v>
      </c>
      <c r="AN176">
        <f t="shared" si="228"/>
        <v>1.44</v>
      </c>
      <c r="AR176">
        <v>220</v>
      </c>
      <c r="AS176">
        <v>196.36</v>
      </c>
      <c r="AT176">
        <f t="shared" si="201"/>
        <v>217.66480000000001</v>
      </c>
      <c r="AU176">
        <f t="shared" si="202"/>
        <v>218.82705655579844</v>
      </c>
      <c r="AV176">
        <f t="shared" si="203"/>
        <v>218.51506418784084</v>
      </c>
      <c r="AW176">
        <f t="shared" si="204"/>
        <v>218.19886674177533</v>
      </c>
      <c r="AX176">
        <f t="shared" si="205"/>
        <v>222.1953225150146</v>
      </c>
    </row>
    <row r="177" spans="16:50" x14ac:dyDescent="0.3">
      <c r="P177">
        <v>250</v>
      </c>
      <c r="Y177">
        <f>ROUND(SUM(Q177:X177)/8,2)</f>
        <v>0</v>
      </c>
      <c r="Z177">
        <f>ROUND((P177-Y177)/P177%,2)</f>
        <v>100</v>
      </c>
      <c r="AD177">
        <v>250</v>
      </c>
      <c r="AE177">
        <f t="shared" ref="AE177:AL177" si="232">467.69487-21.4*AE54+0.39583*POWER(AE54,2)-0.00325866*POWER(AE54,3)+0.0000126646*POWER(AE54,4)-0.00000001871*POWER(AE54,5)</f>
        <v>236.85149806156915</v>
      </c>
      <c r="AF177">
        <f t="shared" si="232"/>
        <v>232.3060501363625</v>
      </c>
      <c r="AG177">
        <f t="shared" si="232"/>
        <v>229.86966919033421</v>
      </c>
      <c r="AH177">
        <f t="shared" si="232"/>
        <v>232.3060501363625</v>
      </c>
      <c r="AI177">
        <f t="shared" si="232"/>
        <v>227.35917707430963</v>
      </c>
      <c r="AJ177">
        <f t="shared" si="232"/>
        <v>232.3060501363625</v>
      </c>
      <c r="AK177">
        <f t="shared" si="232"/>
        <v>227.35917707430963</v>
      </c>
      <c r="AL177">
        <f t="shared" si="232"/>
        <v>222.1953225150146</v>
      </c>
      <c r="AM177">
        <f>ROUND(SUM(AE177:AL177)/8,2)</f>
        <v>230.07</v>
      </c>
      <c r="AN177">
        <f>ROUND((AD177-AM177)/AD177%,2)</f>
        <v>7.97</v>
      </c>
      <c r="AR177">
        <v>230</v>
      </c>
      <c r="AS177">
        <v>208.64</v>
      </c>
      <c r="AT177">
        <f t="shared" si="201"/>
        <v>232.15519999999998</v>
      </c>
      <c r="AU177">
        <f t="shared" si="202"/>
        <v>234.77746591139839</v>
      </c>
      <c r="AV177">
        <f t="shared" si="203"/>
        <v>235.51424120446234</v>
      </c>
      <c r="AW177">
        <f t="shared" si="204"/>
        <v>235.55542057227134</v>
      </c>
      <c r="AX177">
        <f t="shared" si="205"/>
        <v>238.88960383954418</v>
      </c>
    </row>
    <row r="178" spans="16:50" x14ac:dyDescent="0.3">
      <c r="Z178">
        <f>SUM(Z157:Z177)/21</f>
        <v>100</v>
      </c>
      <c r="AN178">
        <f>SUM(AN157:AN177)/21</f>
        <v>-2.8571428571428512E-2</v>
      </c>
      <c r="AR178">
        <v>240</v>
      </c>
      <c r="AS178">
        <v>204.98</v>
      </c>
      <c r="AT178">
        <f t="shared" si="201"/>
        <v>227.83639999999997</v>
      </c>
      <c r="AU178">
        <f t="shared" si="202"/>
        <v>229.99554016390158</v>
      </c>
      <c r="AV178">
        <f t="shared" si="203"/>
        <v>230.3623716364302</v>
      </c>
      <c r="AW178">
        <f t="shared" si="204"/>
        <v>230.23813354949309</v>
      </c>
      <c r="AX178">
        <f t="shared" si="205"/>
        <v>234.65281045276515</v>
      </c>
    </row>
    <row r="179" spans="16:50" x14ac:dyDescent="0.3">
      <c r="AR179">
        <v>250</v>
      </c>
      <c r="AS179">
        <v>199.72</v>
      </c>
      <c r="AT179">
        <f t="shared" si="201"/>
        <v>221.62959999999998</v>
      </c>
      <c r="AU179">
        <f t="shared" si="202"/>
        <v>223.16476086151363</v>
      </c>
      <c r="AV179">
        <f t="shared" si="203"/>
        <v>223.0866045944108</v>
      </c>
      <c r="AW179">
        <f t="shared" si="204"/>
        <v>222.81601690219867</v>
      </c>
      <c r="AX179">
        <f t="shared" si="205"/>
        <v>227.35917707430963</v>
      </c>
    </row>
    <row r="180" spans="16:50" x14ac:dyDescent="0.3">
      <c r="AR180">
        <v>50</v>
      </c>
      <c r="AS180">
        <v>49.61</v>
      </c>
      <c r="AT180">
        <f t="shared" si="201"/>
        <v>44.4998</v>
      </c>
      <c r="AU180">
        <f t="shared" si="202"/>
        <v>48.909225888283409</v>
      </c>
      <c r="AV180">
        <f t="shared" si="203"/>
        <v>46.964457713568677</v>
      </c>
      <c r="AW180">
        <f t="shared" si="204"/>
        <v>47.771695591433151</v>
      </c>
      <c r="AX180">
        <f t="shared" si="205"/>
        <v>53.454154067828924</v>
      </c>
    </row>
    <row r="181" spans="16:50" x14ac:dyDescent="0.3">
      <c r="AR181">
        <v>60</v>
      </c>
      <c r="AS181">
        <v>59.31</v>
      </c>
      <c r="AT181">
        <f t="shared" si="201"/>
        <v>55.945799999999998</v>
      </c>
      <c r="AU181">
        <f t="shared" si="202"/>
        <v>58.961754401379409</v>
      </c>
      <c r="AV181">
        <f t="shared" si="203"/>
        <v>58.230357581544581</v>
      </c>
      <c r="AW181">
        <f t="shared" si="204"/>
        <v>58.152295128482116</v>
      </c>
      <c r="AX181">
        <f t="shared" si="205"/>
        <v>53.978361580817612</v>
      </c>
    </row>
    <row r="182" spans="16:50" x14ac:dyDescent="0.3">
      <c r="AR182">
        <v>70</v>
      </c>
      <c r="AS182">
        <v>67.150000000000006</v>
      </c>
      <c r="AT182">
        <f t="shared" si="201"/>
        <v>65.197000000000003</v>
      </c>
      <c r="AU182">
        <f t="shared" si="202"/>
        <v>67.208625398365015</v>
      </c>
      <c r="AV182">
        <f t="shared" si="203"/>
        <v>67.189066745081789</v>
      </c>
      <c r="AW182">
        <f t="shared" si="204"/>
        <v>66.749954788887052</v>
      </c>
      <c r="AX182">
        <f t="shared" si="205"/>
        <v>60.803186111512304</v>
      </c>
    </row>
    <row r="183" spans="16:50" x14ac:dyDescent="0.3">
      <c r="AR183">
        <v>80</v>
      </c>
      <c r="AS183">
        <v>81.42</v>
      </c>
      <c r="AT183">
        <f t="shared" si="201"/>
        <v>82.035599999999988</v>
      </c>
      <c r="AU183">
        <f t="shared" si="202"/>
        <v>82.498972377565607</v>
      </c>
      <c r="AV183">
        <f t="shared" si="203"/>
        <v>83.245463922408248</v>
      </c>
      <c r="AW183">
        <f t="shared" si="204"/>
        <v>82.706206477196488</v>
      </c>
      <c r="AX183">
        <f t="shared" si="205"/>
        <v>80.103513584523313</v>
      </c>
    </row>
    <row r="184" spans="16:50" x14ac:dyDescent="0.3">
      <c r="AR184">
        <v>90</v>
      </c>
      <c r="AS184">
        <v>92</v>
      </c>
      <c r="AT184">
        <f t="shared" si="201"/>
        <v>94.519999999999982</v>
      </c>
      <c r="AU184">
        <f t="shared" si="202"/>
        <v>94.068612655999999</v>
      </c>
      <c r="AV184">
        <f t="shared" si="203"/>
        <v>95.016490054399995</v>
      </c>
      <c r="AW184">
        <f t="shared" si="204"/>
        <v>94.680323731199991</v>
      </c>
      <c r="AX184">
        <f t="shared" si="205"/>
        <v>95.689427050880226</v>
      </c>
    </row>
    <row r="185" spans="16:50" x14ac:dyDescent="0.3">
      <c r="AR185">
        <v>100</v>
      </c>
      <c r="AS185">
        <v>99.44</v>
      </c>
      <c r="AT185">
        <f t="shared" si="201"/>
        <v>103.29919999999998</v>
      </c>
      <c r="AU185">
        <f t="shared" si="202"/>
        <v>102.3234272140544</v>
      </c>
      <c r="AV185">
        <f t="shared" si="203"/>
        <v>103.26363874613459</v>
      </c>
      <c r="AW185">
        <f t="shared" si="204"/>
        <v>103.1331964920625</v>
      </c>
      <c r="AX185">
        <f t="shared" si="205"/>
        <v>105.95868564312704</v>
      </c>
    </row>
    <row r="186" spans="16:50" x14ac:dyDescent="0.3">
      <c r="AR186">
        <v>110</v>
      </c>
      <c r="AS186">
        <v>107.19</v>
      </c>
      <c r="AT186">
        <f t="shared" si="201"/>
        <v>112.4442</v>
      </c>
      <c r="AU186">
        <f t="shared" si="202"/>
        <v>111.02658327645941</v>
      </c>
      <c r="AV186">
        <f t="shared" si="203"/>
        <v>111.85410973764094</v>
      </c>
      <c r="AW186">
        <f t="shared" si="204"/>
        <v>111.94907325501838</v>
      </c>
      <c r="AX186">
        <f t="shared" si="205"/>
        <v>115.63080644266898</v>
      </c>
    </row>
    <row r="187" spans="16:50" x14ac:dyDescent="0.3">
      <c r="AR187">
        <v>120</v>
      </c>
      <c r="AS187">
        <v>116.26</v>
      </c>
      <c r="AT187">
        <f t="shared" si="201"/>
        <v>123.14680000000001</v>
      </c>
      <c r="AU187">
        <f t="shared" si="202"/>
        <v>121.34736422385041</v>
      </c>
      <c r="AV187">
        <f t="shared" si="203"/>
        <v>121.93951699338842</v>
      </c>
      <c r="AW187">
        <f t="shared" si="204"/>
        <v>122.2704069528256</v>
      </c>
      <c r="AX187">
        <f t="shared" si="205"/>
        <v>125.5473123522425</v>
      </c>
    </row>
    <row r="188" spans="16:50" x14ac:dyDescent="0.3">
      <c r="AR188">
        <v>130</v>
      </c>
      <c r="AS188">
        <v>128.38999999999999</v>
      </c>
      <c r="AT188">
        <f t="shared" si="201"/>
        <v>137.46019999999999</v>
      </c>
      <c r="AU188">
        <f t="shared" si="202"/>
        <v>135.3781627116434</v>
      </c>
      <c r="AV188">
        <f t="shared" si="203"/>
        <v>135.54581731953613</v>
      </c>
      <c r="AW188">
        <f t="shared" si="204"/>
        <v>136.08452697796483</v>
      </c>
      <c r="AX188">
        <f t="shared" si="205"/>
        <v>136.97152469811601</v>
      </c>
    </row>
    <row r="189" spans="16:50" x14ac:dyDescent="0.3">
      <c r="AR189">
        <v>140</v>
      </c>
      <c r="AS189">
        <v>133.53</v>
      </c>
      <c r="AT189">
        <f t="shared" si="201"/>
        <v>143.52539999999999</v>
      </c>
      <c r="AU189">
        <f t="shared" si="202"/>
        <v>141.4023275611186</v>
      </c>
      <c r="AV189">
        <f t="shared" si="203"/>
        <v>141.37256474822937</v>
      </c>
      <c r="AW189">
        <f t="shared" si="204"/>
        <v>141.9502372894662</v>
      </c>
      <c r="AX189">
        <f t="shared" si="205"/>
        <v>141.48088368435685</v>
      </c>
    </row>
    <row r="190" spans="16:50" x14ac:dyDescent="0.3">
      <c r="AR190">
        <v>150</v>
      </c>
      <c r="AS190">
        <v>143.36000000000001</v>
      </c>
      <c r="AT190">
        <f t="shared" si="201"/>
        <v>155.12480000000002</v>
      </c>
      <c r="AU190">
        <f t="shared" si="202"/>
        <v>153.05374020515842</v>
      </c>
      <c r="AV190">
        <f t="shared" si="203"/>
        <v>152.65203020583652</v>
      </c>
      <c r="AW190">
        <f t="shared" si="204"/>
        <v>153.21542876760398</v>
      </c>
      <c r="AX190">
        <f t="shared" si="205"/>
        <v>150.20166499880816</v>
      </c>
    </row>
    <row r="191" spans="16:50" x14ac:dyDescent="0.3">
      <c r="AR191">
        <v>160</v>
      </c>
      <c r="AS191">
        <v>150.76</v>
      </c>
      <c r="AT191">
        <f t="shared" si="201"/>
        <v>163.85679999999999</v>
      </c>
      <c r="AU191">
        <f t="shared" si="202"/>
        <v>161.9379581051104</v>
      </c>
      <c r="AV191">
        <f t="shared" si="203"/>
        <v>161.28590652080297</v>
      </c>
      <c r="AW191">
        <f t="shared" si="204"/>
        <v>161.7651672531527</v>
      </c>
      <c r="AX191">
        <f t="shared" si="205"/>
        <v>157.32140986981653</v>
      </c>
    </row>
    <row r="192" spans="16:50" x14ac:dyDescent="0.3">
      <c r="AR192">
        <v>170</v>
      </c>
      <c r="AS192">
        <v>155.75</v>
      </c>
      <c r="AT192">
        <f t="shared" si="201"/>
        <v>169.745</v>
      </c>
      <c r="AU192">
        <f t="shared" si="202"/>
        <v>167.98362687912501</v>
      </c>
      <c r="AV192">
        <f t="shared" si="203"/>
        <v>167.18909254909531</v>
      </c>
      <c r="AW192">
        <f t="shared" si="204"/>
        <v>167.58110455928784</v>
      </c>
      <c r="AX192">
        <f t="shared" si="205"/>
        <v>162.59367245820886</v>
      </c>
    </row>
    <row r="193" spans="44:50" x14ac:dyDescent="0.3">
      <c r="AR193">
        <v>180</v>
      </c>
      <c r="AS193">
        <v>168.11</v>
      </c>
      <c r="AT193">
        <f t="shared" si="201"/>
        <v>184.32980000000001</v>
      </c>
      <c r="AU193">
        <f t="shared" si="202"/>
        <v>183.14863062256345</v>
      </c>
      <c r="AV193">
        <f t="shared" si="203"/>
        <v>182.1386509780267</v>
      </c>
      <c r="AW193">
        <f t="shared" si="204"/>
        <v>182.24479083495089</v>
      </c>
      <c r="AX193">
        <f t="shared" si="205"/>
        <v>177.81245937266203</v>
      </c>
    </row>
    <row r="194" spans="44:50" x14ac:dyDescent="0.3">
      <c r="AR194">
        <v>190</v>
      </c>
      <c r="AS194">
        <v>170.56</v>
      </c>
      <c r="AT194">
        <f t="shared" si="201"/>
        <v>187.2208</v>
      </c>
      <c r="AU194">
        <f t="shared" si="202"/>
        <v>186.18681407165442</v>
      </c>
      <c r="AV194">
        <f t="shared" si="203"/>
        <v>185.16363796168619</v>
      </c>
      <c r="AW194">
        <f t="shared" si="204"/>
        <v>185.20794426512003</v>
      </c>
      <c r="AX194">
        <f t="shared" si="205"/>
        <v>181.22479795013851</v>
      </c>
    </row>
    <row r="195" spans="44:50" x14ac:dyDescent="0.3">
      <c r="AR195">
        <v>200</v>
      </c>
      <c r="AS195">
        <v>182.56</v>
      </c>
      <c r="AT195">
        <f t="shared" si="201"/>
        <v>201.38079999999999</v>
      </c>
      <c r="AU195">
        <f t="shared" si="202"/>
        <v>201.22147574141439</v>
      </c>
      <c r="AV195">
        <f t="shared" si="203"/>
        <v>200.31511284145071</v>
      </c>
      <c r="AW195">
        <f t="shared" si="204"/>
        <v>200.08806286882478</v>
      </c>
      <c r="AX195">
        <f t="shared" si="205"/>
        <v>199.60769836665622</v>
      </c>
    </row>
    <row r="196" spans="44:50" x14ac:dyDescent="0.3">
      <c r="AR196">
        <v>210</v>
      </c>
      <c r="AS196">
        <v>196.36</v>
      </c>
      <c r="AT196">
        <f t="shared" si="201"/>
        <v>217.66480000000001</v>
      </c>
      <c r="AU196">
        <f t="shared" si="202"/>
        <v>218.82705655579844</v>
      </c>
      <c r="AV196">
        <f t="shared" si="203"/>
        <v>218.51506418784084</v>
      </c>
      <c r="AW196">
        <f t="shared" si="204"/>
        <v>218.19886674177533</v>
      </c>
      <c r="AX196">
        <f t="shared" si="205"/>
        <v>222.1953225150146</v>
      </c>
    </row>
    <row r="197" spans="44:50" x14ac:dyDescent="0.3">
      <c r="AR197">
        <v>220</v>
      </c>
      <c r="AS197">
        <v>199.72</v>
      </c>
      <c r="AT197">
        <f t="shared" si="201"/>
        <v>221.62959999999998</v>
      </c>
      <c r="AU197">
        <f t="shared" si="202"/>
        <v>223.16476086151363</v>
      </c>
      <c r="AV197">
        <f t="shared" si="203"/>
        <v>223.0866045944108</v>
      </c>
      <c r="AW197">
        <f t="shared" si="204"/>
        <v>222.81601690219867</v>
      </c>
      <c r="AX197">
        <f t="shared" si="205"/>
        <v>227.35917707430963</v>
      </c>
    </row>
    <row r="198" spans="44:50" x14ac:dyDescent="0.3">
      <c r="AR198">
        <v>230</v>
      </c>
      <c r="AS198">
        <v>194.73</v>
      </c>
      <c r="AT198">
        <f t="shared" si="201"/>
        <v>215.74139999999997</v>
      </c>
      <c r="AU198">
        <f t="shared" si="202"/>
        <v>216.72996616516662</v>
      </c>
      <c r="AV198">
        <f t="shared" si="203"/>
        <v>216.31796831317365</v>
      </c>
      <c r="AW198">
        <f t="shared" si="204"/>
        <v>215.99119329538436</v>
      </c>
      <c r="AX198">
        <f t="shared" si="205"/>
        <v>219.59735595018083</v>
      </c>
    </row>
    <row r="199" spans="44:50" x14ac:dyDescent="0.3">
      <c r="AR199">
        <v>240</v>
      </c>
      <c r="AS199">
        <v>206.79</v>
      </c>
      <c r="AT199">
        <f t="shared" si="201"/>
        <v>229.97219999999999</v>
      </c>
      <c r="AU199">
        <f t="shared" si="202"/>
        <v>232.35740300009138</v>
      </c>
      <c r="AV199">
        <f t="shared" si="203"/>
        <v>232.90079282176393</v>
      </c>
      <c r="AW199">
        <f t="shared" si="204"/>
        <v>232.85124770975381</v>
      </c>
      <c r="AX199">
        <f t="shared" si="205"/>
        <v>236.85149806156915</v>
      </c>
    </row>
    <row r="200" spans="44:50" x14ac:dyDescent="0.3">
      <c r="AR200">
        <v>250</v>
      </c>
      <c r="AS200">
        <v>196.36</v>
      </c>
      <c r="AT200">
        <f t="shared" si="201"/>
        <v>217.66480000000001</v>
      </c>
      <c r="AU200">
        <f t="shared" si="202"/>
        <v>218.82705655579844</v>
      </c>
      <c r="AV200">
        <f t="shared" si="203"/>
        <v>218.51506418784084</v>
      </c>
      <c r="AW200">
        <f t="shared" si="204"/>
        <v>218.19886674177533</v>
      </c>
      <c r="AX200">
        <f t="shared" si="205"/>
        <v>222.1953225150146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張彤翰</dc:creator>
  <cp:lastModifiedBy>張彤翰 (110303520)</cp:lastModifiedBy>
  <dcterms:created xsi:type="dcterms:W3CDTF">2015-06-05T18:19:34Z</dcterms:created>
  <dcterms:modified xsi:type="dcterms:W3CDTF">2024-08-20T07:33:07Z</dcterms:modified>
</cp:coreProperties>
</file>