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50534259\Dropbox\eBike\Super 73 R\modbox\"/>
    </mc:Choice>
  </mc:AlternateContent>
  <xr:revisionPtr revIDLastSave="0" documentId="13_ncr:1_{C8EF10D5-9B5E-4618-B617-B38E5127112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SG Definition" sheetId="4" r:id="rId1"/>
    <sheet name="Part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6" l="1"/>
  <c r="I4" i="6"/>
  <c r="I5" i="6"/>
  <c r="I6" i="6"/>
  <c r="I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Smith, Paul</author>
  </authors>
  <commentList>
    <comment ref="J5" authorId="0" shapeId="0" xr:uid="{486A0013-2184-42A8-AD21-B8986A9DA2E1}">
      <text>
        <r>
          <rPr>
            <b/>
            <sz val="9"/>
            <color indexed="81"/>
            <rFont val="Tahoma"/>
            <family val="2"/>
          </rPr>
          <t>Smith, Paul:</t>
        </r>
        <r>
          <rPr>
            <sz val="9"/>
            <color indexed="81"/>
            <rFont val="Tahoma"/>
            <family val="2"/>
          </rPr>
          <t xml:space="preserve">
Data bytes will be listed in big-endian order.  Bit numbers are counting from right, starting at 0, so bit 0 is the rightmost bit.</t>
        </r>
      </text>
    </comment>
  </commentList>
</comments>
</file>

<file path=xl/sharedStrings.xml><?xml version="1.0" encoding="utf-8"?>
<sst xmlns="http://schemas.openxmlformats.org/spreadsheetml/2006/main" count="470" uniqueCount="297">
  <si>
    <t>B1</t>
  </si>
  <si>
    <t>PAS</t>
  </si>
  <si>
    <t>Speed</t>
  </si>
  <si>
    <t>64a</t>
  </si>
  <si>
    <t>?</t>
  </si>
  <si>
    <t>Msg ID</t>
  </si>
  <si>
    <t>00</t>
  </si>
  <si>
    <t>B6</t>
  </si>
  <si>
    <t>FF</t>
  </si>
  <si>
    <t>Note</t>
  </si>
  <si>
    <t>Per (ms)</t>
  </si>
  <si>
    <t>Data Len</t>
  </si>
  <si>
    <t>ASCII</t>
  </si>
  <si>
    <t>Ctrl</t>
  </si>
  <si>
    <t>Range or ODO?</t>
  </si>
  <si>
    <t>(alternates 3F/40 while driving)</t>
  </si>
  <si>
    <t>Disp</t>
  </si>
  <si>
    <t>S73RX_20</t>
  </si>
  <si>
    <t>Remote Request for frame 212</t>
  </si>
  <si>
    <t>Throttle</t>
  </si>
  <si>
    <t>Throttle at startup LSB</t>
  </si>
  <si>
    <t>Throttle at startup MSB</t>
  </si>
  <si>
    <t>Display stats</t>
  </si>
  <si>
    <t>Drive Mode (00,01,02,03)</t>
  </si>
  <si>
    <t>Headlamp sw (00/01)</t>
  </si>
  <si>
    <t>Pedal Assist Sensitivity (00,0F,19,2D,64)</t>
  </si>
  <si>
    <t>Batt</t>
  </si>
  <si>
    <t>Batt input/output status</t>
  </si>
  <si>
    <t>Batt V, Batt Chg A</t>
  </si>
  <si>
    <t>BV LSB</t>
  </si>
  <si>
    <t>BV MSB</t>
  </si>
  <si>
    <t>BchgA LSB</t>
  </si>
  <si>
    <t>BchgA MSB</t>
  </si>
  <si>
    <t>Battery State of Charge</t>
  </si>
  <si>
    <t>SOC% (Maxes at 0x64 = 100d)</t>
  </si>
  <si>
    <t>BQ1 LSB</t>
  </si>
  <si>
    <t>BQ1</t>
  </si>
  <si>
    <t>BQ1 MSB</t>
  </si>
  <si>
    <t>D5-7 might be coulomb counting</t>
  </si>
  <si>
    <t>BQ2 LSB</t>
  </si>
  <si>
    <t>BQ2</t>
  </si>
  <si>
    <t>BQ2 MSB</t>
  </si>
  <si>
    <t>D5-7 might be coulomb counting.</t>
  </si>
  <si>
    <t>Batt temp</t>
  </si>
  <si>
    <t>Batt temp LSB</t>
  </si>
  <si>
    <t>Batt temp MSB</t>
  </si>
  <si>
    <t>Temp (C) = (LSBd+MSBd*256)/10</t>
  </si>
  <si>
    <t>Batt SN 1/2</t>
  </si>
  <si>
    <t>53 ("S")</t>
  </si>
  <si>
    <t>37 ("7")</t>
  </si>
  <si>
    <t>33 ("3")</t>
  </si>
  <si>
    <t>2d ("-")</t>
  </si>
  <si>
    <t>(y1)</t>
  </si>
  <si>
    <t>(y2)</t>
  </si>
  <si>
    <t>(m1)</t>
  </si>
  <si>
    <t>(m2)</t>
  </si>
  <si>
    <t>S73-2209 (for example)</t>
  </si>
  <si>
    <t>Batt serial #, part 1 of 2. Will match sticker on underside</t>
  </si>
  <si>
    <t>Batt SN 2/2</t>
  </si>
  <si>
    <t>(d1)</t>
  </si>
  <si>
    <t>(d2)</t>
  </si>
  <si>
    <t>Seq1</t>
  </si>
  <si>
    <t>Seq2</t>
  </si>
  <si>
    <t>Seq3</t>
  </si>
  <si>
    <t>Seq4</t>
  </si>
  <si>
    <t>52 ("R")</t>
  </si>
  <si>
    <t>060256RS (for example)</t>
  </si>
  <si>
    <t>Batt serial #, part 2 of 2. Will match sticker on underside. "RS" is maybe the Newport platform R and S2 series.</t>
  </si>
  <si>
    <t>Error statuses (0=ok)?</t>
  </si>
  <si>
    <t>Batt powering off</t>
  </si>
  <si>
    <t>DD</t>
  </si>
  <si>
    <t>Sent when press power button to turn off, or if batt turns self off after charging or inactivity</t>
  </si>
  <si>
    <t>Batt 3&amp;4</t>
  </si>
  <si>
    <t>FW vers? Handshake?</t>
  </si>
  <si>
    <t>0205V501</t>
  </si>
  <si>
    <t>Batt 2</t>
  </si>
  <si>
    <t>.....300</t>
  </si>
  <si>
    <t>..., brake, ...</t>
  </si>
  <si>
    <t>Brake state (00/40)</t>
  </si>
  <si>
    <t>Parameter</t>
  </si>
  <si>
    <t>Units</t>
  </si>
  <si>
    <t>Range lo</t>
  </si>
  <si>
    <t>Range hi</t>
  </si>
  <si>
    <t>0x0000</t>
  </si>
  <si>
    <t>0x04FF</t>
  </si>
  <si>
    <t>Loc in Data Field</t>
  </si>
  <si>
    <t>Alternates 3F/40 while driving</t>
  </si>
  <si>
    <t>Const / Variable</t>
  </si>
  <si>
    <t>const</t>
  </si>
  <si>
    <t>var</t>
  </si>
  <si>
    <t>Data Type (len)</t>
  </si>
  <si>
    <t>uint(16b)</t>
  </si>
  <si>
    <t>bool(1b)</t>
  </si>
  <si>
    <t>uint(8b)</t>
  </si>
  <si>
    <t>string(8c)</t>
  </si>
  <si>
    <t>Throttle LSB</t>
  </si>
  <si>
    <t>Throttle MSB</t>
  </si>
  <si>
    <t>Model cont'd?</t>
  </si>
  <si>
    <t>0x0300</t>
  </si>
  <si>
    <t>0x0FFF</t>
  </si>
  <si>
    <t>Throttle Min</t>
  </si>
  <si>
    <t>Ranges from 0x0300 (768d) to 0x0FFF (4095).  Controller will interpret Throttle % as: (Throttle - Throttle Min) / (0x0FFF - Throttle Min)</t>
  </si>
  <si>
    <t>Controller reads throttle position at startup and uses this as Min Throttle to calibrate throttle %.</t>
  </si>
  <si>
    <t>Super73 CAN Traffic Analysis</t>
  </si>
  <si>
    <t>Conventions:</t>
  </si>
  <si>
    <t>Speed MSB (00-0F)</t>
  </si>
  <si>
    <t>Speed LSB (00-FE, even #s only)</t>
  </si>
  <si>
    <t>uint(15b)</t>
  </si>
  <si>
    <t>n/a</t>
  </si>
  <si>
    <t>RemoTe Request for frame 210</t>
  </si>
  <si>
    <t>RemoTe Request for frame 211</t>
  </si>
  <si>
    <t>Speed, Brake, (other boolean flags in D5?)</t>
  </si>
  <si>
    <t>kph * 100</t>
  </si>
  <si>
    <t>Brakes (either)</t>
  </si>
  <si>
    <t>1 = either brake is applied.  0 = neither brake applied</t>
  </si>
  <si>
    <t>Frame Function</t>
  </si>
  <si>
    <t>Brake in bit 3 (typ 60-&gt;64)</t>
  </si>
  <si>
    <t>Maybe a digital encoder in the hub motor to indicate rotation?  But if so why period of 1s…</t>
  </si>
  <si>
    <t>Src</t>
  </si>
  <si>
    <t>B2</t>
  </si>
  <si>
    <t>B3</t>
  </si>
  <si>
    <t>B4</t>
  </si>
  <si>
    <t>B5</t>
  </si>
  <si>
    <t>B7</t>
  </si>
  <si>
    <t>B8</t>
  </si>
  <si>
    <t>B5/b3 : 5th byte, 3rd bit (from little end)</t>
  </si>
  <si>
    <t>B2,B1</t>
  </si>
  <si>
    <t>kph = h2d(B2B1)/100.  mph = kph/1.61</t>
  </si>
  <si>
    <t>B5/b3</t>
  </si>
  <si>
    <t>When Data Len=0, Disp is requesting Ctrl send this frame</t>
  </si>
  <si>
    <t>B1-B8</t>
  </si>
  <si>
    <t>This was Ctrl response to remote request for this frame</t>
  </si>
  <si>
    <t>B4,B3</t>
  </si>
  <si>
    <t>Drive Mode</t>
  </si>
  <si>
    <t>Headlamp sw</t>
  </si>
  <si>
    <t>Throttle Actual</t>
  </si>
  <si>
    <t>B3/b1</t>
  </si>
  <si>
    <t>0x00</t>
  </si>
  <si>
    <t>0x03</t>
  </si>
  <si>
    <t>0x00 = Mode 1, 0x03 = Mode 4</t>
  </si>
  <si>
    <t>0x00 (0d)</t>
  </si>
  <si>
    <t>0x64 (100d)</t>
  </si>
  <si>
    <t>PAS: 0x00 = 0%(0), 0x0F = 15%(1), 0x19 = 25%(2), 0x2D = 45(3), 0x64 = 100%(4)</t>
  </si>
  <si>
    <t>0B</t>
  </si>
  <si>
    <t>2C</t>
  </si>
  <si>
    <t>01</t>
  </si>
  <si>
    <t>74a</t>
  </si>
  <si>
    <t>Bo says 74a "just repeats 7F".  Not sure if this means all B1-B8 = 7F or if it's just one byte and the "repeats" is the frame repeating</t>
  </si>
  <si>
    <t>Reported by Bo on 8/7/23</t>
  </si>
  <si>
    <t>Battery Version</t>
  </si>
  <si>
    <t>Version</t>
  </si>
  <si>
    <t>string(3c)</t>
  </si>
  <si>
    <t>B6-B8</t>
  </si>
  <si>
    <t>In this case version was "300".  Can see same in Super73 app under Vehicle</t>
  </si>
  <si>
    <t>Label</t>
  </si>
  <si>
    <t>Super 73 batteries</t>
  </si>
  <si>
    <t>Owner</t>
  </si>
  <si>
    <t>Paul</t>
  </si>
  <si>
    <t>History</t>
  </si>
  <si>
    <t>Model</t>
  </si>
  <si>
    <t>SR73-960</t>
  </si>
  <si>
    <t>S73**-211027 1454RS</t>
  </si>
  <si>
    <t>S73**-220311 4258RS</t>
  </si>
  <si>
    <t>S73**-220906 0256RS</t>
  </si>
  <si>
    <t>EZ-ALC14C120010</t>
  </si>
  <si>
    <t>S73-700</t>
  </si>
  <si>
    <t>Acquired</t>
  </si>
  <si>
    <t>Bought from scammer tommy10beers, $350</t>
  </si>
  <si>
    <t>Came with R bike bought new from Best Buy $2000 (bike)</t>
  </si>
  <si>
    <t>Came with used R bike bought Feb 2023.  Batt non functional (bad BMS).  $500.</t>
  </si>
  <si>
    <t>SN (Frms 410+411)</t>
  </si>
  <si>
    <t>Part</t>
  </si>
  <si>
    <t>PS Bat1</t>
  </si>
  <si>
    <t>PS Bat2</t>
  </si>
  <si>
    <t>PS Bat3</t>
  </si>
  <si>
    <t>PS Bat4</t>
  </si>
  <si>
    <t>Bought new from Super73 to replace PS Bat1, $1000</t>
  </si>
  <si>
    <t>S73RX_20 06030106</t>
  </si>
  <si>
    <t>PS Ctrl1</t>
  </si>
  <si>
    <t>Used on</t>
  </si>
  <si>
    <t>Bike1</t>
  </si>
  <si>
    <t>Bike2</t>
  </si>
  <si>
    <t>Spare</t>
  </si>
  <si>
    <t>B Ah</t>
  </si>
  <si>
    <t>B V</t>
  </si>
  <si>
    <t>B Wh</t>
  </si>
  <si>
    <t>10/1/23 used in throttle calibration study</t>
  </si>
  <si>
    <t>SN Frame</t>
  </si>
  <si>
    <t>410+411</t>
  </si>
  <si>
    <t>210+211</t>
  </si>
  <si>
    <t>Charge enable</t>
  </si>
  <si>
    <t>Charging</t>
  </si>
  <si>
    <t>Output allow / disallow</t>
  </si>
  <si>
    <t>SOC?</t>
  </si>
  <si>
    <t>B3/B4 are bitwise ORs of bit flags. E.g. Normal state: 08/00. Charging: 8C/80 . BMS block: 00/10 (removed @35s)</t>
  </si>
  <si>
    <t xml:space="preserve">B3/b4 ".... 1..." = allow
</t>
  </si>
  <si>
    <t>B4/b5 "...1 ...." = disallow</t>
  </si>
  <si>
    <t xml:space="preserve">B3/b3 ".... .1.." = enable
</t>
  </si>
  <si>
    <t>B3/b8 "1... ...." = charging</t>
  </si>
  <si>
    <t>B4/b8 "1... ...." = charging</t>
  </si>
  <si>
    <t>Seems to get enabled just before charging current starts.  So maybe  relay state?</t>
  </si>
  <si>
    <t>B3/b4 and B4/b5</t>
  </si>
  <si>
    <t>B3/b3</t>
  </si>
  <si>
    <t>B3/b8 and B4/b8</t>
  </si>
  <si>
    <t>0x05</t>
  </si>
  <si>
    <t>0x3A</t>
  </si>
  <si>
    <t>%</t>
  </si>
  <si>
    <t>mode</t>
  </si>
  <si>
    <t>Batt V</t>
  </si>
  <si>
    <t>Batt Chg A</t>
  </si>
  <si>
    <t>May also be discharge current, not just charging</t>
  </si>
  <si>
    <t>B2+B1</t>
  </si>
  <si>
    <t>B6+B5</t>
  </si>
  <si>
    <t>(54v)</t>
  </si>
  <si>
    <t>Value = (LSBd + MSBd*256)/1000.  At &lt; 41v, limp mode occurs.</t>
  </si>
  <si>
    <t>Pedal Cadence</t>
  </si>
  <si>
    <t>Motor Ph1 amps?</t>
  </si>
  <si>
    <t>Motor Ph2 amps?</t>
  </si>
  <si>
    <t>Motor Ph3 amps?</t>
  </si>
  <si>
    <t>Stays all zeros (except B7) when not moving.  Other bytes go non-zero while throttle pressed, then go back to zero when off throttle, even when in motion (coasting)</t>
  </si>
  <si>
    <t>Motor torque level? 0,1,2,3,4</t>
  </si>
  <si>
    <t>Motor power stats</t>
  </si>
  <si>
    <t>Bit flags?</t>
  </si>
  <si>
    <t>B1/b1-8</t>
  </si>
  <si>
    <t>Bit flags? Or 5-bit number B1/b4-8</t>
  </si>
  <si>
    <t>bool(1b)?
Uint(5b)?</t>
  </si>
  <si>
    <t>Phase current?</t>
  </si>
  <si>
    <t>Torque?</t>
  </si>
  <si>
    <t>(see below)</t>
  </si>
  <si>
    <t>varies</t>
  </si>
  <si>
    <t>Values are multples of 8.. So either this is a bit register, or maybe a 5-bit precision number.  Maybe signed (if seems to jump around too much)</t>
  </si>
  <si>
    <t>Wild guess.. Hard to tell</t>
  </si>
  <si>
    <t>5 discrete values (0-4d) but graphically seems to correlate to acceleration so likely quantized torque</t>
  </si>
  <si>
    <t>Todo: compare to "distance to empty" in app</t>
  </si>
  <si>
    <t>Correlates to pedaling activity in data dump</t>
  </si>
  <si>
    <t>uint(8b) (technically 4b)</t>
  </si>
  <si>
    <t>0x0F</t>
  </si>
  <si>
    <t>Frame counter</t>
  </si>
  <si>
    <t>Increments 1 each time this frame is sent, for 16 frames then repeats.  Wraps around from 0x0F back to 0x00.  Maybe is a heartbeat signal, maybe is used to prevent man-in-middle frame insertion</t>
  </si>
  <si>
    <t>km range remaining</t>
  </si>
  <si>
    <t>ODO2 MSB (km*10)</t>
  </si>
  <si>
    <t>ODO2 LSB (km*10)</t>
  </si>
  <si>
    <t>ODO LSB (km*10)</t>
  </si>
  <si>
    <t>ODO MSB (km*10)</t>
  </si>
  <si>
    <t>SOC</t>
  </si>
  <si>
    <t>Odd scale (0x05=limping, 0x3A(58d)=full[54.0v]). Frame 0x402-B1 has better scale.</t>
  </si>
  <si>
    <t>Bike model code and vers</t>
  </si>
  <si>
    <t>0x48 (72d)</t>
  </si>
  <si>
    <t>0x54 (84d)</t>
  </si>
  <si>
    <t>0x4D (77d)</t>
  </si>
  <si>
    <t>0x13 (19d)</t>
  </si>
  <si>
    <t>0x03 (3d)</t>
  </si>
  <si>
    <t>0x0A (10d)</t>
  </si>
  <si>
    <t>0x20 (31d)</t>
  </si>
  <si>
    <t>0x10 (16d)</t>
  </si>
  <si>
    <t>0x22 (34d)</t>
  </si>
  <si>
    <t>0x53</t>
  </si>
  <si>
    <t>0x37</t>
  </si>
  <si>
    <t>0x33</t>
  </si>
  <si>
    <t>0x52</t>
  </si>
  <si>
    <t>0x58</t>
  </si>
  <si>
    <t>0x5F</t>
  </si>
  <si>
    <t>0x32</t>
  </si>
  <si>
    <t>0x30</t>
  </si>
  <si>
    <t>0x36</t>
  </si>
  <si>
    <t>0x31</t>
  </si>
  <si>
    <t>Display serial or fw version?</t>
  </si>
  <si>
    <t>constant even from different bikes, different days</t>
  </si>
  <si>
    <t>Display fw version?</t>
  </si>
  <si>
    <t>Wheel encoder?</t>
  </si>
  <si>
    <t>int(8b)</t>
  </si>
  <si>
    <t>0x40 (-64d)</t>
  </si>
  <si>
    <t>0x3f (63d)</t>
  </si>
  <si>
    <t>Odometers</t>
  </si>
  <si>
    <t>ODO 1</t>
  </si>
  <si>
    <t>ODO 2</t>
  </si>
  <si>
    <t>B6,B5</t>
  </si>
  <si>
    <t>0x0000 (0d)</t>
  </si>
  <si>
    <t>km</t>
  </si>
  <si>
    <t>Not sure why 2 ODOs.. On my bike they are only 1/10th mi different.  Maybe ODO and Trip ODO?</t>
  </si>
  <si>
    <t>0xFFFF ? (6553.5 km)</t>
  </si>
  <si>
    <t xml:space="preserve">kph = (MSB*256+LSB)/10.  mph = kph/1.61.  </t>
  </si>
  <si>
    <t>B2,B1 : a 16-bit value using byte 2 as MSB and byte 1 as LSB (little endian)</t>
  </si>
  <si>
    <t>km remaining</t>
  </si>
  <si>
    <t>SOC%</t>
  </si>
  <si>
    <t>Increments 1 each time this frame is sent, for 3 or 4 frames then repeats.  Wraps around from 0x03 (or 0x02) back to 0x00.</t>
  </si>
  <si>
    <t>Frame counter (Sort of)</t>
  </si>
  <si>
    <t>Yet another SOC</t>
  </si>
  <si>
    <t>Weird</t>
  </si>
  <si>
    <t>30d</t>
  </si>
  <si>
    <t>65,023d</t>
  </si>
  <si>
    <t>Definitly a curve, changes based on ride activity</t>
  </si>
  <si>
    <t>Incremental Limp status?</t>
  </si>
  <si>
    <t>0d</t>
  </si>
  <si>
    <t>3d</t>
  </si>
  <si>
    <t>Limp state? (0d-3d)</t>
  </si>
  <si>
    <t>Frame Counter (0x00 - 0x02 or 0x03)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</si>
</sst>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top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vertical="top" wrapText="1"/>
    </xf>
    <xf numFmtId="0" fontId="0" fillId="0" borderId="0" xfId="0" applyBorder="1"/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quotePrefix="1" applyFont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NumberFormat="1"/>
    <xf numFmtId="164" fontId="7" fillId="0" borderId="0" xfId="0" applyNumberFormat="1" applyFont="1"/>
  </cellXfs>
  <cellStyles count="1">
    <cellStyle name="Normal" xfId="0" builtinId="0"/>
  </cellStyles>
  <dxfs count="82">
    <dxf>
      <alignment horizontal="general" vertical="bottom" textRotation="0" wrapText="1" indent="0" justifyLastLine="0" shrinkToFit="0" readingOrder="0"/>
    </dxf>
    <dxf>
      <numFmt numFmtId="164" formatCode="m/d/yy;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1" indent="0" justifyLastLine="0" shrinkToFit="0" readingOrder="0"/>
    </dxf>
    <dxf>
      <font>
        <b/>
        <i val="0"/>
        <color theme="5" tint="-0.24994659260841701"/>
      </font>
    </dxf>
    <dxf>
      <font>
        <b/>
        <i val="0"/>
        <color rgb="FF0000FF"/>
      </font>
    </dxf>
    <dxf>
      <font>
        <b/>
        <i val="0"/>
        <color rgb="FF00B050"/>
      </font>
    </dxf>
    <dxf>
      <font>
        <b/>
        <i val="0"/>
        <color rgb="FF7030A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5" tint="-0.24994659260841701"/>
      </font>
    </dxf>
    <dxf>
      <font>
        <b/>
        <i val="0"/>
        <color rgb="FF0000FF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7030A0"/>
      </font>
    </dxf>
    <dxf>
      <font>
        <b/>
        <i val="0"/>
        <color theme="5" tint="-0.24994659260841701"/>
      </font>
    </dxf>
    <dxf>
      <font>
        <b/>
        <i val="0"/>
        <color rgb="FF0000FF"/>
      </font>
    </dxf>
    <dxf>
      <font>
        <b/>
        <i val="0"/>
        <color rgb="FF00B050"/>
      </font>
    </dxf>
    <dxf>
      <fill>
        <patternFill>
          <bgColor theme="0" tint="-0.14996795556505021"/>
        </patternFill>
      </fill>
    </dxf>
    <dxf>
      <font>
        <b/>
        <i val="0"/>
        <color rgb="FF7030A0"/>
      </font>
    </dxf>
    <dxf>
      <font>
        <b/>
        <i val="0"/>
        <color theme="5" tint="-0.24994659260841701"/>
      </font>
    </dxf>
    <dxf>
      <font>
        <b/>
        <i val="0"/>
        <color rgb="FF0000FF"/>
      </font>
    </dxf>
    <dxf>
      <font>
        <b/>
        <i val="0"/>
        <color rgb="FF00B05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7030A0"/>
      </font>
    </dxf>
    <dxf>
      <font>
        <b/>
        <i val="0"/>
        <color theme="5" tint="-0.24994659260841701"/>
      </font>
    </dxf>
    <dxf>
      <font>
        <b/>
        <i val="0"/>
        <color rgb="FF0000FF"/>
      </font>
    </dxf>
    <dxf>
      <font>
        <b/>
        <i val="0"/>
        <color rgb="FF00B050"/>
      </font>
    </dxf>
    <dxf>
      <font>
        <b/>
        <i val="0"/>
        <color theme="5" tint="-0.24994659260841701"/>
      </font>
    </dxf>
    <dxf>
      <font>
        <b/>
        <i val="0"/>
        <color rgb="FF0000FF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7030A0"/>
      </font>
    </dxf>
    <dxf>
      <font>
        <b/>
        <i val="0"/>
        <color theme="5" tint="-0.24994659260841701"/>
      </font>
    </dxf>
    <dxf>
      <font>
        <b/>
        <i val="0"/>
        <color rgb="FF0000FF"/>
      </font>
    </dxf>
    <dxf>
      <font>
        <b/>
        <i val="0"/>
        <color rgb="FF00B050"/>
      </font>
    </dxf>
    <dxf>
      <fill>
        <patternFill>
          <bgColor theme="0" tint="-0.14996795556505021"/>
        </patternFill>
      </fill>
    </dxf>
    <dxf>
      <font>
        <b/>
        <i val="0"/>
        <color rgb="FF7030A0"/>
      </font>
    </dxf>
    <dxf>
      <font>
        <b/>
        <i val="0"/>
        <color theme="5" tint="-0.24994659260841701"/>
      </font>
    </dxf>
    <dxf>
      <font>
        <b/>
        <i val="0"/>
        <color rgb="FF0000FF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theme="5" tint="-0.24994659260841701"/>
      </font>
    </dxf>
    <dxf>
      <font>
        <b/>
        <i val="0"/>
        <color rgb="FF0000FF"/>
      </font>
    </dxf>
    <dxf>
      <font>
        <b/>
        <i val="0"/>
        <color rgb="FF00B05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7030A0"/>
      </font>
    </dxf>
    <dxf>
      <font>
        <b/>
        <i val="0"/>
        <color theme="5" tint="-0.24994659260841701"/>
      </font>
    </dxf>
    <dxf>
      <font>
        <b/>
        <i val="0"/>
        <color rgb="FF0000FF"/>
      </font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0000FF"/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2CA7E4-093A-4B5D-AE62-2A65F7971053}" name="Table2" displayName="Table2" ref="B5:W52" totalsRowShown="0" headerRowDxfId="26" dataDxfId="25">
  <autoFilter ref="B5:W52" xr:uid="{838C0DAC-AE37-4511-A6D0-1B3D8E84F748}"/>
  <tableColumns count="22">
    <tableColumn id="1" xr3:uid="{5E08D9C2-32E4-4629-A41C-F9E9E15E56BE}" name="Src" dataDxfId="24"/>
    <tableColumn id="2" xr3:uid="{315345A2-96E5-4BB5-8393-36CE7A040005}" name="Msg ID" dataDxfId="23"/>
    <tableColumn id="3" xr3:uid="{59AD1DFF-1987-4608-8284-DA35BD881676}" name="Data Len" dataDxfId="22"/>
    <tableColumn id="4" xr3:uid="{50AD1172-B478-4DE0-861C-AD0D3E733CE1}" name="Per (ms)" dataDxfId="21"/>
    <tableColumn id="5" xr3:uid="{950358CF-D842-43EE-9CD9-274037FA146A}" name="Frame Function" dataDxfId="20"/>
    <tableColumn id="6" xr3:uid="{00AAD989-DB03-4BA3-913E-453D6B6537E6}" name="Parameter" dataDxfId="19"/>
    <tableColumn id="7" xr3:uid="{F425922C-AE83-40B9-BAC6-43BC46C60CEF}" name="Data Type (len)" dataDxfId="18"/>
    <tableColumn id="8" xr3:uid="{C405B36C-136C-4A1E-A761-564ABF2E8437}" name="Const / Variable" dataDxfId="17"/>
    <tableColumn id="9" xr3:uid="{4061FF33-E6F8-4BD4-B68B-ADCADE1034C6}" name="Loc in Data Field" dataDxfId="16"/>
    <tableColumn id="10" xr3:uid="{881647E3-632A-4CB3-B19E-1FF648AFBB00}" name="Range lo" dataDxfId="15"/>
    <tableColumn id="11" xr3:uid="{87A124BB-C861-4637-959B-CFAE2A59FC6C}" name="Range hi" dataDxfId="14"/>
    <tableColumn id="12" xr3:uid="{D1199CC2-6B48-4854-B6F8-B451205CEEE0}" name="Units" dataDxfId="13"/>
    <tableColumn id="13" xr3:uid="{91AF218D-0223-42A0-8C94-AD13F07842CF}" name="B1" dataDxfId="12"/>
    <tableColumn id="14" xr3:uid="{A46E6E12-CBBE-48A8-8A2A-4FB408025758}" name="B2" dataDxfId="11"/>
    <tableColumn id="15" xr3:uid="{AD04C2B4-F98C-45DA-91F4-B9AFD036F815}" name="B3" dataDxfId="10"/>
    <tableColumn id="16" xr3:uid="{0D81D2A9-AD87-40F6-B990-24E7D4F9E7BB}" name="B4" dataDxfId="9"/>
    <tableColumn id="17" xr3:uid="{94BB4815-1913-42DA-9B55-F536D114BA6B}" name="B5" dataDxfId="8"/>
    <tableColumn id="18" xr3:uid="{3AA91E8E-8199-4E42-9392-C5B148F4F335}" name="B6" dataDxfId="7"/>
    <tableColumn id="19" xr3:uid="{A9B2E2AF-8C16-4F97-A661-0B91D093B736}" name="B7" dataDxfId="6"/>
    <tableColumn id="20" xr3:uid="{82D18C16-2784-4C6B-BD41-FF3639E485F4}" name="B8" dataDxfId="5"/>
    <tableColumn id="21" xr3:uid="{BFF65C6F-130C-4D41-9485-B029A147F0FD}" name="ASCII" dataDxfId="4"/>
    <tableColumn id="22" xr3:uid="{58F91247-4133-4D26-A597-E5B65564CB91}" name="Note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8D90E8-CBCA-495A-9AA3-F30729FBF431}" name="Table3" displayName="Table3" ref="B3:M8" totalsRowShown="0">
  <autoFilter ref="B3:M8" xr:uid="{8277D252-AC8C-4AD4-9FC3-78B59AA82CD2}"/>
  <tableColumns count="12">
    <tableColumn id="1" xr3:uid="{CB59426F-7DF2-4B5F-9300-8B544C9E2FF2}" name="Part"/>
    <tableColumn id="12" xr3:uid="{E83351DA-958C-4E4D-A9CA-887271EF8461}" name="Label"/>
    <tableColumn id="2" xr3:uid="{4C4AFFDA-61D4-4841-87F4-106F5C74984C}" name="SN (Frms 410+411)"/>
    <tableColumn id="14" xr3:uid="{E0472CA8-C8E3-4BBA-84D6-F836B2368E97}" name="SN Frame"/>
    <tableColumn id="8" xr3:uid="{C84E08AD-8793-4929-A601-77F177055984}" name="Model"/>
    <tableColumn id="5" xr3:uid="{0C89E328-D779-41A9-AC3F-A1110D2848D0}" name="B V"/>
    <tableColumn id="6" xr3:uid="{21CE52CB-2ADB-4BDE-BE83-84E46A012CD6}" name="B Ah"/>
    <tableColumn id="9" xr3:uid="{5641E9CE-87D8-4516-843C-B92FF9B1B595}" name="B Wh" dataDxfId="2">
      <calculatedColumnFormula>Table3[[#This Row],[B V]]*Table3[[#This Row],[B Ah]]</calculatedColumnFormula>
    </tableColumn>
    <tableColumn id="3" xr3:uid="{A3D55D59-8209-4A31-A1BC-41DDBF9E5875}" name="Owner"/>
    <tableColumn id="13" xr3:uid="{DF7F22F2-1A9B-4C50-BBCA-F64075F57871}" name="Used on"/>
    <tableColumn id="10" xr3:uid="{B0825803-5452-4C13-8720-F86B61B7ED25}" name="Acquired" dataDxfId="1"/>
    <tableColumn id="4" xr3:uid="{747CF8CB-26CE-4011-95EE-2A981327E7C0}" name="Histo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40B2B-00BA-4645-9F63-365F311F9F0B}">
  <sheetPr codeName="Sheet1">
    <pageSetUpPr fitToPage="1"/>
  </sheetPr>
  <dimension ref="A1:W52"/>
  <sheetViews>
    <sheetView tabSelected="1" zoomScaleNormal="10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G15" sqref="G15"/>
    </sheetView>
  </sheetViews>
  <sheetFormatPr defaultRowHeight="15" outlineLevelCol="1" x14ac:dyDescent="0.25"/>
  <cols>
    <col min="1" max="1" width="5.140625" customWidth="1"/>
    <col min="2" max="2" width="7.28515625" customWidth="1"/>
    <col min="3" max="3" width="6.7109375" customWidth="1"/>
    <col min="4" max="4" width="7.140625" customWidth="1"/>
    <col min="5" max="5" width="9" customWidth="1"/>
    <col min="6" max="6" width="33.28515625" customWidth="1"/>
    <col min="7" max="7" width="13.5703125" customWidth="1" outlineLevel="1"/>
    <col min="8" max="8" width="18.5703125" customWidth="1" outlineLevel="1"/>
    <col min="9" max="9" width="19.140625" customWidth="1" outlineLevel="1"/>
    <col min="10" max="10" width="19.5703125" customWidth="1" outlineLevel="1"/>
    <col min="11" max="11" width="11.85546875" customWidth="1" outlineLevel="1"/>
    <col min="12" max="12" width="13.28515625" customWidth="1" outlineLevel="1"/>
    <col min="13" max="13" width="8.42578125" customWidth="1" outlineLevel="1"/>
    <col min="14" max="21" width="16.140625" customWidth="1"/>
    <col min="22" max="22" width="10.28515625" bestFit="1" customWidth="1"/>
    <col min="23" max="23" width="50.85546875" customWidth="1"/>
  </cols>
  <sheetData>
    <row r="1" spans="1:23" x14ac:dyDescent="0.25">
      <c r="A1" s="1" t="s">
        <v>103</v>
      </c>
      <c r="E1" s="15">
        <v>45225</v>
      </c>
      <c r="F1" t="s">
        <v>104</v>
      </c>
    </row>
    <row r="2" spans="1:23" x14ac:dyDescent="0.25">
      <c r="F2" t="s">
        <v>282</v>
      </c>
    </row>
    <row r="3" spans="1:23" x14ac:dyDescent="0.25">
      <c r="F3" t="s">
        <v>125</v>
      </c>
    </row>
    <row r="5" spans="1:23" ht="33" x14ac:dyDescent="0.3">
      <c r="B5" s="4" t="s">
        <v>118</v>
      </c>
      <c r="C5" s="3" t="s">
        <v>5</v>
      </c>
      <c r="D5" s="3" t="s">
        <v>11</v>
      </c>
      <c r="E5" s="3" t="s">
        <v>10</v>
      </c>
      <c r="F5" s="4" t="s">
        <v>115</v>
      </c>
      <c r="G5" s="4" t="s">
        <v>79</v>
      </c>
      <c r="H5" s="4" t="s">
        <v>90</v>
      </c>
      <c r="I5" s="4" t="s">
        <v>87</v>
      </c>
      <c r="J5" s="4" t="s">
        <v>85</v>
      </c>
      <c r="K5" s="4" t="s">
        <v>81</v>
      </c>
      <c r="L5" s="4" t="s">
        <v>82</v>
      </c>
      <c r="M5" s="4" t="s">
        <v>80</v>
      </c>
      <c r="N5" s="3" t="s">
        <v>0</v>
      </c>
      <c r="O5" s="3" t="s">
        <v>119</v>
      </c>
      <c r="P5" s="3" t="s">
        <v>120</v>
      </c>
      <c r="Q5" s="3" t="s">
        <v>121</v>
      </c>
      <c r="R5" s="3" t="s">
        <v>122</v>
      </c>
      <c r="S5" s="3" t="s">
        <v>7</v>
      </c>
      <c r="T5" s="3" t="s">
        <v>123</v>
      </c>
      <c r="U5" s="3" t="s">
        <v>124</v>
      </c>
      <c r="V5" s="4" t="s">
        <v>12</v>
      </c>
      <c r="W5" s="4" t="s">
        <v>9</v>
      </c>
    </row>
    <row r="6" spans="1:23" ht="49.5" x14ac:dyDescent="0.25">
      <c r="B6" s="5" t="s">
        <v>13</v>
      </c>
      <c r="C6" s="9">
        <v>200</v>
      </c>
      <c r="D6" s="9">
        <v>8</v>
      </c>
      <c r="E6" s="5"/>
      <c r="F6" s="5" t="s">
        <v>14</v>
      </c>
      <c r="G6" s="5" t="s">
        <v>286</v>
      </c>
      <c r="H6" s="5" t="s">
        <v>93</v>
      </c>
      <c r="I6" s="5" t="s">
        <v>89</v>
      </c>
      <c r="J6" s="5" t="s">
        <v>123</v>
      </c>
      <c r="K6" s="5" t="s">
        <v>137</v>
      </c>
      <c r="L6" s="5" t="s">
        <v>138</v>
      </c>
      <c r="M6" s="5"/>
      <c r="N6" s="2"/>
      <c r="O6" s="5"/>
      <c r="P6" s="5"/>
      <c r="Q6" s="5"/>
      <c r="R6" s="5"/>
      <c r="S6" s="5"/>
      <c r="T6" s="5" t="s">
        <v>296</v>
      </c>
      <c r="U6" s="5"/>
      <c r="V6" s="5"/>
      <c r="W6" s="5" t="s">
        <v>285</v>
      </c>
    </row>
    <row r="7" spans="1:23" ht="16.5" x14ac:dyDescent="0.25">
      <c r="B7" s="5"/>
      <c r="C7" s="9"/>
      <c r="D7" s="9"/>
      <c r="E7" s="5"/>
      <c r="F7" s="5"/>
      <c r="G7" s="5"/>
      <c r="H7" s="5"/>
      <c r="I7" s="5"/>
      <c r="J7" s="5"/>
      <c r="K7" s="5"/>
      <c r="L7" s="5"/>
      <c r="M7" s="5"/>
      <c r="N7" s="2"/>
      <c r="O7" s="5"/>
      <c r="P7" s="5"/>
      <c r="Q7" s="5"/>
      <c r="R7" s="5"/>
      <c r="S7" s="5"/>
      <c r="T7" s="5"/>
      <c r="U7" s="5"/>
      <c r="V7" s="5"/>
      <c r="W7" s="5"/>
    </row>
    <row r="8" spans="1:23" ht="33" x14ac:dyDescent="0.25">
      <c r="B8" s="5" t="s">
        <v>13</v>
      </c>
      <c r="C8" s="9">
        <v>200</v>
      </c>
      <c r="D8" s="9">
        <v>8</v>
      </c>
      <c r="E8" s="5"/>
      <c r="F8" s="5"/>
      <c r="G8" s="5" t="s">
        <v>284</v>
      </c>
      <c r="H8" s="5" t="s">
        <v>93</v>
      </c>
      <c r="I8" s="5" t="s">
        <v>89</v>
      </c>
      <c r="J8" s="5" t="s">
        <v>0</v>
      </c>
      <c r="K8" s="5" t="s">
        <v>137</v>
      </c>
      <c r="L8" s="5" t="s">
        <v>141</v>
      </c>
      <c r="M8" s="5"/>
      <c r="N8" s="5" t="s">
        <v>34</v>
      </c>
      <c r="O8" s="5"/>
      <c r="P8" s="5"/>
      <c r="Q8" s="5"/>
      <c r="R8" s="5"/>
      <c r="S8" s="5"/>
      <c r="T8" s="5"/>
      <c r="U8" s="5"/>
      <c r="V8" s="5"/>
      <c r="W8" s="5" t="s">
        <v>287</v>
      </c>
    </row>
    <row r="9" spans="1:23" ht="16.5" x14ac:dyDescent="0.25">
      <c r="B9" s="5" t="s">
        <v>13</v>
      </c>
      <c r="C9" s="9">
        <v>200</v>
      </c>
      <c r="D9" s="9">
        <v>8</v>
      </c>
      <c r="E9" s="5"/>
      <c r="F9" s="5"/>
      <c r="G9" s="5" t="s">
        <v>288</v>
      </c>
      <c r="H9" s="5" t="s">
        <v>91</v>
      </c>
      <c r="I9" s="5" t="s">
        <v>89</v>
      </c>
      <c r="J9" s="5" t="s">
        <v>132</v>
      </c>
      <c r="K9" s="5" t="s">
        <v>289</v>
      </c>
      <c r="L9" s="5" t="s">
        <v>290</v>
      </c>
      <c r="M9" s="5"/>
      <c r="N9" s="5"/>
      <c r="O9" s="5"/>
      <c r="P9" s="5"/>
      <c r="Q9" s="5"/>
      <c r="R9" s="5"/>
      <c r="S9" s="5"/>
      <c r="T9" s="5"/>
      <c r="U9" s="5"/>
      <c r="V9" s="5"/>
      <c r="W9" s="5" t="s">
        <v>291</v>
      </c>
    </row>
    <row r="10" spans="1:23" ht="33" x14ac:dyDescent="0.25">
      <c r="B10" s="5" t="s">
        <v>13</v>
      </c>
      <c r="C10" s="9">
        <v>200</v>
      </c>
      <c r="D10" s="9">
        <v>8</v>
      </c>
      <c r="E10" s="5"/>
      <c r="F10" s="5"/>
      <c r="G10" s="5" t="s">
        <v>292</v>
      </c>
      <c r="H10" s="5" t="s">
        <v>93</v>
      </c>
      <c r="I10" s="5" t="s">
        <v>89</v>
      </c>
      <c r="J10" s="5" t="s">
        <v>122</v>
      </c>
      <c r="K10" s="5" t="s">
        <v>293</v>
      </c>
      <c r="L10" s="5" t="s">
        <v>294</v>
      </c>
      <c r="M10" s="5"/>
      <c r="N10" s="5"/>
      <c r="O10" s="5"/>
      <c r="P10" s="5"/>
      <c r="Q10" s="5"/>
      <c r="R10" s="5" t="s">
        <v>295</v>
      </c>
      <c r="S10" s="5"/>
      <c r="T10" s="5"/>
      <c r="U10" s="5"/>
      <c r="V10" s="5"/>
      <c r="W10" s="5"/>
    </row>
    <row r="11" spans="1:23" ht="49.5" x14ac:dyDescent="0.25">
      <c r="B11" s="6" t="s">
        <v>13</v>
      </c>
      <c r="C11" s="9">
        <v>201</v>
      </c>
      <c r="D11" s="9">
        <v>5</v>
      </c>
      <c r="E11" s="5">
        <v>100</v>
      </c>
      <c r="F11" s="6" t="s">
        <v>111</v>
      </c>
      <c r="G11" s="5" t="s">
        <v>2</v>
      </c>
      <c r="H11" s="5" t="s">
        <v>107</v>
      </c>
      <c r="I11" s="5" t="s">
        <v>89</v>
      </c>
      <c r="J11" s="5" t="s">
        <v>126</v>
      </c>
      <c r="K11" s="5" t="s">
        <v>83</v>
      </c>
      <c r="L11" s="5" t="s">
        <v>84</v>
      </c>
      <c r="M11" s="5" t="s">
        <v>112</v>
      </c>
      <c r="N11" s="5" t="s">
        <v>106</v>
      </c>
      <c r="O11" s="5" t="s">
        <v>105</v>
      </c>
      <c r="P11" s="5"/>
      <c r="Q11" s="5"/>
      <c r="R11" s="7"/>
      <c r="S11" s="5"/>
      <c r="T11" s="5"/>
      <c r="U11" s="5"/>
      <c r="V11" s="5"/>
      <c r="W11" s="5" t="s">
        <v>127</v>
      </c>
    </row>
    <row r="12" spans="1:23" ht="33" x14ac:dyDescent="0.25">
      <c r="B12" s="6" t="s">
        <v>13</v>
      </c>
      <c r="C12" s="9">
        <v>201</v>
      </c>
      <c r="D12" s="9">
        <v>5</v>
      </c>
      <c r="E12" s="5">
        <v>100</v>
      </c>
      <c r="F12" s="6"/>
      <c r="G12" s="5" t="s">
        <v>113</v>
      </c>
      <c r="H12" s="5" t="s">
        <v>92</v>
      </c>
      <c r="I12" s="5" t="s">
        <v>89</v>
      </c>
      <c r="J12" s="5" t="s">
        <v>128</v>
      </c>
      <c r="K12" s="5">
        <v>0</v>
      </c>
      <c r="L12" s="5">
        <v>1</v>
      </c>
      <c r="M12" s="5" t="s">
        <v>108</v>
      </c>
      <c r="N12" s="5"/>
      <c r="O12" s="5"/>
      <c r="P12" s="5"/>
      <c r="Q12" s="5"/>
      <c r="R12" s="5" t="s">
        <v>116</v>
      </c>
      <c r="S12" s="5"/>
      <c r="T12" s="5"/>
      <c r="U12" s="5"/>
      <c r="V12" s="5"/>
      <c r="W12" s="5" t="s">
        <v>114</v>
      </c>
    </row>
    <row r="13" spans="1:23" ht="49.5" x14ac:dyDescent="0.25">
      <c r="B13" s="5" t="s">
        <v>13</v>
      </c>
      <c r="C13" s="9">
        <v>202</v>
      </c>
      <c r="D13" s="9">
        <v>8</v>
      </c>
      <c r="E13" s="5">
        <v>1000</v>
      </c>
      <c r="F13" s="5" t="s">
        <v>117</v>
      </c>
      <c r="G13" s="5" t="s">
        <v>269</v>
      </c>
      <c r="H13" s="5" t="s">
        <v>270</v>
      </c>
      <c r="I13" s="5" t="s">
        <v>89</v>
      </c>
      <c r="J13" s="5" t="s">
        <v>119</v>
      </c>
      <c r="K13" s="5" t="s">
        <v>271</v>
      </c>
      <c r="L13" s="5" t="s">
        <v>272</v>
      </c>
      <c r="M13" s="5"/>
      <c r="N13" s="5"/>
      <c r="O13" s="5" t="s">
        <v>15</v>
      </c>
      <c r="P13" s="2"/>
      <c r="Q13" s="2"/>
      <c r="R13" s="2"/>
      <c r="S13" s="2"/>
      <c r="T13" s="5"/>
      <c r="U13" s="5"/>
      <c r="V13" s="5"/>
      <c r="W13" s="5" t="s">
        <v>86</v>
      </c>
    </row>
    <row r="14" spans="1:23" ht="33" x14ac:dyDescent="0.25">
      <c r="B14" s="5" t="s">
        <v>13</v>
      </c>
      <c r="C14" s="9">
        <v>202</v>
      </c>
      <c r="D14" s="9">
        <v>8</v>
      </c>
      <c r="E14" s="5">
        <v>1000</v>
      </c>
      <c r="F14" s="5" t="s">
        <v>273</v>
      </c>
      <c r="G14" s="5" t="s">
        <v>274</v>
      </c>
      <c r="H14" s="5" t="s">
        <v>91</v>
      </c>
      <c r="I14" s="5" t="s">
        <v>89</v>
      </c>
      <c r="J14" s="5" t="s">
        <v>132</v>
      </c>
      <c r="K14" s="5" t="s">
        <v>277</v>
      </c>
      <c r="L14" s="5" t="s">
        <v>280</v>
      </c>
      <c r="M14" s="5" t="s">
        <v>278</v>
      </c>
      <c r="N14" s="5"/>
      <c r="O14" s="5"/>
      <c r="P14" s="5" t="s">
        <v>242</v>
      </c>
      <c r="Q14" s="5" t="s">
        <v>243</v>
      </c>
      <c r="R14" s="5"/>
      <c r="S14" s="5"/>
      <c r="T14" s="5"/>
      <c r="U14" s="5"/>
      <c r="V14" s="5"/>
      <c r="W14" s="5" t="s">
        <v>281</v>
      </c>
    </row>
    <row r="15" spans="1:23" ht="33" x14ac:dyDescent="0.25">
      <c r="B15" s="5" t="s">
        <v>13</v>
      </c>
      <c r="C15" s="9">
        <v>202</v>
      </c>
      <c r="D15" s="9">
        <v>8</v>
      </c>
      <c r="E15" s="5">
        <v>1000</v>
      </c>
      <c r="F15" s="5" t="s">
        <v>273</v>
      </c>
      <c r="G15" s="5" t="s">
        <v>275</v>
      </c>
      <c r="H15" s="5" t="s">
        <v>91</v>
      </c>
      <c r="I15" s="5" t="s">
        <v>89</v>
      </c>
      <c r="J15" s="5" t="s">
        <v>276</v>
      </c>
      <c r="K15" s="5" t="s">
        <v>277</v>
      </c>
      <c r="L15" s="5" t="s">
        <v>280</v>
      </c>
      <c r="M15" s="5" t="s">
        <v>278</v>
      </c>
      <c r="N15" s="5"/>
      <c r="O15" s="5"/>
      <c r="P15" s="5"/>
      <c r="Q15" s="5"/>
      <c r="R15" s="5" t="s">
        <v>241</v>
      </c>
      <c r="S15" s="5" t="s">
        <v>240</v>
      </c>
      <c r="T15" s="5"/>
      <c r="U15" s="5"/>
      <c r="V15" s="5"/>
      <c r="W15" s="5" t="s">
        <v>279</v>
      </c>
    </row>
    <row r="16" spans="1:23" ht="66" x14ac:dyDescent="0.25">
      <c r="B16" s="5" t="s">
        <v>13</v>
      </c>
      <c r="C16" s="10">
        <v>203</v>
      </c>
      <c r="D16" s="9">
        <v>8</v>
      </c>
      <c r="E16" s="5">
        <v>100</v>
      </c>
      <c r="F16" s="5" t="s">
        <v>221</v>
      </c>
      <c r="G16" s="5" t="s">
        <v>228</v>
      </c>
      <c r="H16" s="5" t="s">
        <v>229</v>
      </c>
      <c r="I16" s="5" t="s">
        <v>89</v>
      </c>
      <c r="J16" s="5"/>
      <c r="K16" s="5"/>
      <c r="L16" s="5"/>
      <c r="M16" s="5"/>
      <c r="N16" s="2"/>
      <c r="O16" s="2"/>
      <c r="P16" s="8"/>
      <c r="Q16" s="8"/>
      <c r="R16" s="8"/>
      <c r="S16" s="8"/>
      <c r="T16" s="2"/>
      <c r="U16" s="11" t="s">
        <v>6</v>
      </c>
      <c r="V16" s="5"/>
      <c r="W16" s="5" t="s">
        <v>219</v>
      </c>
    </row>
    <row r="17" spans="2:23" ht="49.5" x14ac:dyDescent="0.25">
      <c r="B17" s="5" t="s">
        <v>13</v>
      </c>
      <c r="C17" s="10">
        <v>203</v>
      </c>
      <c r="D17" s="9">
        <v>8</v>
      </c>
      <c r="E17" s="5">
        <v>100</v>
      </c>
      <c r="F17" s="5" t="s">
        <v>221</v>
      </c>
      <c r="G17" s="5" t="s">
        <v>222</v>
      </c>
      <c r="H17" s="5" t="s">
        <v>225</v>
      </c>
      <c r="I17" s="5" t="s">
        <v>89</v>
      </c>
      <c r="J17" s="5" t="s">
        <v>223</v>
      </c>
      <c r="K17" s="5"/>
      <c r="L17" s="5"/>
      <c r="M17" s="5"/>
      <c r="N17" s="8" t="s">
        <v>224</v>
      </c>
      <c r="O17" s="8"/>
      <c r="P17" s="8"/>
      <c r="Q17" s="8"/>
      <c r="R17" s="8"/>
      <c r="S17" s="8"/>
      <c r="T17" s="8"/>
      <c r="U17" s="11"/>
      <c r="V17" s="5"/>
      <c r="W17" s="5" t="s">
        <v>230</v>
      </c>
    </row>
    <row r="18" spans="2:23" ht="33" x14ac:dyDescent="0.25">
      <c r="B18" s="5" t="s">
        <v>13</v>
      </c>
      <c r="C18" s="10">
        <v>203</v>
      </c>
      <c r="D18" s="9">
        <v>8</v>
      </c>
      <c r="E18" s="5">
        <v>100</v>
      </c>
      <c r="F18" s="5" t="s">
        <v>221</v>
      </c>
      <c r="G18" s="5" t="s">
        <v>215</v>
      </c>
      <c r="H18" s="5" t="s">
        <v>93</v>
      </c>
      <c r="I18" s="5" t="s">
        <v>89</v>
      </c>
      <c r="J18" s="5" t="s">
        <v>119</v>
      </c>
      <c r="K18" s="5"/>
      <c r="L18" s="5"/>
      <c r="M18" s="5"/>
      <c r="N18" s="8"/>
      <c r="O18" s="8" t="s">
        <v>215</v>
      </c>
      <c r="P18" s="8"/>
      <c r="Q18" s="8"/>
      <c r="R18" s="8"/>
      <c r="S18" s="8"/>
      <c r="T18" s="8"/>
      <c r="U18" s="11"/>
      <c r="V18" s="5"/>
      <c r="W18" s="5" t="s">
        <v>234</v>
      </c>
    </row>
    <row r="19" spans="2:23" ht="33" x14ac:dyDescent="0.25">
      <c r="B19" s="5" t="s">
        <v>13</v>
      </c>
      <c r="C19" s="10">
        <v>203</v>
      </c>
      <c r="D19" s="9">
        <v>8</v>
      </c>
      <c r="E19" s="5">
        <v>100</v>
      </c>
      <c r="F19" s="5" t="s">
        <v>221</v>
      </c>
      <c r="G19" s="5" t="s">
        <v>226</v>
      </c>
      <c r="H19" s="5"/>
      <c r="I19" s="5"/>
      <c r="J19" s="5"/>
      <c r="K19" s="5"/>
      <c r="L19" s="5"/>
      <c r="M19" s="5"/>
      <c r="N19" s="8"/>
      <c r="O19" s="8"/>
      <c r="P19" s="8" t="s">
        <v>216</v>
      </c>
      <c r="Q19" s="8" t="s">
        <v>217</v>
      </c>
      <c r="R19" s="8" t="s">
        <v>218</v>
      </c>
      <c r="S19" s="8"/>
      <c r="T19" s="8"/>
      <c r="U19" s="11"/>
      <c r="V19" s="5"/>
      <c r="W19" s="5" t="s">
        <v>231</v>
      </c>
    </row>
    <row r="20" spans="2:23" ht="33" x14ac:dyDescent="0.25">
      <c r="B20" s="5" t="s">
        <v>13</v>
      </c>
      <c r="C20" s="10">
        <v>203</v>
      </c>
      <c r="D20" s="9">
        <v>8</v>
      </c>
      <c r="E20" s="5">
        <v>100</v>
      </c>
      <c r="F20" s="5" t="s">
        <v>221</v>
      </c>
      <c r="G20" s="5" t="s">
        <v>227</v>
      </c>
      <c r="H20" s="5"/>
      <c r="I20" s="5"/>
      <c r="J20" s="5"/>
      <c r="K20" s="5"/>
      <c r="L20" s="5"/>
      <c r="M20" s="5"/>
      <c r="N20" s="8"/>
      <c r="O20" s="8"/>
      <c r="P20" s="8"/>
      <c r="Q20" s="8"/>
      <c r="R20" s="8"/>
      <c r="S20" s="8" t="s">
        <v>220</v>
      </c>
      <c r="T20" s="8"/>
      <c r="U20" s="11"/>
      <c r="V20" s="5"/>
      <c r="W20" s="5" t="s">
        <v>232</v>
      </c>
    </row>
    <row r="21" spans="2:23" ht="33" x14ac:dyDescent="0.25">
      <c r="B21" s="5" t="s">
        <v>13</v>
      </c>
      <c r="C21" s="10">
        <v>203</v>
      </c>
      <c r="D21" s="9">
        <v>8</v>
      </c>
      <c r="E21" s="5">
        <v>100</v>
      </c>
      <c r="F21" s="5" t="s">
        <v>221</v>
      </c>
      <c r="G21" s="5" t="s">
        <v>283</v>
      </c>
      <c r="H21" s="5"/>
      <c r="I21" s="5"/>
      <c r="J21" s="5" t="s">
        <v>123</v>
      </c>
      <c r="K21" s="5"/>
      <c r="L21" s="5"/>
      <c r="M21" s="5"/>
      <c r="N21" s="8"/>
      <c r="O21" s="8"/>
      <c r="P21" s="8"/>
      <c r="Q21" s="8"/>
      <c r="R21" s="8"/>
      <c r="S21" s="8"/>
      <c r="T21" s="8" t="s">
        <v>239</v>
      </c>
      <c r="U21" s="11"/>
      <c r="V21" s="5"/>
      <c r="W21" s="5" t="s">
        <v>233</v>
      </c>
    </row>
    <row r="22" spans="2:23" ht="33" x14ac:dyDescent="0.25">
      <c r="B22" s="5" t="s">
        <v>16</v>
      </c>
      <c r="C22" s="9">
        <v>210</v>
      </c>
      <c r="D22" s="9">
        <v>0</v>
      </c>
      <c r="E22" s="5">
        <v>31835</v>
      </c>
      <c r="F22" s="5" t="s">
        <v>109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 t="s">
        <v>129</v>
      </c>
    </row>
    <row r="23" spans="2:23" ht="33" x14ac:dyDescent="0.25">
      <c r="B23" s="5" t="s">
        <v>13</v>
      </c>
      <c r="C23" s="9">
        <v>210</v>
      </c>
      <c r="D23" s="9">
        <v>8</v>
      </c>
      <c r="E23" s="5"/>
      <c r="F23" s="5" t="s">
        <v>246</v>
      </c>
      <c r="G23" s="5" t="s">
        <v>159</v>
      </c>
      <c r="H23" s="5" t="s">
        <v>94</v>
      </c>
      <c r="I23" s="5" t="s">
        <v>88</v>
      </c>
      <c r="J23" s="5" t="s">
        <v>130</v>
      </c>
      <c r="K23" s="5" t="s">
        <v>108</v>
      </c>
      <c r="L23" s="5" t="s">
        <v>108</v>
      </c>
      <c r="M23" s="5"/>
      <c r="N23" s="5" t="s">
        <v>256</v>
      </c>
      <c r="O23" s="5" t="s">
        <v>257</v>
      </c>
      <c r="P23" s="5" t="s">
        <v>258</v>
      </c>
      <c r="Q23" s="5" t="s">
        <v>259</v>
      </c>
      <c r="R23" s="5" t="s">
        <v>260</v>
      </c>
      <c r="S23" s="5" t="s">
        <v>261</v>
      </c>
      <c r="T23" s="5" t="s">
        <v>262</v>
      </c>
      <c r="U23" s="5" t="s">
        <v>263</v>
      </c>
      <c r="V23" s="5" t="s">
        <v>17</v>
      </c>
      <c r="W23" s="5" t="s">
        <v>131</v>
      </c>
    </row>
    <row r="24" spans="2:23" ht="33" x14ac:dyDescent="0.25">
      <c r="B24" s="5" t="s">
        <v>16</v>
      </c>
      <c r="C24" s="9">
        <v>211</v>
      </c>
      <c r="D24" s="9">
        <v>0</v>
      </c>
      <c r="E24" s="5">
        <v>31836</v>
      </c>
      <c r="F24" s="5" t="s">
        <v>110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 t="s">
        <v>129</v>
      </c>
    </row>
    <row r="25" spans="2:23" ht="33" x14ac:dyDescent="0.25">
      <c r="B25" s="5" t="s">
        <v>13</v>
      </c>
      <c r="C25" s="9">
        <v>211</v>
      </c>
      <c r="D25" s="9">
        <v>8</v>
      </c>
      <c r="E25" s="5"/>
      <c r="F25" s="5" t="s">
        <v>4</v>
      </c>
      <c r="G25" s="5" t="s">
        <v>97</v>
      </c>
      <c r="H25" s="5" t="s">
        <v>94</v>
      </c>
      <c r="I25" s="5" t="s">
        <v>88</v>
      </c>
      <c r="J25" s="5" t="s">
        <v>130</v>
      </c>
      <c r="K25" s="5" t="s">
        <v>108</v>
      </c>
      <c r="L25" s="5" t="s">
        <v>108</v>
      </c>
      <c r="M25" s="5"/>
      <c r="N25" s="5" t="s">
        <v>263</v>
      </c>
      <c r="O25" s="5" t="s">
        <v>264</v>
      </c>
      <c r="P25" s="5" t="s">
        <v>263</v>
      </c>
      <c r="Q25" s="5" t="s">
        <v>258</v>
      </c>
      <c r="R25" s="5" t="s">
        <v>263</v>
      </c>
      <c r="S25" s="5" t="s">
        <v>265</v>
      </c>
      <c r="T25" s="5" t="s">
        <v>263</v>
      </c>
      <c r="U25" s="5" t="s">
        <v>264</v>
      </c>
      <c r="V25" s="5">
        <v>6030106</v>
      </c>
      <c r="W25" s="5" t="s">
        <v>131</v>
      </c>
    </row>
    <row r="26" spans="2:23" ht="33" x14ac:dyDescent="0.25">
      <c r="B26" s="5" t="s">
        <v>16</v>
      </c>
      <c r="C26" s="9">
        <v>212</v>
      </c>
      <c r="D26" s="9">
        <v>0</v>
      </c>
      <c r="E26" s="5">
        <v>22121</v>
      </c>
      <c r="F26" s="5" t="s">
        <v>18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 t="s">
        <v>129</v>
      </c>
    </row>
    <row r="27" spans="2:23" ht="33" x14ac:dyDescent="0.25">
      <c r="B27" s="5" t="s">
        <v>13</v>
      </c>
      <c r="C27" s="9">
        <v>222</v>
      </c>
      <c r="D27" s="9">
        <v>8</v>
      </c>
      <c r="E27" s="5">
        <v>50</v>
      </c>
      <c r="F27" s="5" t="s">
        <v>19</v>
      </c>
      <c r="G27" s="5" t="s">
        <v>100</v>
      </c>
      <c r="H27" s="5" t="s">
        <v>91</v>
      </c>
      <c r="I27" s="5" t="s">
        <v>88</v>
      </c>
      <c r="J27" s="5" t="s">
        <v>126</v>
      </c>
      <c r="K27" s="5" t="s">
        <v>98</v>
      </c>
      <c r="L27" s="5" t="s">
        <v>99</v>
      </c>
      <c r="M27" s="5" t="s">
        <v>206</v>
      </c>
      <c r="N27" s="5" t="s">
        <v>20</v>
      </c>
      <c r="O27" s="5" t="s">
        <v>21</v>
      </c>
      <c r="P27" s="7"/>
      <c r="Q27" s="7"/>
      <c r="R27" s="5"/>
      <c r="S27" s="5"/>
      <c r="T27" s="5"/>
      <c r="U27" s="5"/>
      <c r="V27" s="5"/>
      <c r="W27" s="5" t="s">
        <v>102</v>
      </c>
    </row>
    <row r="28" spans="2:23" ht="49.5" x14ac:dyDescent="0.25">
      <c r="B28" s="5" t="s">
        <v>13</v>
      </c>
      <c r="C28" s="9">
        <v>222</v>
      </c>
      <c r="D28" s="9">
        <v>8</v>
      </c>
      <c r="E28" s="5">
        <v>50</v>
      </c>
      <c r="F28" s="5" t="s">
        <v>19</v>
      </c>
      <c r="G28" s="5" t="s">
        <v>135</v>
      </c>
      <c r="H28" s="5" t="s">
        <v>91</v>
      </c>
      <c r="I28" s="5" t="s">
        <v>89</v>
      </c>
      <c r="J28" s="5" t="s">
        <v>132</v>
      </c>
      <c r="K28" s="5" t="s">
        <v>98</v>
      </c>
      <c r="L28" s="5" t="s">
        <v>99</v>
      </c>
      <c r="M28" s="5" t="s">
        <v>206</v>
      </c>
      <c r="N28" s="5"/>
      <c r="O28" s="5"/>
      <c r="P28" s="5" t="s">
        <v>95</v>
      </c>
      <c r="Q28" s="5" t="s">
        <v>96</v>
      </c>
      <c r="R28" s="5"/>
      <c r="S28" s="5"/>
      <c r="T28" s="5"/>
      <c r="U28" s="5"/>
      <c r="V28" s="5"/>
      <c r="W28" s="5" t="s">
        <v>101</v>
      </c>
    </row>
    <row r="29" spans="2:23" ht="16.5" x14ac:dyDescent="0.25">
      <c r="B29" s="5"/>
      <c r="C29" s="9">
        <v>265</v>
      </c>
      <c r="D29" s="9">
        <v>8</v>
      </c>
      <c r="E29" s="5">
        <v>3000</v>
      </c>
      <c r="F29" s="5" t="s">
        <v>268</v>
      </c>
      <c r="G29" s="5"/>
      <c r="H29" s="5"/>
      <c r="I29" s="5" t="s">
        <v>88</v>
      </c>
      <c r="J29" s="5"/>
      <c r="K29" s="5"/>
      <c r="L29" s="5"/>
      <c r="M29" s="5"/>
      <c r="N29" s="5" t="s">
        <v>140</v>
      </c>
      <c r="O29" s="5" t="s">
        <v>247</v>
      </c>
      <c r="P29" s="5" t="s">
        <v>248</v>
      </c>
      <c r="Q29" s="5" t="s">
        <v>249</v>
      </c>
      <c r="R29" s="5" t="s">
        <v>248</v>
      </c>
      <c r="S29" s="5" t="s">
        <v>250</v>
      </c>
      <c r="T29" s="5" t="s">
        <v>140</v>
      </c>
      <c r="U29" s="5" t="s">
        <v>140</v>
      </c>
      <c r="V29" s="5"/>
      <c r="W29" s="5" t="s">
        <v>267</v>
      </c>
    </row>
    <row r="30" spans="2:23" ht="16.5" x14ac:dyDescent="0.25">
      <c r="B30" s="5"/>
      <c r="C30" s="9">
        <v>266</v>
      </c>
      <c r="D30" s="9">
        <v>8</v>
      </c>
      <c r="E30" s="5">
        <v>3000</v>
      </c>
      <c r="F30" s="5" t="s">
        <v>266</v>
      </c>
      <c r="G30" s="5"/>
      <c r="H30" s="5"/>
      <c r="I30" s="5" t="s">
        <v>88</v>
      </c>
      <c r="J30" s="5"/>
      <c r="K30" s="5"/>
      <c r="L30" s="5"/>
      <c r="M30" s="5"/>
      <c r="N30" s="5" t="s">
        <v>140</v>
      </c>
      <c r="O30" s="5" t="s">
        <v>251</v>
      </c>
      <c r="P30" s="5" t="s">
        <v>252</v>
      </c>
      <c r="Q30" s="5" t="s">
        <v>140</v>
      </c>
      <c r="R30" s="5" t="s">
        <v>140</v>
      </c>
      <c r="S30" s="5" t="s">
        <v>253</v>
      </c>
      <c r="T30" s="5" t="s">
        <v>254</v>
      </c>
      <c r="U30" s="5" t="s">
        <v>255</v>
      </c>
      <c r="V30" s="5"/>
      <c r="W30" s="5"/>
    </row>
    <row r="31" spans="2:23" ht="33" x14ac:dyDescent="0.25">
      <c r="B31" s="5" t="s">
        <v>16</v>
      </c>
      <c r="C31" s="9">
        <v>300</v>
      </c>
      <c r="D31" s="9">
        <v>8</v>
      </c>
      <c r="E31" s="5">
        <v>100</v>
      </c>
      <c r="F31" s="5" t="s">
        <v>22</v>
      </c>
      <c r="G31" s="5" t="s">
        <v>133</v>
      </c>
      <c r="H31" s="5" t="s">
        <v>93</v>
      </c>
      <c r="I31" s="5" t="s">
        <v>89</v>
      </c>
      <c r="J31" s="5" t="s">
        <v>0</v>
      </c>
      <c r="K31" s="5" t="s">
        <v>137</v>
      </c>
      <c r="L31" s="5" t="s">
        <v>138</v>
      </c>
      <c r="M31" s="5" t="s">
        <v>207</v>
      </c>
      <c r="N31" s="5" t="s">
        <v>23</v>
      </c>
      <c r="O31" s="5"/>
      <c r="P31" s="2"/>
      <c r="Q31" s="5"/>
      <c r="R31" s="2"/>
      <c r="S31" s="5"/>
      <c r="T31" s="5"/>
      <c r="U31" s="5"/>
      <c r="V31" s="5"/>
      <c r="W31" s="5" t="s">
        <v>139</v>
      </c>
    </row>
    <row r="32" spans="2:23" ht="33" x14ac:dyDescent="0.25">
      <c r="B32" s="5" t="s">
        <v>16</v>
      </c>
      <c r="C32" s="9">
        <v>300</v>
      </c>
      <c r="D32" s="9">
        <v>8</v>
      </c>
      <c r="E32" s="5">
        <v>100</v>
      </c>
      <c r="F32" s="5" t="s">
        <v>22</v>
      </c>
      <c r="G32" s="5" t="s">
        <v>134</v>
      </c>
      <c r="H32" s="5" t="s">
        <v>92</v>
      </c>
      <c r="I32" s="5" t="s">
        <v>89</v>
      </c>
      <c r="J32" s="5" t="s">
        <v>136</v>
      </c>
      <c r="K32" s="5">
        <v>0</v>
      </c>
      <c r="L32" s="5">
        <v>1</v>
      </c>
      <c r="M32" s="5" t="s">
        <v>108</v>
      </c>
      <c r="N32" s="5"/>
      <c r="O32" s="5"/>
      <c r="P32" s="5" t="s">
        <v>24</v>
      </c>
      <c r="Q32" s="5"/>
      <c r="R32" s="5"/>
      <c r="S32" s="5"/>
      <c r="T32" s="5"/>
      <c r="U32" s="5"/>
      <c r="V32" s="5"/>
      <c r="W32" s="5"/>
    </row>
    <row r="33" spans="2:23" ht="49.5" x14ac:dyDescent="0.25">
      <c r="B33" s="5" t="s">
        <v>16</v>
      </c>
      <c r="C33" s="9">
        <v>300</v>
      </c>
      <c r="D33" s="9">
        <v>8</v>
      </c>
      <c r="E33" s="5">
        <v>100</v>
      </c>
      <c r="F33" s="5" t="s">
        <v>22</v>
      </c>
      <c r="G33" s="5" t="s">
        <v>1</v>
      </c>
      <c r="H33" s="5" t="s">
        <v>93</v>
      </c>
      <c r="I33" s="5" t="s">
        <v>89</v>
      </c>
      <c r="J33" s="5" t="s">
        <v>122</v>
      </c>
      <c r="K33" s="5" t="s">
        <v>140</v>
      </c>
      <c r="L33" s="5" t="s">
        <v>141</v>
      </c>
      <c r="M33" s="5" t="s">
        <v>206</v>
      </c>
      <c r="N33" s="5"/>
      <c r="O33" s="5"/>
      <c r="P33" s="5"/>
      <c r="Q33" s="5"/>
      <c r="R33" s="5" t="s">
        <v>25</v>
      </c>
      <c r="S33" s="5"/>
      <c r="T33" s="5"/>
      <c r="U33" s="5"/>
      <c r="V33" s="5"/>
      <c r="W33" s="5" t="s">
        <v>142</v>
      </c>
    </row>
    <row r="34" spans="2:23" ht="66" x14ac:dyDescent="0.25">
      <c r="B34" s="5" t="s">
        <v>16</v>
      </c>
      <c r="C34" s="9">
        <v>300</v>
      </c>
      <c r="D34" s="9">
        <v>8</v>
      </c>
      <c r="E34" s="5">
        <v>100</v>
      </c>
      <c r="F34" s="5" t="s">
        <v>22</v>
      </c>
      <c r="G34" s="5" t="s">
        <v>237</v>
      </c>
      <c r="H34" s="5" t="s">
        <v>235</v>
      </c>
      <c r="I34" s="5" t="s">
        <v>89</v>
      </c>
      <c r="J34" s="5" t="s">
        <v>124</v>
      </c>
      <c r="K34" s="5" t="s">
        <v>137</v>
      </c>
      <c r="L34" s="5" t="s">
        <v>236</v>
      </c>
      <c r="M34" s="5" t="s">
        <v>108</v>
      </c>
      <c r="N34" s="5"/>
      <c r="O34" s="5"/>
      <c r="P34" s="5"/>
      <c r="Q34" s="5"/>
      <c r="R34" s="5"/>
      <c r="S34" s="5"/>
      <c r="T34" s="5"/>
      <c r="U34" s="5" t="s">
        <v>237</v>
      </c>
      <c r="V34" s="5"/>
      <c r="W34" s="5" t="s">
        <v>238</v>
      </c>
    </row>
    <row r="35" spans="2:23" ht="16.5" x14ac:dyDescent="0.25">
      <c r="B35" s="5" t="s">
        <v>16</v>
      </c>
      <c r="C35" s="9">
        <v>302</v>
      </c>
      <c r="D35" s="9">
        <v>8</v>
      </c>
      <c r="E35" s="5">
        <v>31834</v>
      </c>
      <c r="F35" s="5"/>
      <c r="G35" s="5"/>
      <c r="H35" s="5"/>
      <c r="I35" s="5"/>
      <c r="J35" s="5"/>
      <c r="K35" s="5"/>
      <c r="L35" s="5"/>
      <c r="M35" s="5"/>
      <c r="N35" s="11" t="s">
        <v>145</v>
      </c>
      <c r="O35" s="5" t="s">
        <v>143</v>
      </c>
      <c r="P35" s="5" t="s">
        <v>144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/>
      <c r="W35" s="5"/>
    </row>
    <row r="36" spans="2:23" ht="49.5" x14ac:dyDescent="0.25">
      <c r="B36" s="6" t="s">
        <v>26</v>
      </c>
      <c r="C36" s="9">
        <v>400</v>
      </c>
      <c r="D36" s="9">
        <v>8</v>
      </c>
      <c r="E36" s="6">
        <v>107</v>
      </c>
      <c r="F36" s="6" t="s">
        <v>27</v>
      </c>
      <c r="G36" s="5" t="s">
        <v>192</v>
      </c>
      <c r="H36" s="5" t="s">
        <v>92</v>
      </c>
      <c r="I36" s="5" t="s">
        <v>89</v>
      </c>
      <c r="J36" s="5" t="s">
        <v>201</v>
      </c>
      <c r="K36" s="5">
        <v>0</v>
      </c>
      <c r="L36" s="5">
        <v>1</v>
      </c>
      <c r="M36" s="5" t="s">
        <v>108</v>
      </c>
      <c r="N36" s="5"/>
      <c r="O36" s="5"/>
      <c r="P36" s="5" t="s">
        <v>195</v>
      </c>
      <c r="Q36" s="5" t="s">
        <v>196</v>
      </c>
      <c r="R36" s="5"/>
      <c r="S36" s="5"/>
      <c r="T36" s="5"/>
      <c r="U36" s="5"/>
      <c r="V36" s="5"/>
      <c r="W36" s="5" t="s">
        <v>194</v>
      </c>
    </row>
    <row r="37" spans="2:23" ht="49.5" x14ac:dyDescent="0.25">
      <c r="B37" s="6" t="s">
        <v>26</v>
      </c>
      <c r="C37" s="9">
        <v>400</v>
      </c>
      <c r="D37" s="9">
        <v>8</v>
      </c>
      <c r="E37" s="6">
        <v>107</v>
      </c>
      <c r="F37" s="6" t="s">
        <v>27</v>
      </c>
      <c r="G37" s="5" t="s">
        <v>190</v>
      </c>
      <c r="H37" s="5" t="s">
        <v>92</v>
      </c>
      <c r="I37" s="5" t="s">
        <v>89</v>
      </c>
      <c r="J37" s="5" t="s">
        <v>202</v>
      </c>
      <c r="K37" s="5">
        <v>0</v>
      </c>
      <c r="L37" s="5">
        <v>1</v>
      </c>
      <c r="M37" s="5" t="s">
        <v>108</v>
      </c>
      <c r="N37" s="5"/>
      <c r="O37" s="5"/>
      <c r="P37" s="5" t="s">
        <v>197</v>
      </c>
      <c r="Q37" s="5"/>
      <c r="R37" s="5"/>
      <c r="S37" s="5"/>
      <c r="T37" s="5"/>
      <c r="U37" s="5"/>
      <c r="V37" s="5"/>
      <c r="W37" s="5" t="s">
        <v>200</v>
      </c>
    </row>
    <row r="38" spans="2:23" ht="33" x14ac:dyDescent="0.25">
      <c r="B38" s="6" t="s">
        <v>26</v>
      </c>
      <c r="C38" s="9">
        <v>400</v>
      </c>
      <c r="D38" s="9">
        <v>8</v>
      </c>
      <c r="E38" s="6">
        <v>107</v>
      </c>
      <c r="F38" s="6" t="s">
        <v>27</v>
      </c>
      <c r="G38" s="5" t="s">
        <v>191</v>
      </c>
      <c r="H38" s="5" t="s">
        <v>92</v>
      </c>
      <c r="I38" s="5" t="s">
        <v>89</v>
      </c>
      <c r="J38" s="5" t="s">
        <v>203</v>
      </c>
      <c r="K38" s="5">
        <v>0</v>
      </c>
      <c r="L38" s="5">
        <v>1</v>
      </c>
      <c r="M38" s="5" t="s">
        <v>108</v>
      </c>
      <c r="N38" s="5"/>
      <c r="O38" s="5"/>
      <c r="P38" s="5" t="s">
        <v>198</v>
      </c>
      <c r="Q38" s="5" t="s">
        <v>199</v>
      </c>
      <c r="R38" s="5"/>
      <c r="S38" s="5"/>
      <c r="T38" s="5"/>
      <c r="U38" s="5"/>
      <c r="V38" s="5"/>
      <c r="W38" s="5"/>
    </row>
    <row r="39" spans="2:23" ht="33" x14ac:dyDescent="0.25">
      <c r="B39" s="6" t="s">
        <v>26</v>
      </c>
      <c r="C39" s="9">
        <v>400</v>
      </c>
      <c r="D39" s="9">
        <v>8</v>
      </c>
      <c r="E39" s="6">
        <v>107</v>
      </c>
      <c r="F39" s="6" t="s">
        <v>27</v>
      </c>
      <c r="G39" s="5" t="s">
        <v>193</v>
      </c>
      <c r="H39" s="5" t="s">
        <v>93</v>
      </c>
      <c r="I39" s="5" t="s">
        <v>89</v>
      </c>
      <c r="J39" s="5" t="s">
        <v>122</v>
      </c>
      <c r="K39" s="5" t="s">
        <v>204</v>
      </c>
      <c r="L39" s="5" t="s">
        <v>205</v>
      </c>
      <c r="M39" s="5" t="s">
        <v>206</v>
      </c>
      <c r="N39" s="5"/>
      <c r="O39" s="5"/>
      <c r="P39" s="5"/>
      <c r="Q39" s="5"/>
      <c r="R39" s="5" t="s">
        <v>193</v>
      </c>
      <c r="S39" s="5"/>
      <c r="T39" s="5"/>
      <c r="U39" s="5"/>
      <c r="V39" s="5"/>
      <c r="W39" s="5" t="s">
        <v>245</v>
      </c>
    </row>
    <row r="40" spans="2:23" ht="33" x14ac:dyDescent="0.25">
      <c r="B40" s="5" t="s">
        <v>26</v>
      </c>
      <c r="C40" s="9">
        <v>401</v>
      </c>
      <c r="D40" s="9">
        <v>8</v>
      </c>
      <c r="E40" s="5">
        <v>106</v>
      </c>
      <c r="F40" s="5" t="s">
        <v>28</v>
      </c>
      <c r="G40" s="5" t="s">
        <v>208</v>
      </c>
      <c r="H40" s="5" t="s">
        <v>91</v>
      </c>
      <c r="I40" s="5" t="s">
        <v>89</v>
      </c>
      <c r="J40" s="5" t="s">
        <v>211</v>
      </c>
      <c r="K40" s="5"/>
      <c r="L40" s="5" t="s">
        <v>213</v>
      </c>
      <c r="M40" s="5"/>
      <c r="N40" s="5" t="s">
        <v>29</v>
      </c>
      <c r="O40" s="5" t="s">
        <v>30</v>
      </c>
      <c r="P40" s="5"/>
      <c r="Q40" s="5"/>
      <c r="R40" s="2"/>
      <c r="S40" s="2"/>
      <c r="T40" s="5"/>
      <c r="U40" s="5"/>
      <c r="V40" s="5"/>
      <c r="W40" s="5" t="s">
        <v>214</v>
      </c>
    </row>
    <row r="41" spans="2:23" ht="16.5" x14ac:dyDescent="0.25">
      <c r="B41" s="5" t="s">
        <v>26</v>
      </c>
      <c r="C41" s="9">
        <v>401</v>
      </c>
      <c r="D41" s="9">
        <v>8</v>
      </c>
      <c r="E41" s="5">
        <v>106</v>
      </c>
      <c r="F41" s="5" t="s">
        <v>28</v>
      </c>
      <c r="G41" s="5" t="s">
        <v>209</v>
      </c>
      <c r="H41" s="5" t="s">
        <v>91</v>
      </c>
      <c r="I41" s="5" t="s">
        <v>89</v>
      </c>
      <c r="J41" s="5" t="s">
        <v>212</v>
      </c>
      <c r="K41" s="5"/>
      <c r="L41" s="5"/>
      <c r="M41" s="5"/>
      <c r="N41" s="5"/>
      <c r="O41" s="5"/>
      <c r="P41" s="5"/>
      <c r="Q41" s="5"/>
      <c r="R41" s="5" t="s">
        <v>31</v>
      </c>
      <c r="S41" s="5" t="s">
        <v>32</v>
      </c>
      <c r="T41" s="5"/>
      <c r="U41" s="5"/>
      <c r="V41" s="5"/>
      <c r="W41" s="5" t="s">
        <v>210</v>
      </c>
    </row>
    <row r="42" spans="2:23" ht="33" x14ac:dyDescent="0.25">
      <c r="B42" s="5" t="s">
        <v>26</v>
      </c>
      <c r="C42" s="9">
        <v>402</v>
      </c>
      <c r="D42" s="9">
        <v>8</v>
      </c>
      <c r="E42" s="5">
        <v>3183</v>
      </c>
      <c r="F42" s="5" t="s">
        <v>33</v>
      </c>
      <c r="G42" s="5" t="s">
        <v>244</v>
      </c>
      <c r="H42" s="5"/>
      <c r="I42" s="5"/>
      <c r="J42" s="5"/>
      <c r="K42" s="5"/>
      <c r="L42" s="5"/>
      <c r="M42" s="5"/>
      <c r="N42" s="5" t="s">
        <v>34</v>
      </c>
      <c r="O42" s="5"/>
      <c r="P42" s="5"/>
      <c r="Q42" s="5"/>
      <c r="R42" s="5" t="s">
        <v>35</v>
      </c>
      <c r="S42" s="5" t="s">
        <v>36</v>
      </c>
      <c r="T42" s="5" t="s">
        <v>37</v>
      </c>
      <c r="U42" s="5"/>
      <c r="V42" s="5"/>
      <c r="W42" s="5" t="s">
        <v>38</v>
      </c>
    </row>
    <row r="43" spans="2:23" ht="16.5" x14ac:dyDescent="0.25">
      <c r="B43" s="5" t="s">
        <v>26</v>
      </c>
      <c r="C43" s="9">
        <v>403</v>
      </c>
      <c r="D43" s="9">
        <v>8</v>
      </c>
      <c r="E43" s="5">
        <v>3184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 t="s">
        <v>39</v>
      </c>
      <c r="S43" s="5" t="s">
        <v>40</v>
      </c>
      <c r="T43" s="5" t="s">
        <v>41</v>
      </c>
      <c r="U43" s="5"/>
      <c r="V43" s="5"/>
      <c r="W43" s="5" t="s">
        <v>42</v>
      </c>
    </row>
    <row r="44" spans="2:23" ht="16.5" x14ac:dyDescent="0.25">
      <c r="B44" s="5" t="s">
        <v>26</v>
      </c>
      <c r="C44" s="9">
        <v>404</v>
      </c>
      <c r="D44" s="9">
        <v>8</v>
      </c>
      <c r="E44" s="5">
        <v>3183</v>
      </c>
      <c r="F44" s="5" t="s">
        <v>43</v>
      </c>
      <c r="G44" s="5"/>
      <c r="H44" s="5"/>
      <c r="I44" s="5"/>
      <c r="J44" s="5"/>
      <c r="K44" s="5"/>
      <c r="L44" s="5"/>
      <c r="M44" s="5"/>
      <c r="N44" s="5"/>
      <c r="O44" s="5"/>
      <c r="P44" s="5" t="s">
        <v>44</v>
      </c>
      <c r="Q44" s="5" t="s">
        <v>45</v>
      </c>
      <c r="R44" s="5"/>
      <c r="S44" s="5"/>
      <c r="T44" s="5"/>
      <c r="U44" s="5"/>
      <c r="V44" s="5"/>
      <c r="W44" s="5" t="s">
        <v>46</v>
      </c>
    </row>
    <row r="45" spans="2:23" ht="49.5" x14ac:dyDescent="0.25">
      <c r="B45" s="5" t="s">
        <v>26</v>
      </c>
      <c r="C45" s="9">
        <v>410</v>
      </c>
      <c r="D45" s="9">
        <v>8</v>
      </c>
      <c r="E45" s="5">
        <v>4249</v>
      </c>
      <c r="F45" s="5" t="s">
        <v>47</v>
      </c>
      <c r="G45" s="5"/>
      <c r="H45" s="5"/>
      <c r="I45" s="5"/>
      <c r="J45" s="5"/>
      <c r="K45" s="5"/>
      <c r="L45" s="5"/>
      <c r="M45" s="5"/>
      <c r="N45" s="5" t="s">
        <v>48</v>
      </c>
      <c r="O45" s="5" t="s">
        <v>49</v>
      </c>
      <c r="P45" s="5" t="s">
        <v>50</v>
      </c>
      <c r="Q45" s="5" t="s">
        <v>51</v>
      </c>
      <c r="R45" s="5" t="s">
        <v>52</v>
      </c>
      <c r="S45" s="5" t="s">
        <v>53</v>
      </c>
      <c r="T45" s="5" t="s">
        <v>54</v>
      </c>
      <c r="U45" s="5" t="s">
        <v>55</v>
      </c>
      <c r="V45" s="5" t="s">
        <v>56</v>
      </c>
      <c r="W45" s="5" t="s">
        <v>57</v>
      </c>
    </row>
    <row r="46" spans="2:23" ht="49.5" x14ac:dyDescent="0.25">
      <c r="B46" s="5" t="s">
        <v>26</v>
      </c>
      <c r="C46" s="9">
        <v>411</v>
      </c>
      <c r="D46" s="9">
        <v>8</v>
      </c>
      <c r="E46" s="5">
        <v>30491</v>
      </c>
      <c r="F46" s="5" t="s">
        <v>58</v>
      </c>
      <c r="G46" s="5"/>
      <c r="H46" s="5"/>
      <c r="I46" s="5"/>
      <c r="J46" s="5"/>
      <c r="K46" s="5"/>
      <c r="L46" s="5"/>
      <c r="M46" s="5"/>
      <c r="N46" s="5" t="s">
        <v>59</v>
      </c>
      <c r="O46" s="5" t="s">
        <v>60</v>
      </c>
      <c r="P46" s="5" t="s">
        <v>61</v>
      </c>
      <c r="Q46" s="5" t="s">
        <v>62</v>
      </c>
      <c r="R46" s="5" t="s">
        <v>63</v>
      </c>
      <c r="S46" s="5" t="s">
        <v>64</v>
      </c>
      <c r="T46" s="5" t="s">
        <v>65</v>
      </c>
      <c r="U46" s="5" t="s">
        <v>48</v>
      </c>
      <c r="V46" s="5" t="s">
        <v>66</v>
      </c>
      <c r="W46" s="5" t="s">
        <v>67</v>
      </c>
    </row>
    <row r="47" spans="2:23" ht="16.5" x14ac:dyDescent="0.25">
      <c r="B47" s="5" t="s">
        <v>26</v>
      </c>
      <c r="C47" s="9">
        <v>412</v>
      </c>
      <c r="D47" s="9">
        <v>8</v>
      </c>
      <c r="E47" s="5">
        <v>4247</v>
      </c>
      <c r="F47" s="5" t="s">
        <v>68</v>
      </c>
      <c r="G47" s="5"/>
      <c r="H47" s="5"/>
      <c r="I47" s="5"/>
      <c r="J47" s="5"/>
      <c r="K47" s="5"/>
      <c r="L47" s="5"/>
      <c r="M47" s="5"/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/>
      <c r="W47" s="5"/>
    </row>
    <row r="48" spans="2:23" ht="33" x14ac:dyDescent="0.25">
      <c r="B48" s="5" t="s">
        <v>26</v>
      </c>
      <c r="C48" s="9">
        <v>423</v>
      </c>
      <c r="D48" s="9">
        <v>8</v>
      </c>
      <c r="E48" s="5">
        <v>0</v>
      </c>
      <c r="F48" s="5" t="s">
        <v>69</v>
      </c>
      <c r="G48" s="5"/>
      <c r="H48" s="5"/>
      <c r="I48" s="5"/>
      <c r="J48" s="5"/>
      <c r="K48" s="5"/>
      <c r="L48" s="5"/>
      <c r="M48" s="5"/>
      <c r="N48" s="5">
        <v>88</v>
      </c>
      <c r="O48" s="5" t="s">
        <v>70</v>
      </c>
      <c r="P48" s="5">
        <v>88</v>
      </c>
      <c r="Q48" s="5" t="s">
        <v>70</v>
      </c>
      <c r="R48" s="5">
        <v>88</v>
      </c>
      <c r="S48" s="5" t="s">
        <v>70</v>
      </c>
      <c r="T48" s="5">
        <v>88</v>
      </c>
      <c r="U48" s="5" t="s">
        <v>70</v>
      </c>
      <c r="V48" s="5"/>
      <c r="W48" s="5" t="s">
        <v>71</v>
      </c>
    </row>
    <row r="49" spans="2:23" ht="33" x14ac:dyDescent="0.25">
      <c r="B49" s="5" t="s">
        <v>72</v>
      </c>
      <c r="C49" s="9">
        <v>466</v>
      </c>
      <c r="D49" s="9">
        <v>8</v>
      </c>
      <c r="E49" s="5">
        <v>2124</v>
      </c>
      <c r="F49" s="5" t="s">
        <v>73</v>
      </c>
      <c r="G49" s="5"/>
      <c r="H49" s="5"/>
      <c r="I49" s="5"/>
      <c r="J49" s="5"/>
      <c r="K49" s="5"/>
      <c r="L49" s="5"/>
      <c r="M49" s="5"/>
      <c r="N49" s="5">
        <v>30</v>
      </c>
      <c r="O49" s="5">
        <v>32</v>
      </c>
      <c r="P49" s="5">
        <v>30</v>
      </c>
      <c r="Q49" s="5">
        <v>35</v>
      </c>
      <c r="R49" s="5">
        <v>56</v>
      </c>
      <c r="S49" s="5">
        <v>35</v>
      </c>
      <c r="T49" s="5">
        <v>30</v>
      </c>
      <c r="U49" s="5">
        <v>31</v>
      </c>
      <c r="V49" s="5" t="s">
        <v>74</v>
      </c>
      <c r="W49" s="5"/>
    </row>
    <row r="50" spans="2:23" ht="33" x14ac:dyDescent="0.25">
      <c r="B50" s="5" t="s">
        <v>75</v>
      </c>
      <c r="C50" s="9">
        <v>466</v>
      </c>
      <c r="D50" s="9">
        <v>8</v>
      </c>
      <c r="E50" s="5">
        <v>2124</v>
      </c>
      <c r="F50" s="5" t="s">
        <v>149</v>
      </c>
      <c r="G50" s="5" t="s">
        <v>150</v>
      </c>
      <c r="H50" s="5" t="s">
        <v>151</v>
      </c>
      <c r="I50" s="5" t="s">
        <v>88</v>
      </c>
      <c r="J50" s="5" t="s">
        <v>152</v>
      </c>
      <c r="K50" s="5" t="s">
        <v>108</v>
      </c>
      <c r="L50" s="5" t="s">
        <v>108</v>
      </c>
      <c r="M50" s="5"/>
      <c r="N50" s="5">
        <v>0</v>
      </c>
      <c r="O50" s="5" t="s">
        <v>8</v>
      </c>
      <c r="P50" s="5">
        <v>0</v>
      </c>
      <c r="Q50" s="5">
        <v>0</v>
      </c>
      <c r="R50" s="5">
        <v>0</v>
      </c>
      <c r="S50" s="5">
        <v>33</v>
      </c>
      <c r="T50" s="5">
        <v>30</v>
      </c>
      <c r="U50" s="5">
        <v>30</v>
      </c>
      <c r="V50" s="5" t="s">
        <v>76</v>
      </c>
      <c r="W50" s="5" t="s">
        <v>153</v>
      </c>
    </row>
    <row r="51" spans="2:23" ht="33" x14ac:dyDescent="0.25">
      <c r="B51" s="5" t="s">
        <v>13</v>
      </c>
      <c r="C51" s="9" t="s">
        <v>3</v>
      </c>
      <c r="D51" s="9">
        <v>8</v>
      </c>
      <c r="E51" s="5">
        <v>100</v>
      </c>
      <c r="F51" s="5" t="s">
        <v>77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 t="s">
        <v>78</v>
      </c>
      <c r="S51" s="5"/>
      <c r="T51" s="5"/>
      <c r="U51" s="5"/>
      <c r="V51" s="5"/>
      <c r="W51" s="5"/>
    </row>
    <row r="52" spans="2:23" ht="49.5" x14ac:dyDescent="0.25">
      <c r="B52" s="5"/>
      <c r="C52" s="9" t="s">
        <v>146</v>
      </c>
      <c r="D52" s="9"/>
      <c r="E52" s="5"/>
      <c r="F52" s="5" t="s">
        <v>148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 t="s">
        <v>147</v>
      </c>
    </row>
  </sheetData>
  <conditionalFormatting sqref="B6:B7 B35:B36 B40 B42:B52 B22:B31 B16 B11:B13">
    <cfRule type="expression" dxfId="81" priority="46">
      <formula>ISNUMBER(SEARCH("batt",$B6))</formula>
    </cfRule>
    <cfRule type="expression" dxfId="80" priority="47">
      <formula>ISNUMBER(SEARCH("disp",$B6))</formula>
    </cfRule>
    <cfRule type="expression" dxfId="79" priority="48">
      <formula>ISNUMBER(SEARCH("ctrl",$B6))</formula>
    </cfRule>
  </conditionalFormatting>
  <conditionalFormatting sqref="D6:D7 D35:D36 D40 D42:D52 D22:D31 D16 D11:D13">
    <cfRule type="expression" dxfId="78" priority="45">
      <formula>D6=0</formula>
    </cfRule>
  </conditionalFormatting>
  <conditionalFormatting sqref="N31:O32 Q32:U32 S31:U31 Q31 N33:U39 N42:U52 N40:Q41 T40:U41 N18:U18 N19:O21 S19:U19 S21:U21 T20:U20 N22:U30 N15:U15 N13:O14 R14:U14 T13:U13 N11:U12">
    <cfRule type="expression" dxfId="77" priority="62">
      <formula>COLUMN(N11)-COLUMN($N11)+1&gt;$D11</formula>
    </cfRule>
  </conditionalFormatting>
  <conditionalFormatting sqref="R12 P32 R41:S41 P28:Q29 P14:Q14">
    <cfRule type="expression" dxfId="76" priority="63">
      <formula>COLUMN(P12)-COLUMN($N11)+1&gt;$D11</formula>
    </cfRule>
  </conditionalFormatting>
  <conditionalFormatting sqref="B32">
    <cfRule type="expression" dxfId="75" priority="42">
      <formula>ISNUMBER(SEARCH("batt",$B32))</formula>
    </cfRule>
    <cfRule type="expression" dxfId="74" priority="43">
      <formula>ISNUMBER(SEARCH("disp",$B32))</formula>
    </cfRule>
    <cfRule type="expression" dxfId="73" priority="44">
      <formula>ISNUMBER(SEARCH("ctrl",$B32))</formula>
    </cfRule>
  </conditionalFormatting>
  <conditionalFormatting sqref="D32">
    <cfRule type="expression" dxfId="72" priority="41">
      <formula>D32=0</formula>
    </cfRule>
  </conditionalFormatting>
  <conditionalFormatting sqref="B33">
    <cfRule type="expression" dxfId="71" priority="38">
      <formula>ISNUMBER(SEARCH("batt",$B33))</formula>
    </cfRule>
    <cfRule type="expression" dxfId="70" priority="39">
      <formula>ISNUMBER(SEARCH("disp",$B33))</formula>
    </cfRule>
    <cfRule type="expression" dxfId="69" priority="40">
      <formula>ISNUMBER(SEARCH("ctrl",$B33))</formula>
    </cfRule>
  </conditionalFormatting>
  <conditionalFormatting sqref="D33">
    <cfRule type="expression" dxfId="68" priority="37">
      <formula>D33=0</formula>
    </cfRule>
  </conditionalFormatting>
  <conditionalFormatting sqref="R33:R34 P30:Q30 R15:S15">
    <cfRule type="expression" dxfId="67" priority="65">
      <formula>COLUMN(P15)-COLUMN($N13)+1&gt;$D13</formula>
    </cfRule>
  </conditionalFormatting>
  <conditionalFormatting sqref="B37:B39">
    <cfRule type="expression" dxfId="66" priority="34">
      <formula>ISNUMBER(SEARCH("batt",$B37))</formula>
    </cfRule>
    <cfRule type="expression" dxfId="65" priority="35">
      <formula>ISNUMBER(SEARCH("disp",$B37))</formula>
    </cfRule>
    <cfRule type="expression" dxfId="64" priority="36">
      <formula>ISNUMBER(SEARCH("ctrl",$B37))</formula>
    </cfRule>
  </conditionalFormatting>
  <conditionalFormatting sqref="D37:D39">
    <cfRule type="expression" dxfId="63" priority="32">
      <formula>D37=0</formula>
    </cfRule>
  </conditionalFormatting>
  <conditionalFormatting sqref="D41">
    <cfRule type="expression" dxfId="62" priority="28">
      <formula>D41=0</formula>
    </cfRule>
  </conditionalFormatting>
  <conditionalFormatting sqref="B41">
    <cfRule type="expression" dxfId="61" priority="29">
      <formula>ISNUMBER(SEARCH("batt",$B41))</formula>
    </cfRule>
    <cfRule type="expression" dxfId="60" priority="30">
      <formula>ISNUMBER(SEARCH("disp",$B41))</formula>
    </cfRule>
    <cfRule type="expression" dxfId="59" priority="31">
      <formula>ISNUMBER(SEARCH("ctrl",$B41))</formula>
    </cfRule>
  </conditionalFormatting>
  <conditionalFormatting sqref="B17:B21">
    <cfRule type="expression" dxfId="58" priority="25">
      <formula>ISNUMBER(SEARCH("batt",$B17))</formula>
    </cfRule>
    <cfRule type="expression" dxfId="57" priority="26">
      <formula>ISNUMBER(SEARCH("disp",$B17))</formula>
    </cfRule>
    <cfRule type="expression" dxfId="56" priority="27">
      <formula>ISNUMBER(SEARCH("ctrl",$B17))</formula>
    </cfRule>
  </conditionalFormatting>
  <conditionalFormatting sqref="D17:D21">
    <cfRule type="expression" dxfId="55" priority="24">
      <formula>D17=0</formula>
    </cfRule>
  </conditionalFormatting>
  <conditionalFormatting sqref="N17">
    <cfRule type="expression" dxfId="54" priority="67">
      <formula>COLUMN(N17)-COLUMN($N17)+1&gt;$D16</formula>
    </cfRule>
  </conditionalFormatting>
  <conditionalFormatting sqref="P16:S16 U16">
    <cfRule type="expression" dxfId="53" priority="68">
      <formula>COLUMN(P16)-COLUMN($N17)+1&gt;$D16</formula>
    </cfRule>
  </conditionalFormatting>
  <conditionalFormatting sqref="O17:U17">
    <cfRule type="expression" dxfId="52" priority="69">
      <formula>COLUMN(O17)-COLUMN(#REF!)+1&gt;$D17</formula>
    </cfRule>
  </conditionalFormatting>
  <conditionalFormatting sqref="O18">
    <cfRule type="expression" dxfId="51" priority="71">
      <formula>COLUMN(O18)-COLUMN($N17)+1&gt;$D16</formula>
    </cfRule>
  </conditionalFormatting>
  <conditionalFormatting sqref="P21:R21 O6:U6">
    <cfRule type="expression" dxfId="50" priority="23">
      <formula>COLUMN(O6)-COLUMN($N8)+1&gt;$D6</formula>
    </cfRule>
  </conditionalFormatting>
  <conditionalFormatting sqref="P19:R20">
    <cfRule type="expression" dxfId="49" priority="72">
      <formula>COLUMN(P19)-COLUMN($N22)+1&gt;$D19</formula>
    </cfRule>
  </conditionalFormatting>
  <conditionalFormatting sqref="S20">
    <cfRule type="expression" dxfId="48" priority="22">
      <formula>COLUMN(S20)-COLUMN($N21)+1&gt;$D20</formula>
    </cfRule>
  </conditionalFormatting>
  <conditionalFormatting sqref="T21">
    <cfRule type="expression" dxfId="47" priority="74">
      <formula>COLUMN(T21)-COLUMN($N17)+1&gt;$D16</formula>
    </cfRule>
  </conditionalFormatting>
  <conditionalFormatting sqref="B34">
    <cfRule type="expression" dxfId="46" priority="19">
      <formula>ISNUMBER(SEARCH("batt",$B34))</formula>
    </cfRule>
    <cfRule type="expression" dxfId="45" priority="20">
      <formula>ISNUMBER(SEARCH("disp",$B34))</formula>
    </cfRule>
    <cfRule type="expression" dxfId="44" priority="21">
      <formula>ISNUMBER(SEARCH("ctrl",$B34))</formula>
    </cfRule>
  </conditionalFormatting>
  <conditionalFormatting sqref="D34">
    <cfRule type="expression" dxfId="43" priority="18">
      <formula>D34=0</formula>
    </cfRule>
  </conditionalFormatting>
  <conditionalFormatting sqref="R29">
    <cfRule type="expression" dxfId="42" priority="17">
      <formula>COLUMN(R29)-COLUMN($N28)+1&gt;$D28</formula>
    </cfRule>
  </conditionalFormatting>
  <conditionalFormatting sqref="B14:B15">
    <cfRule type="expression" dxfId="41" priority="14">
      <formula>ISNUMBER(SEARCH("batt",$B14))</formula>
    </cfRule>
    <cfRule type="expression" dxfId="40" priority="15">
      <formula>ISNUMBER(SEARCH("disp",$B14))</formula>
    </cfRule>
    <cfRule type="expression" dxfId="39" priority="16">
      <formula>ISNUMBER(SEARCH("ctrl",$B14))</formula>
    </cfRule>
  </conditionalFormatting>
  <conditionalFormatting sqref="D14:D15">
    <cfRule type="expression" dxfId="38" priority="13">
      <formula>D14=0</formula>
    </cfRule>
  </conditionalFormatting>
  <conditionalFormatting sqref="D8">
    <cfRule type="expression" dxfId="37" priority="9">
      <formula>D8=0</formula>
    </cfRule>
  </conditionalFormatting>
  <conditionalFormatting sqref="B8">
    <cfRule type="expression" dxfId="36" priority="10">
      <formula>ISNUMBER(SEARCH("batt",$B8))</formula>
    </cfRule>
    <cfRule type="expression" dxfId="35" priority="11">
      <formula>ISNUMBER(SEARCH("disp",$B8))</formula>
    </cfRule>
    <cfRule type="expression" dxfId="34" priority="12">
      <formula>ISNUMBER(SEARCH("ctrl",$B8))</formula>
    </cfRule>
  </conditionalFormatting>
  <conditionalFormatting sqref="O8:U10">
    <cfRule type="expression" dxfId="33" priority="78">
      <formula>COLUMN(O8)-COLUMN(#REF!)+1&gt;$D8</formula>
    </cfRule>
  </conditionalFormatting>
  <conditionalFormatting sqref="N8:N10">
    <cfRule type="expression" dxfId="32" priority="79">
      <formula>COLUMN(N8)-COLUMN($N8)+1&gt;$D6</formula>
    </cfRule>
  </conditionalFormatting>
  <conditionalFormatting sqref="O7:U7">
    <cfRule type="expression" dxfId="31" priority="81">
      <formula>COLUMN(O7)-COLUMN($N11)+1&gt;$D7</formula>
    </cfRule>
  </conditionalFormatting>
  <conditionalFormatting sqref="D9:D10">
    <cfRule type="expression" dxfId="30" priority="1">
      <formula>D9=0</formula>
    </cfRule>
  </conditionalFormatting>
  <conditionalFormatting sqref="B9:B10">
    <cfRule type="expression" dxfId="29" priority="2">
      <formula>ISNUMBER(SEARCH("batt",$B9))</formula>
    </cfRule>
    <cfRule type="expression" dxfId="28" priority="3">
      <formula>ISNUMBER(SEARCH("disp",$B9))</formula>
    </cfRule>
    <cfRule type="expression" dxfId="27" priority="4">
      <formula>ISNUMBER(SEARCH("ctrl",$B9))</formula>
    </cfRule>
  </conditionalFormatting>
  <pageMargins left="0.25" right="0.25" top="0.75" bottom="0.75" header="0.3" footer="0.3"/>
  <pageSetup scale="36" fitToHeight="0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933C3-15D7-4296-956B-82B209A7E77A}">
  <dimension ref="A1:M8"/>
  <sheetViews>
    <sheetView workbookViewId="0">
      <selection activeCell="E9" sqref="E9"/>
    </sheetView>
  </sheetViews>
  <sheetFormatPr defaultRowHeight="15" x14ac:dyDescent="0.25"/>
  <cols>
    <col min="4" max="4" width="19.140625" bestFit="1" customWidth="1"/>
    <col min="5" max="5" width="10.42578125" customWidth="1"/>
    <col min="6" max="6" width="19.140625" customWidth="1"/>
    <col min="7" max="7" width="6.140625" bestFit="1" customWidth="1"/>
    <col min="8" max="8" width="7.28515625" bestFit="1" customWidth="1"/>
    <col min="9" max="9" width="8" bestFit="1" customWidth="1"/>
    <col min="12" max="12" width="9.7109375" bestFit="1" customWidth="1"/>
    <col min="13" max="13" width="51.140625" customWidth="1"/>
  </cols>
  <sheetData>
    <row r="1" spans="1:13" x14ac:dyDescent="0.25">
      <c r="A1" t="s">
        <v>155</v>
      </c>
    </row>
    <row r="3" spans="1:13" x14ac:dyDescent="0.25">
      <c r="B3" t="s">
        <v>171</v>
      </c>
      <c r="C3" t="s">
        <v>154</v>
      </c>
      <c r="D3" t="s">
        <v>170</v>
      </c>
      <c r="E3" t="s">
        <v>187</v>
      </c>
      <c r="F3" t="s">
        <v>159</v>
      </c>
      <c r="G3" t="s">
        <v>184</v>
      </c>
      <c r="H3" t="s">
        <v>183</v>
      </c>
      <c r="I3" t="s">
        <v>185</v>
      </c>
      <c r="J3" t="s">
        <v>156</v>
      </c>
      <c r="K3" t="s">
        <v>179</v>
      </c>
      <c r="L3" t="s">
        <v>166</v>
      </c>
      <c r="M3" t="s">
        <v>158</v>
      </c>
    </row>
    <row r="4" spans="1:13" ht="30" x14ac:dyDescent="0.25">
      <c r="B4" t="s">
        <v>26</v>
      </c>
      <c r="C4" t="s">
        <v>172</v>
      </c>
      <c r="D4" t="s">
        <v>164</v>
      </c>
      <c r="E4" t="s">
        <v>188</v>
      </c>
      <c r="F4" t="s">
        <v>165</v>
      </c>
      <c r="G4">
        <v>48</v>
      </c>
      <c r="H4">
        <v>14.5</v>
      </c>
      <c r="I4">
        <f>Table3[[#This Row],[B V]]*Table3[[#This Row],[B Ah]]</f>
        <v>696</v>
      </c>
      <c r="J4" t="s">
        <v>157</v>
      </c>
      <c r="K4" t="s">
        <v>180</v>
      </c>
      <c r="L4" s="13">
        <v>44958</v>
      </c>
      <c r="M4" s="12" t="s">
        <v>169</v>
      </c>
    </row>
    <row r="5" spans="1:13" ht="30" x14ac:dyDescent="0.25">
      <c r="B5" t="s">
        <v>26</v>
      </c>
      <c r="C5" t="s">
        <v>173</v>
      </c>
      <c r="D5" t="s">
        <v>161</v>
      </c>
      <c r="E5" t="s">
        <v>188</v>
      </c>
      <c r="F5" t="s">
        <v>160</v>
      </c>
      <c r="G5">
        <v>48</v>
      </c>
      <c r="H5">
        <v>20</v>
      </c>
      <c r="I5">
        <f>Table3[[#This Row],[B V]]*Table3[[#This Row],[B Ah]]</f>
        <v>960</v>
      </c>
      <c r="J5" t="s">
        <v>157</v>
      </c>
      <c r="K5" t="s">
        <v>181</v>
      </c>
      <c r="L5" s="13">
        <v>45015</v>
      </c>
      <c r="M5" s="12" t="s">
        <v>168</v>
      </c>
    </row>
    <row r="6" spans="1:13" x14ac:dyDescent="0.25">
      <c r="B6" t="s">
        <v>26</v>
      </c>
      <c r="C6" t="s">
        <v>174</v>
      </c>
      <c r="D6" t="s">
        <v>163</v>
      </c>
      <c r="E6" t="s">
        <v>188</v>
      </c>
      <c r="F6" t="s">
        <v>160</v>
      </c>
      <c r="G6">
        <v>48</v>
      </c>
      <c r="H6">
        <v>20</v>
      </c>
      <c r="I6">
        <f>Table3[[#This Row],[B V]]*Table3[[#This Row],[B Ah]]</f>
        <v>960</v>
      </c>
      <c r="J6" t="s">
        <v>157</v>
      </c>
      <c r="K6" t="s">
        <v>180</v>
      </c>
      <c r="L6" s="13">
        <v>45104</v>
      </c>
      <c r="M6" s="12" t="s">
        <v>176</v>
      </c>
    </row>
    <row r="7" spans="1:13" x14ac:dyDescent="0.25">
      <c r="B7" t="s">
        <v>26</v>
      </c>
      <c r="C7" t="s">
        <v>175</v>
      </c>
      <c r="D7" t="s">
        <v>162</v>
      </c>
      <c r="E7" t="s">
        <v>188</v>
      </c>
      <c r="F7" t="s">
        <v>160</v>
      </c>
      <c r="G7">
        <v>48</v>
      </c>
      <c r="H7">
        <v>20</v>
      </c>
      <c r="I7">
        <f>Table3[[#This Row],[B V]]*Table3[[#This Row],[B Ah]]</f>
        <v>960</v>
      </c>
      <c r="J7" t="s">
        <v>157</v>
      </c>
      <c r="K7" t="s">
        <v>182</v>
      </c>
      <c r="L7" s="13">
        <v>45169</v>
      </c>
      <c r="M7" s="12" t="s">
        <v>167</v>
      </c>
    </row>
    <row r="8" spans="1:13" x14ac:dyDescent="0.25">
      <c r="B8" t="s">
        <v>13</v>
      </c>
      <c r="C8" t="s">
        <v>178</v>
      </c>
      <c r="D8" t="s">
        <v>177</v>
      </c>
      <c r="E8" t="s">
        <v>189</v>
      </c>
      <c r="I8" s="14">
        <f>Table3[[#This Row],[B V]]*Table3[[#This Row],[B Ah]]</f>
        <v>0</v>
      </c>
      <c r="L8" s="13"/>
      <c r="M8" s="12" t="s">
        <v>186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MSG Definition</vt:lpstr>
      <vt:lpstr>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Paul</dc:creator>
  <cp:lastModifiedBy>Smith, Paul</cp:lastModifiedBy>
  <cp:lastPrinted>2023-10-22T16:11:56Z</cp:lastPrinted>
  <dcterms:created xsi:type="dcterms:W3CDTF">2015-06-05T18:17:20Z</dcterms:created>
  <dcterms:modified xsi:type="dcterms:W3CDTF">2023-11-03T02:44:56Z</dcterms:modified>
</cp:coreProperties>
</file>