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iederik/Soonr Workplace/Project - Currence/BANK eID/I. WIP/Implementation Guidelines/ServiceID Calculator/"/>
    </mc:Choice>
  </mc:AlternateContent>
  <bookViews>
    <workbookView xWindow="0" yWindow="460" windowWidth="25600" windowHeight="14180" tabRatio="500"/>
  </bookViews>
  <sheets>
    <sheet name="ServiceID Calculato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E18" i="1"/>
  <c r="D20" i="1"/>
  <c r="E20" i="1"/>
  <c r="E21" i="1"/>
  <c r="D22" i="1"/>
  <c r="E22" i="1"/>
  <c r="D24" i="1"/>
  <c r="E24" i="1"/>
  <c r="D25" i="1"/>
  <c r="E25" i="1"/>
  <c r="D26" i="1"/>
  <c r="E26" i="1"/>
  <c r="D28" i="1"/>
  <c r="E28" i="1"/>
  <c r="D30" i="1"/>
  <c r="E30" i="1"/>
  <c r="D31" i="1"/>
  <c r="E31" i="1"/>
  <c r="C12" i="1"/>
  <c r="D7" i="1"/>
  <c r="D3" i="1"/>
  <c r="C13" i="1"/>
  <c r="D6" i="1"/>
</calcChain>
</file>

<file path=xl/sharedStrings.xml><?xml version="1.0" encoding="utf-8"?>
<sst xmlns="http://schemas.openxmlformats.org/spreadsheetml/2006/main" count="35" uniqueCount="23">
  <si>
    <t>BIN</t>
  </si>
  <si>
    <t>18orOlder</t>
  </si>
  <si>
    <t>Name</t>
  </si>
  <si>
    <t>Address</t>
  </si>
  <si>
    <t>DateOfBirth</t>
  </si>
  <si>
    <t>Email</t>
  </si>
  <si>
    <t>Gender</t>
  </si>
  <si>
    <t>Telephone</t>
  </si>
  <si>
    <t>Comment</t>
  </si>
  <si>
    <t>Bit number</t>
  </si>
  <si>
    <t>Attribute</t>
  </si>
  <si>
    <t>Calculation</t>
  </si>
  <si>
    <t>Reserved</t>
  </si>
  <si>
    <t>Age related</t>
  </si>
  <si>
    <t>Bit value</t>
  </si>
  <si>
    <t>ServiceID</t>
  </si>
  <si>
    <t>Binary value</t>
  </si>
  <si>
    <t>Request (0 = no, 1 = yes)</t>
  </si>
  <si>
    <t>Attribute(group)</t>
  </si>
  <si>
    <t>Bit sequence</t>
  </si>
  <si>
    <t>0 = TransientID
1 = BIN</t>
  </si>
  <si>
    <t>Fill in this column</t>
  </si>
  <si>
    <t>Not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</si>
</sst>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rgb="FFFF0000"/>
      <name val="Calibri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1" xfId="0" applyFill="1" applyBorder="1"/>
    <xf numFmtId="0" fontId="4" fillId="3" borderId="1" xfId="0" applyFont="1" applyFill="1" applyBorder="1"/>
    <xf numFmtId="0" fontId="2" fillId="3" borderId="1" xfId="0" applyFont="1" applyFill="1" applyBorder="1"/>
    <xf numFmtId="0" fontId="0" fillId="0" borderId="0" xfId="0" applyFont="1"/>
    <xf numFmtId="0" fontId="3" fillId="2" borderId="3" xfId="0" applyFont="1" applyFill="1" applyBorder="1"/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4" borderId="7" xfId="0" applyFont="1" applyFill="1" applyBorder="1" applyAlignment="1">
      <alignment horizontal="center"/>
    </xf>
    <xf numFmtId="0" fontId="3" fillId="2" borderId="8" xfId="0" applyFont="1" applyFill="1" applyBorder="1"/>
    <xf numFmtId="0" fontId="0" fillId="4" borderId="8" xfId="0" applyFill="1" applyBorder="1" applyAlignment="1" applyProtection="1">
      <alignment vertical="top"/>
      <protection locked="0"/>
    </xf>
    <xf numFmtId="0" fontId="6" fillId="0" borderId="0" xfId="0" applyFont="1" applyFill="1" applyBorder="1" applyAlignment="1">
      <alignment vertical="center"/>
    </xf>
    <xf numFmtId="0" fontId="4" fillId="3" borderId="10" xfId="0" applyFont="1" applyFill="1" applyBorder="1"/>
    <xf numFmtId="0" fontId="4" fillId="3" borderId="10" xfId="0" applyFont="1" applyFill="1" applyBorder="1" applyAlignment="1">
      <alignment horizontal="left"/>
    </xf>
    <xf numFmtId="0" fontId="1" fillId="2" borderId="11" xfId="0" applyFont="1" applyFill="1" applyBorder="1"/>
    <xf numFmtId="0" fontId="2" fillId="3" borderId="12" xfId="0" applyFont="1" applyFill="1" applyBorder="1" applyAlignment="1">
      <alignment horizontal="left"/>
    </xf>
    <xf numFmtId="0" fontId="0" fillId="4" borderId="13" xfId="0" applyFill="1" applyBorder="1" applyAlignment="1" applyProtection="1">
      <alignment vertical="top"/>
      <protection locked="0"/>
    </xf>
    <xf numFmtId="0" fontId="1" fillId="2" borderId="1" xfId="0" applyFont="1" applyFill="1" applyBorder="1" applyAlignment="1">
      <alignment horizontal="center" wrapText="1"/>
    </xf>
    <xf numFmtId="0" fontId="3" fillId="2" borderId="6" xfId="0" applyFont="1" applyFill="1" applyBorder="1" applyAlignment="1" applyProtection="1">
      <alignment horizontal="left"/>
    </xf>
    <xf numFmtId="0" fontId="3" fillId="2" borderId="4" xfId="0" applyFont="1" applyFill="1" applyBorder="1" applyAlignment="1" applyProtection="1">
      <alignment horizontal="left"/>
    </xf>
    <xf numFmtId="0" fontId="5" fillId="3" borderId="5" xfId="0" applyFont="1" applyFill="1" applyBorder="1" applyAlignment="1" applyProtection="1">
      <alignment horizontal="left" vertical="top" wrapText="1"/>
    </xf>
    <xf numFmtId="0" fontId="5" fillId="3" borderId="2" xfId="0" applyFont="1" applyFill="1" applyBorder="1" applyAlignment="1" applyProtection="1">
      <alignment horizontal="left" vertical="top" wrapText="1"/>
    </xf>
    <xf numFmtId="0" fontId="0" fillId="3" borderId="5" xfId="0" applyFill="1" applyBorder="1" applyAlignment="1" applyProtection="1">
      <alignment horizontal="center" vertical="top"/>
    </xf>
    <xf numFmtId="0" fontId="0" fillId="3" borderId="2" xfId="0" applyFill="1" applyBorder="1" applyAlignment="1" applyProtection="1">
      <alignment horizontal="center" vertical="top"/>
    </xf>
    <xf numFmtId="0" fontId="2" fillId="3" borderId="5" xfId="0" applyFont="1" applyFill="1" applyBorder="1" applyAlignment="1" applyProtection="1">
      <alignment vertical="top"/>
    </xf>
    <xf numFmtId="0" fontId="2" fillId="3" borderId="2" xfId="0" applyFont="1" applyFill="1" applyBorder="1" applyAlignment="1" applyProtection="1">
      <alignment vertical="top"/>
    </xf>
    <xf numFmtId="0" fontId="0" fillId="3" borderId="5" xfId="0" applyFill="1" applyBorder="1" applyAlignment="1" applyProtection="1">
      <alignment horizontal="left" vertical="top"/>
    </xf>
    <xf numFmtId="0" fontId="0" fillId="3" borderId="2" xfId="0" applyFill="1" applyBorder="1" applyAlignment="1" applyProtection="1">
      <alignment horizontal="left" vertical="top"/>
    </xf>
    <xf numFmtId="0" fontId="5" fillId="3" borderId="9" xfId="0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tabSelected="1" zoomScaleNormal="82" zoomScalePageLayoutView="82" workbookViewId="0">
      <selection activeCell="C7" sqref="C7"/>
    </sheetView>
  </sheetViews>
  <sheetFormatPr baseColWidth="10" defaultRowHeight="16" x14ac:dyDescent="0.2"/>
  <cols>
    <col min="2" max="2" width="14.5" bestFit="1" customWidth="1"/>
    <col min="3" max="3" width="21.5" customWidth="1"/>
    <col min="4" max="4" width="14.6640625" customWidth="1"/>
    <col min="5" max="5" width="13.83203125" customWidth="1"/>
    <col min="6" max="6" width="23.1640625" customWidth="1"/>
    <col min="7" max="7" width="4" customWidth="1"/>
    <col min="8" max="9" width="28.5" bestFit="1" customWidth="1"/>
  </cols>
  <sheetData>
    <row r="1" spans="2:9" x14ac:dyDescent="0.2">
      <c r="C1" s="8" t="s">
        <v>21</v>
      </c>
    </row>
    <row r="2" spans="2:9" ht="16" customHeight="1" x14ac:dyDescent="0.2">
      <c r="B2" s="5" t="s">
        <v>18</v>
      </c>
      <c r="C2" s="9" t="s">
        <v>17</v>
      </c>
      <c r="D2" s="18" t="s">
        <v>8</v>
      </c>
      <c r="E2" s="19"/>
      <c r="F2" s="19"/>
    </row>
    <row r="3" spans="2:9" ht="32" x14ac:dyDescent="0.2">
      <c r="B3" s="6" t="s">
        <v>20</v>
      </c>
      <c r="C3" s="10">
        <v>1</v>
      </c>
      <c r="D3" s="24" t="str">
        <f>IF(C3=1,"This requests the BIN",IF(C3=0,"This requests the TransientID",""))</f>
        <v>This requests the BIN</v>
      </c>
      <c r="E3" s="24"/>
      <c r="F3" s="25"/>
    </row>
    <row r="4" spans="2:9" x14ac:dyDescent="0.2">
      <c r="B4" s="7" t="s">
        <v>2</v>
      </c>
      <c r="C4" s="10">
        <v>1</v>
      </c>
      <c r="D4" s="26"/>
      <c r="E4" s="26"/>
      <c r="F4" s="27"/>
    </row>
    <row r="5" spans="2:9" x14ac:dyDescent="0.2">
      <c r="B5" s="7" t="s">
        <v>3</v>
      </c>
      <c r="C5" s="10">
        <v>1</v>
      </c>
      <c r="D5" s="26"/>
      <c r="E5" s="26"/>
      <c r="F5" s="27"/>
    </row>
    <row r="6" spans="2:9" x14ac:dyDescent="0.2">
      <c r="B6" s="7" t="s">
        <v>1</v>
      </c>
      <c r="C6" s="10">
        <v>0</v>
      </c>
      <c r="D6" s="20" t="str">
        <f>IF(AND(C6=1,C7=1),"18orOlder and DateOfBirth must be requested seperately!","")</f>
        <v/>
      </c>
      <c r="E6" s="20"/>
      <c r="F6" s="21"/>
      <c r="H6" s="4"/>
      <c r="I6" s="4"/>
    </row>
    <row r="7" spans="2:9" x14ac:dyDescent="0.2">
      <c r="B7" s="7" t="s">
        <v>4</v>
      </c>
      <c r="C7" s="10">
        <v>1</v>
      </c>
      <c r="D7" s="28" t="str">
        <f>IF(AND(C6=1,C7=1),"18orOlder and DateOfBirth must be requested seperately!","")</f>
        <v/>
      </c>
      <c r="E7" s="20"/>
      <c r="F7" s="21"/>
    </row>
    <row r="8" spans="2:9" x14ac:dyDescent="0.2">
      <c r="B8" s="7" t="s">
        <v>6</v>
      </c>
      <c r="C8" s="10">
        <v>1</v>
      </c>
      <c r="D8" s="22"/>
      <c r="E8" s="22"/>
      <c r="F8" s="23"/>
    </row>
    <row r="9" spans="2:9" x14ac:dyDescent="0.2">
      <c r="B9" s="7" t="s">
        <v>7</v>
      </c>
      <c r="C9" s="10">
        <v>1</v>
      </c>
      <c r="D9" s="22"/>
      <c r="E9" s="22"/>
      <c r="F9" s="23"/>
    </row>
    <row r="10" spans="2:9" ht="17" thickBot="1" x14ac:dyDescent="0.25">
      <c r="B10" s="7" t="s">
        <v>5</v>
      </c>
      <c r="C10" s="16">
        <v>1</v>
      </c>
      <c r="D10" s="22"/>
      <c r="E10" s="22"/>
      <c r="F10" s="23"/>
    </row>
    <row r="11" spans="2:9" ht="17" thickBot="1" x14ac:dyDescent="0.25"/>
    <row r="12" spans="2:9" ht="16" customHeight="1" thickBot="1" x14ac:dyDescent="0.25">
      <c r="B12" s="14" t="s">
        <v>15</v>
      </c>
      <c r="C12" s="15">
        <f>SUM(E17:E32)</f>
        <v>21974</v>
      </c>
      <c r="D12" s="11"/>
      <c r="E12" s="11"/>
    </row>
    <row r="13" spans="2:9" ht="16" customHeight="1" x14ac:dyDescent="0.2">
      <c r="B13" s="12" t="s">
        <v>19</v>
      </c>
      <c r="C13" s="13" t="str">
        <f>CONCATENATE(D17,D18,D19,D20,D21,D22,D23,D24,D25,D26,D27,D28,D29,D30,D31,D32)</f>
        <v>0101010111010110</v>
      </c>
      <c r="D13" s="11"/>
      <c r="E13" s="11"/>
    </row>
    <row r="15" spans="2:9" x14ac:dyDescent="0.2">
      <c r="B15" s="17" t="s">
        <v>11</v>
      </c>
      <c r="C15" s="17"/>
      <c r="D15" s="17"/>
      <c r="E15" s="17"/>
    </row>
    <row r="16" spans="2:9" x14ac:dyDescent="0.2">
      <c r="B16" s="3" t="s">
        <v>9</v>
      </c>
      <c r="C16" s="3" t="s">
        <v>10</v>
      </c>
      <c r="D16" s="3" t="s">
        <v>14</v>
      </c>
      <c r="E16" s="3" t="s">
        <v>16</v>
      </c>
    </row>
    <row r="17" spans="2:5" x14ac:dyDescent="0.2">
      <c r="B17" s="2">
        <v>1</v>
      </c>
      <c r="C17" s="2" t="s">
        <v>12</v>
      </c>
      <c r="D17" s="2">
        <v>0</v>
      </c>
      <c r="E17" s="2">
        <v>0</v>
      </c>
    </row>
    <row r="18" spans="2:5" x14ac:dyDescent="0.2">
      <c r="B18" s="1">
        <v>2</v>
      </c>
      <c r="C18" s="1" t="s">
        <v>0</v>
      </c>
      <c r="D18" s="1">
        <f>IF(C3=1,1,0)</f>
        <v>1</v>
      </c>
      <c r="E18" s="1">
        <f>D18*2^14</f>
        <v>16384</v>
      </c>
    </row>
    <row r="19" spans="2:5" x14ac:dyDescent="0.2">
      <c r="B19" s="2">
        <v>3</v>
      </c>
      <c r="C19" s="2" t="s">
        <v>22</v>
      </c>
      <c r="D19" s="2">
        <v>0</v>
      </c>
      <c r="E19" s="2">
        <v>0</v>
      </c>
    </row>
    <row r="20" spans="2:5" x14ac:dyDescent="0.2">
      <c r="B20" s="1">
        <v>4</v>
      </c>
      <c r="C20" s="1" t="s">
        <v>2</v>
      </c>
      <c r="D20" s="1">
        <f>IF(C4=1,1,0)</f>
        <v>1</v>
      </c>
      <c r="E20" s="1">
        <f>D20*2^12</f>
        <v>4096</v>
      </c>
    </row>
    <row r="21" spans="2:5" x14ac:dyDescent="0.2">
      <c r="B21" s="2">
        <v>5</v>
      </c>
      <c r="C21" s="2" t="s">
        <v>22</v>
      </c>
      <c r="D21" s="2">
        <v>0</v>
      </c>
      <c r="E21" s="2">
        <f t="shared" ref="E21" si="0">D21*4</f>
        <v>0</v>
      </c>
    </row>
    <row r="22" spans="2:5" x14ac:dyDescent="0.2">
      <c r="B22" s="1">
        <v>6</v>
      </c>
      <c r="C22" s="1" t="s">
        <v>3</v>
      </c>
      <c r="D22" s="1">
        <f>IF(C5=1,1,0)</f>
        <v>1</v>
      </c>
      <c r="E22" s="1">
        <f>D22*2^10</f>
        <v>1024</v>
      </c>
    </row>
    <row r="23" spans="2:5" x14ac:dyDescent="0.2">
      <c r="B23" s="2">
        <v>7</v>
      </c>
      <c r="C23" s="2" t="s">
        <v>22</v>
      </c>
      <c r="D23" s="2">
        <v>0</v>
      </c>
      <c r="E23" s="2">
        <v>0</v>
      </c>
    </row>
    <row r="24" spans="2:5" x14ac:dyDescent="0.2">
      <c r="B24" s="1">
        <v>8</v>
      </c>
      <c r="C24" s="1" t="s">
        <v>13</v>
      </c>
      <c r="D24" s="1">
        <f>IF($C$6=1,0,IF($C$7=1,1,0))</f>
        <v>1</v>
      </c>
      <c r="E24" s="1">
        <f>D24*2^8</f>
        <v>256</v>
      </c>
    </row>
    <row r="25" spans="2:5" x14ac:dyDescent="0.2">
      <c r="B25" s="1">
        <v>9</v>
      </c>
      <c r="C25" s="1" t="s">
        <v>13</v>
      </c>
      <c r="D25" s="1">
        <f t="shared" ref="D25" si="1">IF($C$6=1,0,IF($C$7=1,1,0))</f>
        <v>1</v>
      </c>
      <c r="E25" s="1">
        <f>D25*2^7</f>
        <v>128</v>
      </c>
    </row>
    <row r="26" spans="2:5" x14ac:dyDescent="0.2">
      <c r="B26" s="1">
        <v>10</v>
      </c>
      <c r="C26" s="1" t="s">
        <v>13</v>
      </c>
      <c r="D26" s="1">
        <f>IF($C$6=1,1,IF($C$7=1,1,0))</f>
        <v>1</v>
      </c>
      <c r="E26" s="1">
        <f>D26*2^6</f>
        <v>64</v>
      </c>
    </row>
    <row r="27" spans="2:5" x14ac:dyDescent="0.2">
      <c r="B27" s="2">
        <v>11</v>
      </c>
      <c r="C27" s="2" t="s">
        <v>22</v>
      </c>
      <c r="D27" s="2">
        <v>0</v>
      </c>
      <c r="E27" s="2">
        <v>0</v>
      </c>
    </row>
    <row r="28" spans="2:5" x14ac:dyDescent="0.2">
      <c r="B28" s="1">
        <v>12</v>
      </c>
      <c r="C28" s="1" t="s">
        <v>6</v>
      </c>
      <c r="D28" s="1">
        <f>IF(C8=1,1,0)</f>
        <v>1</v>
      </c>
      <c r="E28" s="1">
        <f>D28*2^4</f>
        <v>16</v>
      </c>
    </row>
    <row r="29" spans="2:5" x14ac:dyDescent="0.2">
      <c r="B29" s="2">
        <v>13</v>
      </c>
      <c r="C29" s="2" t="s">
        <v>22</v>
      </c>
      <c r="D29" s="2">
        <v>0</v>
      </c>
      <c r="E29" s="2">
        <v>0</v>
      </c>
    </row>
    <row r="30" spans="2:5" x14ac:dyDescent="0.2">
      <c r="B30" s="1">
        <v>14</v>
      </c>
      <c r="C30" s="1" t="s">
        <v>7</v>
      </c>
      <c r="D30" s="1">
        <f>IF(C9=1,1,0)</f>
        <v>1</v>
      </c>
      <c r="E30" s="1">
        <f>D30*2^2</f>
        <v>4</v>
      </c>
    </row>
    <row r="31" spans="2:5" x14ac:dyDescent="0.2">
      <c r="B31" s="1">
        <v>15</v>
      </c>
      <c r="C31" s="1" t="s">
        <v>5</v>
      </c>
      <c r="D31" s="1">
        <f>IF(C10=1,1,0)</f>
        <v>1</v>
      </c>
      <c r="E31" s="1">
        <f>D31*2^1</f>
        <v>2</v>
      </c>
    </row>
    <row r="32" spans="2:5" x14ac:dyDescent="0.2">
      <c r="B32" s="2">
        <v>16</v>
      </c>
      <c r="C32" s="2" t="s">
        <v>22</v>
      </c>
      <c r="D32" s="2">
        <v>0</v>
      </c>
      <c r="E32" s="2">
        <v>0</v>
      </c>
    </row>
  </sheetData>
  <sheetProtection password="CB22" sheet="1" objects="1" scenarios="1" selectLockedCells="1"/>
  <mergeCells count="10">
    <mergeCell ref="B15:E15"/>
    <mergeCell ref="D2:F2"/>
    <mergeCell ref="D6:F6"/>
    <mergeCell ref="D10:F10"/>
    <mergeCell ref="D3:F3"/>
    <mergeCell ref="D4:F4"/>
    <mergeCell ref="D5:F5"/>
    <mergeCell ref="D7:F7"/>
    <mergeCell ref="D8:F8"/>
    <mergeCell ref="D9:F9"/>
  </mergeCells>
  <dataValidations count="1">
    <dataValidation type="whole" allowBlank="1" showInputMessage="1" showErrorMessage="1" errorTitle="Only 1 or 0 are allowed." error="Only 1 or 0 are allowed values. Please try again._x000a_" sqref="C3:C10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ServiceID Calculator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2016-05-26T11:53:07Z</dcterms:created>
  <dcterms:modified xsi:type="dcterms:W3CDTF">2016-09-30T12:20:03Z</dcterms:modified>
</cp:coreProperties>
</file>