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3960" yWindow="900" windowWidth="27300" windowHeight="16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D5"/>
  <c r="E4"/>
  <c r="E5"/>
  <c r="E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7"/>
  <c r="C3"/>
  <c r="C4"/>
  <c r="C31"/>
  <c r="C32"/>
  <c r="C33"/>
  <c r="C34"/>
  <c r="C35"/>
  <c r="C36"/>
  <c r="C37"/>
  <c r="C38"/>
  <c r="C39"/>
  <c r="C40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7"/>
  <c r="D4"/>
  <c r="C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<sst xmlns="http://schemas.openxmlformats.org/spreadsheetml/2006/main" count="25" uniqueCount="25">
  <si>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</si>
  <si>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</si>
  <si>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</si>
  <si>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</si>
  <si>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</si>
  <si>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</si>
  <si>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</si>
  <si>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10H 0F</t>
    <phoneticPr fontId="2" type="noConversion"/>
  </si>
  <si>
    <t>Predict</t>
    <phoneticPr fontId="2" type="noConversion"/>
  </si>
  <si>
    <t>Load</t>
    <phoneticPr fontId="2" type="noConversion"/>
  </si>
  <si>
    <t>Drop</t>
    <phoneticPr fontId="2" type="noConversion"/>
  </si>
  <si>
    <t>Ambient</t>
    <phoneticPr fontId="2" type="noConversion"/>
  </si>
  <si>
    <t>F</t>
    <phoneticPr fontId="2" type="noConversion"/>
  </si>
  <si>
    <t>F</t>
    <phoneticPr fontId="2" type="noConversion"/>
  </si>
  <si>
    <t>g</t>
    <phoneticPr fontId="2" type="noConversion"/>
  </si>
  <si>
    <t>110g Brazil</t>
    <phoneticPr fontId="2" type="noConversion"/>
  </si>
  <si>
    <t>90g Eth Sidamo DP</t>
    <phoneticPr fontId="2" type="noConversion"/>
  </si>
  <si>
    <t>both decaf</t>
    <phoneticPr fontId="2" type="noConversion"/>
  </si>
  <si>
    <t>5h</t>
    <phoneticPr fontId="2" type="noConversion"/>
  </si>
  <si>
    <t>375 FC pop</t>
    <phoneticPr fontId="2" type="noConversion"/>
  </si>
  <si>
    <t>this was just early</t>
    <phoneticPr fontId="2" type="noConversion"/>
  </si>
  <si>
    <t>slow FC</t>
    <phoneticPr fontId="2" type="noConversion"/>
  </si>
  <si>
    <t>426 sc?</t>
    <phoneticPr fontId="2" type="noConversion"/>
  </si>
  <si>
    <t>431 starting to roll</t>
    <phoneticPr fontId="2" type="noConversion"/>
  </si>
  <si>
    <t>434 drop, right at 14:00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</si>
</sst>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2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13.0</c:v>
                </c:pt>
                <c:pt idx="4">
                  <c:v>19.0</c:v>
                </c:pt>
                <c:pt idx="5">
                  <c:v>19.0</c:v>
                </c:pt>
                <c:pt idx="6">
                  <c:v>17.0</c:v>
                </c:pt>
                <c:pt idx="7">
                  <c:v>17.0</c:v>
                </c:pt>
                <c:pt idx="8">
                  <c:v>16.0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8.0</c:v>
                </c:pt>
                <c:pt idx="17">
                  <c:v>6.0</c:v>
                </c:pt>
                <c:pt idx="18">
                  <c:v>6.0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56024296"/>
        <c:axId val="556021208"/>
      </c:barChart>
      <c:lineChart>
        <c:grouping val="standard"/>
        <c:ser>
          <c:idx val="2"/>
          <c:order val="0"/>
          <c:tx>
            <c:v>Predict</c:v>
          </c:tx>
          <c:spPr>
            <a:ln w="3175" cap="rnd" cmpd="sng">
              <a:solidFill>
                <a:schemeClr val="bg1">
                  <a:lumMod val="50000"/>
                  <a:alpha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2" formatCode="0">
                  <c:v>120.0000000000001</c:v>
                </c:pt>
                <c:pt idx="3" formatCode="0">
                  <c:v>132.6666666666662</c:v>
                </c:pt>
                <c:pt idx="4" formatCode="0">
                  <c:v>156.0000000000002</c:v>
                </c:pt>
                <c:pt idx="5" formatCode="0">
                  <c:v>182.1000000000001</c:v>
                </c:pt>
                <c:pt idx="6" formatCode="0">
                  <c:v>207.3333333333333</c:v>
                </c:pt>
                <c:pt idx="7" formatCode="0">
                  <c:v>257.8666666666668</c:v>
                </c:pt>
                <c:pt idx="8" formatCode="0">
                  <c:v>284.4000000000001</c:v>
                </c:pt>
                <c:pt idx="9" formatCode="0">
                  <c:v>301.9333333333333</c:v>
                </c:pt>
                <c:pt idx="10" formatCode="0">
                  <c:v>315.5333333333331</c:v>
                </c:pt>
                <c:pt idx="11" formatCode="0">
                  <c:v>327.5333333333331</c:v>
                </c:pt>
                <c:pt idx="12" formatCode="0">
                  <c:v>339.1333333333335</c:v>
                </c:pt>
                <c:pt idx="13" formatCode="0">
                  <c:v>349.8000000000001</c:v>
                </c:pt>
                <c:pt idx="14" formatCode="0">
                  <c:v>359.8666666666666</c:v>
                </c:pt>
                <c:pt idx="15" formatCode="0">
                  <c:v>369.9999999999998</c:v>
                </c:pt>
                <c:pt idx="16" formatCode="0">
                  <c:v>380.1333333333335</c:v>
                </c:pt>
                <c:pt idx="17" formatCode="0">
                  <c:v>388.3333333333333</c:v>
                </c:pt>
                <c:pt idx="18" formatCode="0">
                  <c:v>394.2666666666666</c:v>
                </c:pt>
                <c:pt idx="19" formatCode="0">
                  <c:v>398.7999999999998</c:v>
                </c:pt>
                <c:pt idx="20" formatCode="0">
                  <c:v>401.2666666666666</c:v>
                </c:pt>
                <c:pt idx="21" formatCode="0">
                  <c:v>403.0666666666668</c:v>
                </c:pt>
                <c:pt idx="22" formatCode="0">
                  <c:v>405.6</c:v>
                </c:pt>
                <c:pt idx="23" formatCode="0">
                  <c:v>408.6666666666666</c:v>
                </c:pt>
                <c:pt idx="24" formatCode="0">
                  <c:v>411.9999999999999</c:v>
                </c:pt>
                <c:pt idx="25" formatCode="0">
                  <c:v>416.6666666666667</c:v>
                </c:pt>
                <c:pt idx="26" formatCode="0">
                  <c:v>421.8</c:v>
                </c:pt>
                <c:pt idx="27" formatCode="0">
                  <c:v>427.2</c:v>
                </c:pt>
                <c:pt idx="28" formatCode="0">
                  <c:v>433.3333333333332</c:v>
                </c:pt>
                <c:pt idx="29" formatCode="0">
                  <c:v>439.1333333333326</c:v>
                </c:pt>
                <c:pt idx="30" formatCode="0">
                  <c:v>444.6000000000005</c:v>
                </c:pt>
                <c:pt idx="31" formatCode="0">
                  <c:v>450.3000000000018</c:v>
                </c:pt>
                <c:pt idx="32" formatCode="0">
                  <c:v>456.1666666666698</c:v>
                </c:pt>
                <c:pt idx="33" formatCode="0">
                  <c:v>459.000000000004</c:v>
                </c:pt>
                <c:pt idx="34" formatCode="0">
                  <c:v>0.0</c:v>
                </c:pt>
                <c:pt idx="35" formatCode="0">
                  <c:v>0.0</c:v>
                </c:pt>
                <c:pt idx="36" formatCode="0">
                  <c:v>0.0</c:v>
                </c:pt>
                <c:pt idx="37" formatCode="0">
                  <c:v>0.0</c:v>
                </c:pt>
                <c:pt idx="38" formatCode="0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260.0</c:v>
                </c:pt>
                <c:pt idx="1">
                  <c:v>190.0</c:v>
                </c:pt>
                <c:pt idx="2">
                  <c:v>182.0</c:v>
                </c:pt>
                <c:pt idx="3">
                  <c:v>195.0</c:v>
                </c:pt>
                <c:pt idx="4">
                  <c:v>214.0</c:v>
                </c:pt>
                <c:pt idx="5">
                  <c:v>233.0</c:v>
                </c:pt>
                <c:pt idx="6">
                  <c:v>250.0</c:v>
                </c:pt>
                <c:pt idx="7">
                  <c:v>267.0</c:v>
                </c:pt>
                <c:pt idx="8">
                  <c:v>283.0</c:v>
                </c:pt>
                <c:pt idx="9">
                  <c:v>297.0</c:v>
                </c:pt>
                <c:pt idx="10">
                  <c:v>310.0</c:v>
                </c:pt>
                <c:pt idx="11">
                  <c:v>323.0</c:v>
                </c:pt>
                <c:pt idx="12">
                  <c:v>335.0</c:v>
                </c:pt>
                <c:pt idx="13">
                  <c:v>346.0</c:v>
                </c:pt>
                <c:pt idx="14">
                  <c:v>357.0</c:v>
                </c:pt>
                <c:pt idx="15">
                  <c:v>368.0</c:v>
                </c:pt>
                <c:pt idx="16">
                  <c:v>376.0</c:v>
                </c:pt>
                <c:pt idx="17">
                  <c:v>382.0</c:v>
                </c:pt>
                <c:pt idx="18">
                  <c:v>388.0</c:v>
                </c:pt>
                <c:pt idx="19">
                  <c:v>392.0</c:v>
                </c:pt>
                <c:pt idx="20">
                  <c:v>396.0</c:v>
                </c:pt>
                <c:pt idx="21">
                  <c:v>400.0</c:v>
                </c:pt>
                <c:pt idx="22">
                  <c:v>404.0</c:v>
                </c:pt>
                <c:pt idx="23">
                  <c:v>408.0</c:v>
                </c:pt>
                <c:pt idx="24">
                  <c:v>413.0</c:v>
                </c:pt>
                <c:pt idx="25">
                  <c:v>418.0</c:v>
                </c:pt>
                <c:pt idx="26">
                  <c:v>423.0</c:v>
                </c:pt>
                <c:pt idx="27">
                  <c:v>429.0</c:v>
                </c:pt>
                <c:pt idx="28">
                  <c:v>434.0</c:v>
                </c:pt>
              </c:numCache>
            </c:numRef>
          </c:val>
          <c:smooth val="1"/>
        </c:ser>
        <c:marker val="1"/>
        <c:axId val="556034872"/>
        <c:axId val="556032312"/>
      </c:lineChart>
      <c:catAx>
        <c:axId val="556034872"/>
        <c:scaling>
          <c:orientation val="minMax"/>
        </c:scaling>
        <c:axPos val="b"/>
        <c:numFmt formatCode="h:mm:ss" sourceLinked="1"/>
        <c:tickLblPos val="nextTo"/>
        <c:crossAx val="556032312"/>
        <c:crosses val="autoZero"/>
        <c:auto val="1"/>
        <c:lblAlgn val="ctr"/>
        <c:lblOffset val="100"/>
      </c:catAx>
      <c:valAx>
        <c:axId val="556032312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56034872"/>
        <c:crosses val="autoZero"/>
        <c:crossBetween val="between"/>
        <c:majorUnit val="50.0"/>
        <c:minorUnit val="25.0"/>
      </c:valAx>
      <c:valAx>
        <c:axId val="556021208"/>
        <c:scaling>
          <c:orientation val="minMax"/>
        </c:scaling>
        <c:axPos val="r"/>
        <c:numFmt formatCode="General" sourceLinked="1"/>
        <c:tickLblPos val="nextTo"/>
        <c:crossAx val="556024296"/>
        <c:crosses val="max"/>
        <c:crossBetween val="between"/>
      </c:valAx>
      <c:catAx>
        <c:axId val="556024296"/>
        <c:scaling>
          <c:orientation val="minMax"/>
        </c:scaling>
        <c:delete val="1"/>
        <c:axPos val="b"/>
        <c:numFmt formatCode="h:mm:ss" sourceLinked="1"/>
        <c:tickLblPos val="nextTo"/>
        <c:crossAx val="556021208"/>
        <c:crosses val="autoZero"/>
        <c:auto val="1"/>
        <c:lblAlgn val="ctr"/>
        <c:lblOffset val="100"/>
      </c:catAx>
    </c:plotArea>
    <c:plotVisOnly val="1"/>
    <c:dispBlanksAs val="gap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9"/>
  <sheetViews>
    <sheetView tabSelected="1" workbookViewId="0">
      <selection activeCell="D46" sqref="D46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8</v>
      </c>
      <c r="F1" s="2" t="s">
        <v>2</v>
      </c>
      <c r="G1">
        <v>250</v>
      </c>
      <c r="H1" t="s">
        <v>5</v>
      </c>
    </row>
    <row r="2" spans="1:8">
      <c r="A2" s="1">
        <v>0</v>
      </c>
      <c r="B2">
        <v>260</v>
      </c>
      <c r="F2" t="s">
        <v>7</v>
      </c>
    </row>
    <row r="3" spans="1:8">
      <c r="A3" s="1">
        <v>3.4722222222222224E-4</v>
      </c>
      <c r="B3">
        <v>190</v>
      </c>
      <c r="C3">
        <f>MAX(IF(ISNUMBER(B3),IF(ISNUMBER(B2),B3-B2,0),0),0)</f>
        <v>0</v>
      </c>
    </row>
    <row r="4" spans="1:8">
      <c r="A4" s="1">
        <v>6.9444444444444404E-4</v>
      </c>
      <c r="B4">
        <v>182</v>
      </c>
      <c r="C4">
        <f t="shared" ref="C4:C40" si="0">MAX(IF(ISNUMBER(B4),IF(ISNUMBER(B3),B4-B3,0),0),0)</f>
        <v>0</v>
      </c>
      <c r="D4">
        <f t="shared" ref="D4:D40" si="1">C4-C3</f>
        <v>0</v>
      </c>
      <c r="E4" s="3">
        <f>IF(ISNUMBER(B2), FORECAST(A4, B2:B3, A2:A3),)</f>
        <v>120.00000000000009</v>
      </c>
      <c r="G4">
        <v>370</v>
      </c>
      <c r="H4" t="s">
        <v>4</v>
      </c>
    </row>
    <row r="5" spans="1:8">
      <c r="A5" s="1">
        <v>1.0416666666666699E-3</v>
      </c>
      <c r="B5">
        <v>195</v>
      </c>
      <c r="C5">
        <f t="shared" si="0"/>
        <v>13</v>
      </c>
      <c r="D5">
        <f>IF(ISNUMBER(B5), C5-C4, 0)</f>
        <v>13</v>
      </c>
      <c r="E5" s="3">
        <f>IF(ISNUMBER(B2), FORECAST(A5, B2:B4, A2:A4), )</f>
        <v>132.66666666666623</v>
      </c>
    </row>
    <row r="6" spans="1:8">
      <c r="A6" s="1">
        <v>1.38888888888889E-3</v>
      </c>
      <c r="B6">
        <v>214</v>
      </c>
      <c r="C6">
        <f t="shared" si="0"/>
        <v>19</v>
      </c>
      <c r="D6">
        <f t="shared" si="1"/>
        <v>6</v>
      </c>
      <c r="E6" s="3">
        <f>IF(ISNUMBER(B2), FORECAST(A6, B2:B5, A2:A5), 0)</f>
        <v>156.00000000000023</v>
      </c>
    </row>
    <row r="7" spans="1:8">
      <c r="A7" s="1">
        <v>1.7361111111111099E-3</v>
      </c>
      <c r="B7">
        <v>233</v>
      </c>
      <c r="C7">
        <f t="shared" si="0"/>
        <v>19</v>
      </c>
      <c r="D7">
        <f t="shared" si="1"/>
        <v>0</v>
      </c>
      <c r="E7" s="3">
        <f>IF(ISNUMBER(B2), FORECAST(A7, B1:B6, A1:A6), 0)</f>
        <v>182.10000000000008</v>
      </c>
    </row>
    <row r="8" spans="1:8">
      <c r="A8" s="1">
        <v>2.0833333333333298E-3</v>
      </c>
      <c r="B8">
        <v>250</v>
      </c>
      <c r="C8">
        <f t="shared" si="0"/>
        <v>17</v>
      </c>
      <c r="D8">
        <f t="shared" si="1"/>
        <v>-2</v>
      </c>
      <c r="E8" s="3">
        <f t="shared" ref="E8:E40" si="2">IF(ISNUMBER(B3), FORECAST(A8, B2:B7, A2:A7), 0)</f>
        <v>207.33333333333334</v>
      </c>
    </row>
    <row r="9" spans="1:8">
      <c r="A9" s="1">
        <v>2.4305555555555599E-3</v>
      </c>
      <c r="B9">
        <v>267</v>
      </c>
      <c r="C9">
        <f t="shared" si="0"/>
        <v>17</v>
      </c>
      <c r="D9">
        <f t="shared" si="1"/>
        <v>0</v>
      </c>
      <c r="E9" s="3">
        <f t="shared" si="2"/>
        <v>257.86666666666684</v>
      </c>
    </row>
    <row r="10" spans="1:8">
      <c r="A10" s="1">
        <v>2.7777777777777801E-3</v>
      </c>
      <c r="B10">
        <v>283</v>
      </c>
      <c r="C10">
        <f t="shared" si="0"/>
        <v>16</v>
      </c>
      <c r="D10">
        <f t="shared" si="1"/>
        <v>-1</v>
      </c>
      <c r="E10" s="3">
        <f t="shared" si="2"/>
        <v>284.40000000000009</v>
      </c>
    </row>
    <row r="11" spans="1:8">
      <c r="A11" s="1">
        <v>3.1250000000000002E-3</v>
      </c>
      <c r="B11">
        <v>297</v>
      </c>
      <c r="C11">
        <f t="shared" si="0"/>
        <v>14</v>
      </c>
      <c r="D11">
        <f t="shared" si="1"/>
        <v>-2</v>
      </c>
      <c r="E11" s="3">
        <f t="shared" si="2"/>
        <v>301.93333333333328</v>
      </c>
    </row>
    <row r="12" spans="1:8">
      <c r="A12" s="1">
        <v>3.4722222222222199E-3</v>
      </c>
      <c r="B12">
        <v>310</v>
      </c>
      <c r="C12">
        <f t="shared" si="0"/>
        <v>13</v>
      </c>
      <c r="D12">
        <f t="shared" si="1"/>
        <v>-1</v>
      </c>
      <c r="E12" s="3">
        <f t="shared" si="2"/>
        <v>315.53333333333308</v>
      </c>
    </row>
    <row r="13" spans="1:8">
      <c r="A13" s="1">
        <v>3.81944444444444E-3</v>
      </c>
      <c r="B13">
        <v>323</v>
      </c>
      <c r="C13">
        <f t="shared" si="0"/>
        <v>13</v>
      </c>
      <c r="D13">
        <f t="shared" si="1"/>
        <v>0</v>
      </c>
      <c r="E13" s="3">
        <f t="shared" si="2"/>
        <v>327.53333333333308</v>
      </c>
    </row>
    <row r="14" spans="1:8">
      <c r="A14" s="1">
        <v>4.1666666666666701E-3</v>
      </c>
      <c r="B14">
        <v>335</v>
      </c>
      <c r="C14">
        <f t="shared" si="0"/>
        <v>12</v>
      </c>
      <c r="D14">
        <f t="shared" si="1"/>
        <v>-1</v>
      </c>
      <c r="E14" s="3">
        <f t="shared" si="2"/>
        <v>339.13333333333355</v>
      </c>
    </row>
    <row r="15" spans="1:8">
      <c r="A15" s="1">
        <v>4.5138888888888902E-3</v>
      </c>
      <c r="B15">
        <v>346</v>
      </c>
      <c r="C15">
        <f t="shared" si="0"/>
        <v>11</v>
      </c>
      <c r="D15">
        <f t="shared" si="1"/>
        <v>-1</v>
      </c>
      <c r="E15" s="3">
        <f t="shared" si="2"/>
        <v>349.80000000000013</v>
      </c>
    </row>
    <row r="16" spans="1:8">
      <c r="A16" s="1">
        <v>4.8611111111111103E-3</v>
      </c>
      <c r="B16">
        <v>357</v>
      </c>
      <c r="C16">
        <f t="shared" si="0"/>
        <v>11</v>
      </c>
      <c r="D16">
        <f t="shared" si="1"/>
        <v>0</v>
      </c>
      <c r="E16" s="3">
        <f t="shared" si="2"/>
        <v>359.86666666666667</v>
      </c>
      <c r="F16" t="s">
        <v>18</v>
      </c>
    </row>
    <row r="17" spans="1:6">
      <c r="A17" s="1">
        <v>5.2083333333333296E-3</v>
      </c>
      <c r="B17">
        <v>368</v>
      </c>
      <c r="C17">
        <f t="shared" si="0"/>
        <v>11</v>
      </c>
      <c r="D17">
        <f t="shared" si="1"/>
        <v>0</v>
      </c>
      <c r="E17" s="3">
        <f t="shared" si="2"/>
        <v>369.99999999999983</v>
      </c>
    </row>
    <row r="18" spans="1:6">
      <c r="A18" s="1">
        <v>5.5555555555555601E-3</v>
      </c>
      <c r="B18">
        <v>376</v>
      </c>
      <c r="C18">
        <f t="shared" si="0"/>
        <v>8</v>
      </c>
      <c r="D18">
        <f t="shared" si="1"/>
        <v>-3</v>
      </c>
      <c r="E18" s="3">
        <f t="shared" si="2"/>
        <v>380.1333333333335</v>
      </c>
      <c r="F18" t="s">
        <v>19</v>
      </c>
    </row>
    <row r="19" spans="1:6">
      <c r="A19" s="1">
        <v>5.9027777777777802E-3</v>
      </c>
      <c r="B19">
        <v>382</v>
      </c>
      <c r="C19">
        <f t="shared" si="0"/>
        <v>6</v>
      </c>
      <c r="D19">
        <f t="shared" si="1"/>
        <v>-2</v>
      </c>
      <c r="E19" s="3">
        <f t="shared" si="2"/>
        <v>388.33333333333331</v>
      </c>
      <c r="F19" t="s">
        <v>20</v>
      </c>
    </row>
    <row r="20" spans="1:6">
      <c r="A20" s="1">
        <v>6.2500000000000003E-3</v>
      </c>
      <c r="B20">
        <v>388</v>
      </c>
      <c r="C20">
        <f t="shared" si="0"/>
        <v>6</v>
      </c>
      <c r="D20">
        <f t="shared" si="1"/>
        <v>0</v>
      </c>
      <c r="E20" s="3">
        <f t="shared" si="2"/>
        <v>394.26666666666665</v>
      </c>
    </row>
    <row r="21" spans="1:6">
      <c r="A21" s="1">
        <v>6.5972222222222196E-3</v>
      </c>
      <c r="B21">
        <v>392</v>
      </c>
      <c r="C21">
        <f t="shared" si="0"/>
        <v>4</v>
      </c>
      <c r="D21">
        <f t="shared" si="1"/>
        <v>-2</v>
      </c>
      <c r="E21" s="3">
        <f t="shared" si="2"/>
        <v>398.79999999999984</v>
      </c>
      <c r="F21" t="s">
        <v>21</v>
      </c>
    </row>
    <row r="22" spans="1:6">
      <c r="A22" s="1">
        <v>6.9444444444444397E-3</v>
      </c>
      <c r="B22">
        <v>396</v>
      </c>
      <c r="C22">
        <f t="shared" si="0"/>
        <v>4</v>
      </c>
      <c r="D22">
        <f t="shared" si="1"/>
        <v>0</v>
      </c>
      <c r="E22" s="3">
        <f t="shared" si="2"/>
        <v>401.26666666666659</v>
      </c>
    </row>
    <row r="23" spans="1:6">
      <c r="A23" s="1">
        <v>7.2916666666666703E-3</v>
      </c>
      <c r="B23">
        <v>400</v>
      </c>
      <c r="C23">
        <f t="shared" si="0"/>
        <v>4</v>
      </c>
      <c r="D23">
        <f t="shared" si="1"/>
        <v>0</v>
      </c>
      <c r="E23" s="3">
        <f t="shared" si="2"/>
        <v>403.06666666666683</v>
      </c>
    </row>
    <row r="24" spans="1:6">
      <c r="A24" s="1">
        <v>7.6388888888888904E-3</v>
      </c>
      <c r="B24">
        <v>404</v>
      </c>
      <c r="C24">
        <f t="shared" si="0"/>
        <v>4</v>
      </c>
      <c r="D24">
        <f t="shared" si="1"/>
        <v>0</v>
      </c>
      <c r="E24" s="3">
        <f t="shared" si="2"/>
        <v>405.6</v>
      </c>
    </row>
    <row r="25" spans="1:6">
      <c r="A25" s="1">
        <v>7.9861111111111105E-3</v>
      </c>
      <c r="B25">
        <v>408</v>
      </c>
      <c r="C25">
        <f t="shared" si="0"/>
        <v>4</v>
      </c>
      <c r="D25">
        <f t="shared" si="1"/>
        <v>0</v>
      </c>
      <c r="E25" s="3">
        <f t="shared" si="2"/>
        <v>408.66666666666669</v>
      </c>
    </row>
    <row r="26" spans="1:6">
      <c r="A26" s="1">
        <v>8.3333333333333297E-3</v>
      </c>
      <c r="B26">
        <v>413</v>
      </c>
      <c r="C26">
        <f t="shared" si="0"/>
        <v>5</v>
      </c>
      <c r="D26">
        <f t="shared" si="1"/>
        <v>1</v>
      </c>
      <c r="E26" s="3">
        <f t="shared" si="2"/>
        <v>411.99999999999994</v>
      </c>
    </row>
    <row r="27" spans="1:6">
      <c r="A27" s="1">
        <v>8.6805555555555594E-3</v>
      </c>
      <c r="B27">
        <v>418</v>
      </c>
      <c r="C27">
        <f t="shared" si="0"/>
        <v>5</v>
      </c>
      <c r="D27">
        <f t="shared" si="1"/>
        <v>0</v>
      </c>
      <c r="E27" s="3">
        <f t="shared" si="2"/>
        <v>416.66666666666674</v>
      </c>
    </row>
    <row r="28" spans="1:6">
      <c r="A28" s="1">
        <v>9.0277777777777804E-3</v>
      </c>
      <c r="B28">
        <v>423</v>
      </c>
      <c r="C28">
        <f t="shared" si="0"/>
        <v>5</v>
      </c>
      <c r="D28">
        <f t="shared" si="1"/>
        <v>0</v>
      </c>
      <c r="E28" s="3">
        <f t="shared" si="2"/>
        <v>421.8</v>
      </c>
    </row>
    <row r="29" spans="1:6">
      <c r="A29" s="1">
        <v>9.3749999999999997E-3</v>
      </c>
      <c r="B29">
        <v>429</v>
      </c>
      <c r="C29">
        <f t="shared" si="0"/>
        <v>6</v>
      </c>
      <c r="D29">
        <f t="shared" si="1"/>
        <v>1</v>
      </c>
      <c r="E29" s="3">
        <f t="shared" si="2"/>
        <v>427.2</v>
      </c>
      <c r="F29" t="s">
        <v>22</v>
      </c>
    </row>
    <row r="30" spans="1:6">
      <c r="A30" s="1">
        <v>9.7222222222222206E-3</v>
      </c>
      <c r="B30">
        <v>434</v>
      </c>
      <c r="C30">
        <f t="shared" si="0"/>
        <v>5</v>
      </c>
      <c r="D30">
        <f t="shared" si="1"/>
        <v>-1</v>
      </c>
      <c r="E30" s="3">
        <f t="shared" si="2"/>
        <v>433.33333333333326</v>
      </c>
      <c r="F30" t="s">
        <v>23</v>
      </c>
    </row>
    <row r="31" spans="1:6">
      <c r="A31" s="1">
        <v>1.00694444444444E-2</v>
      </c>
      <c r="C31">
        <f t="shared" si="0"/>
        <v>0</v>
      </c>
      <c r="D31">
        <f t="shared" si="1"/>
        <v>-5</v>
      </c>
      <c r="E31" s="3">
        <f t="shared" si="2"/>
        <v>439.13333333333264</v>
      </c>
      <c r="F31" t="s">
        <v>24</v>
      </c>
    </row>
    <row r="32" spans="1:6">
      <c r="A32" s="1">
        <v>1.0416666666666701E-2</v>
      </c>
      <c r="C32">
        <f t="shared" si="0"/>
        <v>0</v>
      </c>
      <c r="D32">
        <f t="shared" si="1"/>
        <v>0</v>
      </c>
      <c r="E32" s="3">
        <f t="shared" si="2"/>
        <v>444.60000000000053</v>
      </c>
    </row>
    <row r="33" spans="1:5">
      <c r="A33" s="1">
        <v>1.0763888888889E-2</v>
      </c>
      <c r="C33">
        <f t="shared" si="0"/>
        <v>0</v>
      </c>
      <c r="D33">
        <f t="shared" si="1"/>
        <v>0</v>
      </c>
      <c r="E33" s="3">
        <f t="shared" si="2"/>
        <v>450.30000000000183</v>
      </c>
    </row>
    <row r="34" spans="1:5">
      <c r="A34" s="1">
        <v>1.1111111111111301E-2</v>
      </c>
      <c r="C34">
        <f t="shared" si="0"/>
        <v>0</v>
      </c>
      <c r="D34">
        <f t="shared" si="1"/>
        <v>0</v>
      </c>
      <c r="E34" s="3">
        <f t="shared" si="2"/>
        <v>456.16666666666981</v>
      </c>
    </row>
    <row r="35" spans="1:5">
      <c r="A35" s="1">
        <v>1.14583333333336E-2</v>
      </c>
      <c r="C35">
        <f t="shared" si="0"/>
        <v>0</v>
      </c>
      <c r="D35">
        <f t="shared" si="1"/>
        <v>0</v>
      </c>
      <c r="E35" s="3">
        <f t="shared" si="2"/>
        <v>459.00000000000398</v>
      </c>
    </row>
    <row r="36" spans="1:5">
      <c r="A36" s="1">
        <v>1.18055555555556E-2</v>
      </c>
      <c r="C36">
        <f t="shared" si="0"/>
        <v>0</v>
      </c>
      <c r="D36">
        <f t="shared" si="1"/>
        <v>0</v>
      </c>
      <c r="E36" s="3">
        <f t="shared" si="2"/>
        <v>0</v>
      </c>
    </row>
    <row r="37" spans="1:5">
      <c r="A37" s="1">
        <v>1.2152777777777801E-2</v>
      </c>
      <c r="C37">
        <f t="shared" si="0"/>
        <v>0</v>
      </c>
      <c r="D37">
        <f t="shared" si="1"/>
        <v>0</v>
      </c>
      <c r="E37" s="3">
        <f t="shared" si="2"/>
        <v>0</v>
      </c>
    </row>
    <row r="38" spans="1:5">
      <c r="A38" s="1">
        <v>1.2500000000000001E-2</v>
      </c>
      <c r="C38">
        <f t="shared" si="0"/>
        <v>0</v>
      </c>
      <c r="D38">
        <f t="shared" si="1"/>
        <v>0</v>
      </c>
      <c r="E38" s="3">
        <f t="shared" si="2"/>
        <v>0</v>
      </c>
    </row>
    <row r="39" spans="1:5">
      <c r="A39" s="1">
        <v>1.2847222222222201E-2</v>
      </c>
      <c r="C39">
        <f t="shared" si="0"/>
        <v>0</v>
      </c>
      <c r="D39">
        <f t="shared" si="1"/>
        <v>0</v>
      </c>
      <c r="E39" s="3">
        <f t="shared" si="2"/>
        <v>0</v>
      </c>
    </row>
    <row r="40" spans="1:5">
      <c r="A40" s="1">
        <v>1.3194444444444399E-2</v>
      </c>
      <c r="C40">
        <f t="shared" si="0"/>
        <v>0</v>
      </c>
      <c r="D40">
        <f t="shared" si="1"/>
        <v>0</v>
      </c>
      <c r="E40" s="3">
        <f t="shared" si="2"/>
        <v>0</v>
      </c>
    </row>
    <row r="41" spans="1:5">
      <c r="A41" s="1"/>
    </row>
    <row r="43" spans="1:5">
      <c r="A43" t="s">
        <v>9</v>
      </c>
      <c r="B43">
        <v>200</v>
      </c>
      <c r="C43" t="s">
        <v>14</v>
      </c>
    </row>
    <row r="44" spans="1:5">
      <c r="A44" t="s">
        <v>10</v>
      </c>
      <c r="B44">
        <v>350</v>
      </c>
      <c r="C44" t="s">
        <v>13</v>
      </c>
    </row>
    <row r="45" spans="1:5">
      <c r="A45" t="s">
        <v>11</v>
      </c>
      <c r="B45">
        <v>75</v>
      </c>
      <c r="C45" t="s">
        <v>12</v>
      </c>
    </row>
    <row r="47" spans="1:5">
      <c r="A47" t="s">
        <v>15</v>
      </c>
    </row>
    <row r="48" spans="1:5">
      <c r="A48" t="s">
        <v>16</v>
      </c>
    </row>
    <row r="49" spans="1:1">
      <c r="A49" t="s">
        <v>17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2009-08-13T17:34:21Z</dcterms:modified>
</cp:coreProperties>
</file>