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romano\Google Drive\AULAS-BRENO\IFSP\Acadêmico\Disciplinas\PDS (Integrado)\Projeto Multidisciplinar\2019\"/>
    </mc:Choice>
  </mc:AlternateContent>
  <bookViews>
    <workbookView xWindow="0" yWindow="0" windowWidth="30720" windowHeight="13704" activeTab="5"/>
  </bookViews>
  <sheets>
    <sheet name="Mortalidade" sheetId="1" r:id="rId1"/>
    <sheet name="Doença diarréica aguda" sheetId="2" r:id="rId2"/>
    <sheet name="Ev.Adversos Anestesia" sheetId="3" state="hidden" r:id="rId3"/>
    <sheet name="Escabiose" sheetId="4" r:id="rId4"/>
    <sheet name="Desidratação" sheetId="5" r:id="rId5"/>
    <sheet name="Queda" sheetId="6" r:id="rId6"/>
  </sheets>
  <calcPr calcId="152511"/>
</workbook>
</file>

<file path=xl/calcChain.xml><?xml version="1.0" encoding="utf-8"?>
<calcChain xmlns="http://schemas.openxmlformats.org/spreadsheetml/2006/main">
  <c r="M9" i="6" l="1"/>
  <c r="L9" i="6"/>
  <c r="K9" i="6"/>
  <c r="J9" i="6"/>
  <c r="I9" i="6"/>
  <c r="H9" i="6"/>
  <c r="G9" i="6"/>
  <c r="F9" i="6"/>
  <c r="E9" i="6"/>
  <c r="D9" i="6"/>
  <c r="C9" i="6"/>
  <c r="B9" i="6"/>
  <c r="M9" i="5"/>
  <c r="L9" i="5"/>
  <c r="K9" i="5"/>
  <c r="J9" i="5"/>
  <c r="I9" i="5"/>
  <c r="H9" i="5"/>
  <c r="G9" i="5"/>
  <c r="F9" i="5"/>
  <c r="E9" i="5"/>
  <c r="D9" i="5"/>
  <c r="C9" i="5"/>
  <c r="B9" i="5"/>
  <c r="M9" i="4"/>
  <c r="L9" i="4"/>
  <c r="K9" i="4"/>
  <c r="J9" i="4"/>
  <c r="I9" i="4"/>
  <c r="H9" i="4"/>
  <c r="G9" i="4"/>
  <c r="F9" i="4"/>
  <c r="E9" i="4"/>
  <c r="D9" i="4"/>
  <c r="C9" i="4"/>
  <c r="B9" i="4"/>
  <c r="M11" i="3"/>
  <c r="L11" i="3"/>
  <c r="K11" i="3"/>
  <c r="J11" i="3"/>
  <c r="I11" i="3"/>
  <c r="H11" i="3"/>
  <c r="G11" i="3"/>
  <c r="F11" i="3"/>
  <c r="E11" i="3"/>
  <c r="D11" i="3"/>
  <c r="C11" i="3"/>
  <c r="B11" i="3"/>
  <c r="M9" i="2"/>
  <c r="L9" i="2"/>
  <c r="K9" i="2"/>
  <c r="J9" i="2"/>
  <c r="I9" i="2"/>
  <c r="H9" i="2"/>
  <c r="G9" i="2"/>
  <c r="F9" i="2"/>
  <c r="E9" i="2"/>
  <c r="D9" i="2"/>
  <c r="C9" i="2"/>
  <c r="B9" i="2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<sst xmlns="http://schemas.openxmlformats.org/spreadsheetml/2006/main" count="188" uniqueCount="100">
  <si>
    <t>Indicadores CC - Eventos Adversos relacionados a anestesia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</si>
  <si>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</si>
  <si>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</si>
  <si>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</si>
  <si>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</si>
  <si>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</si>
  <si>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</si>
  <si>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</si>
  <si>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</si>
  <si>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</si>
  <si>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</si>
  <si>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</si>
  <si>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</si>
  <si>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de Pacientes</t>
  </si>
  <si>
    <t>Total de Eventos Adversos</t>
  </si>
  <si>
    <t>% de Pacientes com Ev.Adverso</t>
  </si>
  <si>
    <t>Meta: Zero</t>
  </si>
  <si>
    <t>Cefaléias pós raqui</t>
  </si>
  <si>
    <t>Prurido</t>
  </si>
  <si>
    <t>Broncoespasmo</t>
  </si>
  <si>
    <t>Vômitos</t>
  </si>
  <si>
    <t>Análise Crítica:</t>
  </si>
  <si>
    <t>Janeiro: Acima da meta. Paciente Amarildo Dias apresentou alergia do Kefazol.</t>
  </si>
  <si>
    <t>Indicadores CCI Santa Helena - Taxa de Porcentagem de Mortalidade em Idosos residentes</t>
  </si>
  <si>
    <t>Total de Idosos</t>
  </si>
  <si>
    <t>Total de Óbitos</t>
  </si>
  <si>
    <t>% de Mortalidade de pacientes / mês</t>
  </si>
  <si>
    <t>Indicadores CCI Santa Helena - Taxa de Incidência de doença diarréica aguda em idosos residentes</t>
  </si>
  <si>
    <t xml:space="preserve">Total de doença diarréica aguda </t>
  </si>
  <si>
    <t>Total</t>
  </si>
  <si>
    <t>Meta Mensal: 0%</t>
  </si>
  <si>
    <t>Análise Crítica</t>
  </si>
  <si>
    <t>Janeiro: Temos 20 idosos residentes e 7 idosos que fazem sistema de creche, passando o dia todo e indo embora para dormir em casa.</t>
  </si>
  <si>
    <t>Fevereiro: Temos 20 idosos residentes e 7 idosos que fazem sistema de creche, passando o dia todo e indo embora para dormir em casa.</t>
  </si>
  <si>
    <t>Março: Temos 20 idosos residentes e 7 idosos que fazem sistema de creche, passando o dia todo e indo embora para dormir em casa.</t>
  </si>
  <si>
    <t>Abril: Temos 20 idosos residentes e 7 idosos que fazem sistema de creche, passando o dia todo e indo embora para dormir em casa.</t>
  </si>
  <si>
    <t>Maio:Temos 19 idosos residentes e 7 idosos que fazem sistema de creche, passando o dia todo e indo embora para dormir em casa. 2 ÓBITOS PNEUMONIA</t>
  </si>
  <si>
    <t>Junho:Temos 19 idosos residentes e 6 idosos que fazem sistema de creche, passando o dia todo e indo embora para dormir em casa. 1 ÓBITO IAM</t>
  </si>
  <si>
    <t>Julho:Temos 20 idosos residentes e 6 idosos que fazem sistema de creche, passando o dia todo e indo embora para dormir em casa.1 ÓBITO PNEUMONIA</t>
  </si>
  <si>
    <t>Agosto: Temos 22 idosos residentes e 4 idosos que fazem sistema de creche, passando o dia todo e indo embora para dormir em casa. 1 ÓBITO PCR</t>
  </si>
  <si>
    <t>Setembro: Temos 21 idosos residentes e 4 idosos que fazem sistema de creche, passando o dia todo e indo embora para dormir em casa. 1 ÓBITO SEPTICEMIA</t>
  </si>
  <si>
    <t>Meta Mensal:0 %</t>
  </si>
  <si>
    <t>Indicadores CCI Santa Helena - Taxa de Incidência de escabiose em idosos residentes</t>
  </si>
  <si>
    <t>Outubro: Temos 20 idosos residentes e 4 idosos que fazem sistema de creche, passando o dia todo e indo embora para dormir em casa. 1 ÓBITO MORTE NATURAL</t>
  </si>
  <si>
    <t>Novembro: Temos 19 idosos residentes e 4 idosos que fazem sistema de creche, passando o dia todo e indo embora para dormir em casa.</t>
  </si>
  <si>
    <t>Dezembro: Temos 19 idosos residentes e 4 idosos que fazem sistema de creche, passando o dia todo e indo embora para dormir em casa. 1 ÓBITO PCR</t>
  </si>
  <si>
    <t>Janeiro: Nenhum caso de diarréia aguda .</t>
  </si>
  <si>
    <t>Fevereiro: Nenhum caso de diarréia aguda .</t>
  </si>
  <si>
    <t>Março: Nenhum caso de diarréia aguda .</t>
  </si>
  <si>
    <t>Abril:Nenhum caso de diarréia aguda .</t>
  </si>
  <si>
    <t>Maio:Nenhum caso de diarréia aguda .</t>
  </si>
  <si>
    <t xml:space="preserve"> </t>
  </si>
  <si>
    <t>Junho: Nenhum caso de diarréia aguda .</t>
  </si>
  <si>
    <t>Julho:Nenhum caso de diarréia aguda .</t>
  </si>
  <si>
    <t>Agosto: Nenhum caso de diarréia aguda .</t>
  </si>
  <si>
    <t>Setembro: Nenhum caso de diarréia aguda .</t>
  </si>
  <si>
    <t>Outubro:Nenhum caso de diarréia aguda .</t>
  </si>
  <si>
    <t>Total de escabiose</t>
  </si>
  <si>
    <t>Novembro:Nenhum caso de diarréia aguda .</t>
  </si>
  <si>
    <t>Dezembro: Nenhum caso de darréia aguda.</t>
  </si>
  <si>
    <t>Janeiro: Nenhum caso de escabiose.</t>
  </si>
  <si>
    <t>Fevereiro: Nenhum caso de escabiose.</t>
  </si>
  <si>
    <t>Março: Nenhum caso de escabiose.</t>
  </si>
  <si>
    <t>Abril:Nenhum caso de escabiose.</t>
  </si>
  <si>
    <t>Maio:Nenhum caso de escabiose.</t>
  </si>
  <si>
    <t>Junho: Nenhum caso de escabiose.</t>
  </si>
  <si>
    <t>Julho:Nenhum caso de escabiose.</t>
  </si>
  <si>
    <t>Agosto: Nenhum caso de escabiose.</t>
  </si>
  <si>
    <t>Setembro: Nenhum caso de escabiose.</t>
  </si>
  <si>
    <t>Outubro: Nenhum caso de escabiose.</t>
  </si>
  <si>
    <t>Novembro: Nenhum caso de escabiose.</t>
  </si>
  <si>
    <t>Dezembro: Nenhum caso de escabiose.</t>
  </si>
  <si>
    <t>Indicadores CCI Santa Helena - Taxa de Incidência de queda em idosos residentes</t>
  </si>
  <si>
    <t>Total de idosos que sofreram queda</t>
  </si>
  <si>
    <t>Indicadores CCI Santa Helena - Taxa de Incidência de desidratação em idosos residentes</t>
  </si>
  <si>
    <t>Total de idosos desidratados</t>
  </si>
  <si>
    <t>Janeiro: Nenhum caso de queda.</t>
  </si>
  <si>
    <t>Fevereiro: Paciente Elvira Lourenço ao levantar da cama, caiu e apresentou ferimento corto contuso em região occipítal necessitando de 4 pontos.</t>
  </si>
  <si>
    <t>Março: Nenhum caso de queda.</t>
  </si>
  <si>
    <t>Abril:Nenhum caso de queda.</t>
  </si>
  <si>
    <t>Maio:  Paciente Conceição Ap. D. Bolonha virou-se na cadeira e caiu lateralmente apresentando ferimento corto contuso em região frontal esquerda necessitando de 3 pontos.</t>
  </si>
  <si>
    <t>Junho:  Nenhum caso de queda.</t>
  </si>
  <si>
    <t>Julho:  Nenhum caso de queda.</t>
  </si>
  <si>
    <t>Agosto: Nenhum caso de queda.</t>
  </si>
  <si>
    <t>Setembro: Nenhum caso de queda.</t>
  </si>
  <si>
    <t>Outubro:Nenhum caso de queda.</t>
  </si>
  <si>
    <t>Novembro:Nenhum caso de queda.</t>
  </si>
  <si>
    <t>Janeiro: Nenhum caso de desidratação</t>
  </si>
  <si>
    <t>Fevereiro: Nenhum caso de desidratação</t>
  </si>
  <si>
    <t>Dezembro:Nenhum caso de queda.</t>
  </si>
  <si>
    <t>Março: Nenhum caso de desidratação</t>
  </si>
  <si>
    <t>Abril:Nenhum caso de desidratação</t>
  </si>
  <si>
    <t>Maio:Nenhum caso de desidratação</t>
  </si>
  <si>
    <t>Junho: Nenhum caso de desidratação</t>
  </si>
  <si>
    <t>Julho:Nenhum caso de desidratação</t>
  </si>
  <si>
    <t>Agosto: Nenhum caso de desidratação</t>
  </si>
  <si>
    <t>Setembro: Paciente Aparecida Moraes Oliveira recusou alimentar-se e hidratar-se, consequentemente apresentou um quadro de desidratação e foi passado SNE.</t>
  </si>
  <si>
    <t>Outubro: Nenhum caso de desidratação</t>
  </si>
  <si>
    <t>Novembro: Nenhum caso de desidratação</t>
  </si>
  <si>
    <t>Dezembro: Nenhum caso de desidratação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</si>
</sst>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rgb="FF333333"/>
      <name val="Calibri"/>
    </font>
    <font>
      <b/>
      <u/>
      <sz val="11"/>
      <color rgb="FF333333"/>
      <name val="Calibri"/>
    </font>
    <font>
      <b/>
      <sz val="11"/>
      <color rgb="FF333333"/>
      <name val="Calibri"/>
    </font>
    <font>
      <sz val="11"/>
      <color rgb="FF000000"/>
      <name val="Calibri"/>
    </font>
    <font>
      <sz val="24"/>
      <name val="Calibri"/>
    </font>
    <font>
      <b/>
      <sz val="14"/>
      <color rgb="FF333333"/>
      <name val="Calibri"/>
    </font>
    <font>
      <sz val="14"/>
      <name val="Calibri"/>
    </font>
    <font>
      <sz val="14"/>
      <color rgb="FF333333"/>
      <name val="Calibri"/>
    </font>
    <font>
      <b/>
      <u/>
      <sz val="14"/>
      <color rgb="FF33333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/>
    <xf numFmtId="0" fontId="0" fillId="0" borderId="1" xfId="0" applyFont="1" applyBorder="1" applyAlignment="1"/>
    <xf numFmtId="4" fontId="3" fillId="0" borderId="1" xfId="0" applyNumberFormat="1" applyFont="1" applyBorder="1" applyAlignment="1"/>
    <xf numFmtId="0" fontId="0" fillId="0" borderId="0" xfId="0" applyFont="1" applyAlignment="1"/>
    <xf numFmtId="4" fontId="0" fillId="0" borderId="1" xfId="0" applyNumberFormat="1" applyFont="1" applyBorder="1" applyAlignment="1"/>
    <xf numFmtId="0" fontId="4" fillId="0" borderId="0" xfId="0" applyFont="1"/>
    <xf numFmtId="0" fontId="6" fillId="0" borderId="0" xfId="0" applyFont="1"/>
    <xf numFmtId="0" fontId="7" fillId="0" borderId="1" xfId="0" applyFont="1" applyBorder="1" applyAlignment="1"/>
    <xf numFmtId="0" fontId="7" fillId="0" borderId="0" xfId="0" applyFont="1" applyAlignment="1"/>
    <xf numFmtId="0" fontId="7" fillId="0" borderId="1" xfId="0" applyFont="1" applyBorder="1" applyAlignment="1"/>
    <xf numFmtId="4" fontId="7" fillId="0" borderId="1" xfId="0" applyNumberFormat="1" applyFont="1" applyBorder="1" applyAlignment="1"/>
    <xf numFmtId="0" fontId="8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pt-BR"/>
              <a:t>TAXA DE MORTALIDADE DE IDOSOS RESIDENTES 
CCI SANTA HELENA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Mortalidade!$A$6</c:f>
              <c:strCache>
                <c:ptCount val="1"/>
              </c:strCache>
            </c:strRef>
          </c:tx>
          <c:spPr>
            <a:solidFill>
              <a:srgbClr val="376092"/>
            </a:solidFill>
          </c:spPr>
          <c:invertIfNegative val="1"/>
          <c:cat>
            <c:numRef>
              <c:f>Mortalidade!$B$5:$M$5</c:f>
              <c:numCache>
                <c:formatCode>General</c:formatCode>
                <c:ptCount val="12"/>
              </c:numCache>
            </c:numRef>
          </c:cat>
          <c:val>
            <c:numRef>
              <c:f>Mortalidade!$B$6:$M$6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Mortalidade!$A$7</c:f>
              <c:strCache>
                <c:ptCount val="1"/>
                <c:pt idx="0">
                  <c:v>Total de Idosos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Mortalidade!$B$5:$M$5</c:f>
              <c:numCache>
                <c:formatCode>General</c:formatCode>
                <c:ptCount val="12"/>
              </c:numCache>
            </c:numRef>
          </c:cat>
          <c:val>
            <c:numRef>
              <c:f>Mortalidade!$B$7:$M$7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Mortalidade!$A$8</c:f>
              <c:strCache>
                <c:ptCount val="1"/>
                <c:pt idx="0">
                  <c:v>Total de Óbitos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Mortalidade!$B$5:$M$5</c:f>
              <c:numCache>
                <c:formatCode>General</c:formatCode>
                <c:ptCount val="12"/>
              </c:numCache>
            </c:numRef>
          </c:cat>
          <c:val>
            <c:numRef>
              <c:f>Mortalidade!$B$8:$M$8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Mortalidade!$A$9</c:f>
              <c:strCache>
                <c:ptCount val="1"/>
                <c:pt idx="0">
                  <c:v>% de Mortalidade de pacientes / mês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Mortalidade!$B$5:$M$5</c:f>
              <c:numCache>
                <c:formatCode>General</c:formatCode>
                <c:ptCount val="12"/>
              </c:numCache>
            </c:numRef>
          </c:cat>
          <c:val>
            <c:numRef>
              <c:f>Mortalidade!$B$9:$M$9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7.6923076923076925</c:v>
                </c:pt>
                <c:pt idx="5">
                  <c:v>4</c:v>
                </c:pt>
                <c:pt idx="6">
                  <c:v>3.8461538461538463</c:v>
                </c:pt>
                <c:pt idx="7">
                  <c:v>3.8461538461538463</c:v>
                </c:pt>
                <c:pt idx="8">
                  <c:v>4</c:v>
                </c:pt>
                <c:pt idx="9">
                  <c:v>4.166666666666667</c:v>
                </c:pt>
                <c:pt idx="10">
                  <c:v>0</c:v>
                </c:pt>
                <c:pt idx="11">
                  <c:v>4.3478260869565215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Mortalidade!$A$10</c:f>
              <c:strCache>
                <c:ptCount val="1"/>
                <c:pt idx="0">
                  <c:v>Meta Mensal: 0%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Mortalidade!$B$5:$M$5</c:f>
              <c:numCache>
                <c:formatCode>General</c:formatCode>
                <c:ptCount val="12"/>
              </c:numCache>
            </c:numRef>
          </c:cat>
          <c:val>
            <c:numRef>
              <c:f>Mortalidade!$B$10:$M$10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354752"/>
        <c:axId val="622349312"/>
      </c:barChart>
      <c:catAx>
        <c:axId val="6223547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622349312"/>
        <c:crosses val="autoZero"/>
        <c:auto val="1"/>
        <c:lblAlgn val="ctr"/>
        <c:lblOffset val="100"/>
        <c:noMultiLvlLbl val="1"/>
      </c:catAx>
      <c:valAx>
        <c:axId val="622349312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6223547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333333"/>
                </a:solidFill>
              </a:defRPr>
            </a:pPr>
            <a:r>
              <a:rPr lang="pt-BR"/>
              <a:t>TAXA DE INCIDÊNCIA DE DOENÇA DIARRÉIA AGUDA EM IDOSOS RESIDENTES CCI SANTA HELENA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'Doença diarréica aguda'!$B$6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aguda'!$B$7:$B$10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'Doença diarréica aguda'!$C$6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aguda'!$C$7:$C$10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'Doença diarréica aguda'!$D$6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aguda'!$D$7:$D$10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'Doença diarréica aguda'!$E$6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aguda'!$E$7:$E$10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'Doença diarréica aguda'!$F$6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rgbClr val="4B1F6F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aguda'!$F$7:$F$10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'Doença diarréica aguda'!$G$6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aguda'!$G$7:$G$10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'Doença diarréica aguda'!$H$6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aguda'!$H$7:$H$10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'Doença diarréica aguda'!$I$6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aguda'!$I$7:$I$10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'Doença diarréica aguda'!$J$6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89A54E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aguda'!$J$7:$J$10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'Doença diarréica aguda'!$K$6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FFD320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aguda'!$K$7:$K$10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'Doença diarréica aguda'!$L$6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0070C0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aguda'!$L$7:$L$10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'Doença diarréica aguda'!$M$6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'Doença diarréica aguda'!$A$7:$A$10</c:f>
              <c:strCache>
                <c:ptCount val="4"/>
                <c:pt idx="0">
                  <c:v>Total de Idosos</c:v>
                </c:pt>
                <c:pt idx="1">
                  <c:v>Total de doença diarréica aguda 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'Doença diarréica aguda'!$M$7:$M$10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350400"/>
        <c:axId val="741083072"/>
      </c:barChart>
      <c:catAx>
        <c:axId val="6223504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41083072"/>
        <c:crosses val="autoZero"/>
        <c:auto val="1"/>
        <c:lblAlgn val="ctr"/>
        <c:lblOffset val="100"/>
        <c:noMultiLvlLbl val="1"/>
      </c:catAx>
      <c:valAx>
        <c:axId val="741083072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6223504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pt-BR"/>
              <a:t>TAXA DE INCIDÊNCIA DE ESCABIOSE EM IDOSOS RESIDENTES
CCI SANTA HELENA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Escabiose!$B$6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Escabiose!$B$7:$B$10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Escabiose!$C$6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Escabiose!$C$7:$C$10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Escabiose!$D$6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Escabiose!$D$7:$D$10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Escabiose!$E$6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Escabiose!$E$7:$E$10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Escabiose!$F$6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rgbClr val="4B1F6F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Escabiose!$F$7:$F$10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Escabiose!$G$6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Escabiose!$G$7:$G$10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Escabiose!$H$6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Escabiose!$H$7:$H$10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Escabiose!$I$6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Escabiose!$I$7:$I$10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Escabiose!$J$6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89A54E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Escabiose!$J$7:$J$10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Escabiose!$K$6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FFD320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Escabiose!$K$7:$K$10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Escabiose!$L$6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0070C0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Escabiose!$L$7:$L$10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Escabiose!$M$6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Escabiose!$A$7:$A$10</c:f>
              <c:strCache>
                <c:ptCount val="4"/>
                <c:pt idx="0">
                  <c:v>Total de Idosos</c:v>
                </c:pt>
                <c:pt idx="1">
                  <c:v>Total de escabiose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Escabiose!$M$7:$M$10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087968"/>
        <c:axId val="741090688"/>
      </c:barChart>
      <c:catAx>
        <c:axId val="7410879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41090688"/>
        <c:crosses val="autoZero"/>
        <c:auto val="1"/>
        <c:lblAlgn val="ctr"/>
        <c:lblOffset val="100"/>
        <c:noMultiLvlLbl val="1"/>
      </c:catAx>
      <c:valAx>
        <c:axId val="741090688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7410879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333333"/>
                </a:solidFill>
              </a:defRPr>
            </a:pPr>
            <a:r>
              <a:rPr lang="pt-BR"/>
              <a:t>TAXA DE INCIDÊNCIA DE DESIDRATAÇÃO EM IDOSOS RESIDENTES CCI SANTA HELENA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Desidratação!$B$6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Desidratação!$B$7:$B$10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Desidratação!$C$6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Desidratação!$C$7:$C$10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Desidratação!$D$6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Desidratação!$D$7:$D$10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Desidratação!$E$6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Desidratação!$E$7:$E$10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Desidratação!$F$6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rgbClr val="4B1F6F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Desidratação!$F$7:$F$10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Desidratação!$G$6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Desidratação!$G$7:$G$10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Desidratação!$H$6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Desidratação!$H$7:$H$10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Desidratação!$I$6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Desidratação!$I$7:$I$10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Desidratação!$J$6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89A54E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Desidratação!$J$7:$J$10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 formatCode="#,##0.0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Desidratação!$K$6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FFD320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Desidratação!$K$7:$K$10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Desidratação!$L$6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0070C0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Desidratação!$L$7:$L$10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Desidratação!$M$6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Desidratação!$A$7:$A$10</c:f>
              <c:strCache>
                <c:ptCount val="4"/>
                <c:pt idx="0">
                  <c:v>Total de Idosos</c:v>
                </c:pt>
                <c:pt idx="1">
                  <c:v>Total de idosos desidratados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Desidratação!$M$7:$M$10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143328"/>
        <c:axId val="747182112"/>
      </c:barChart>
      <c:catAx>
        <c:axId val="4011433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47182112"/>
        <c:crosses val="autoZero"/>
        <c:auto val="1"/>
        <c:lblAlgn val="ctr"/>
        <c:lblOffset val="100"/>
        <c:noMultiLvlLbl val="1"/>
      </c:catAx>
      <c:valAx>
        <c:axId val="747182112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011433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pt-BR"/>
              <a:t>TAXA DE INCIDÊNCIA DE QUEDA EM IDOSOS RESIDENTES
CCI SANTA HELENA 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Queda!$B$6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Queda!$B$7:$B$10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Queda!$C$6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Queda!$C$7:$C$10</c:f>
              <c:numCache>
                <c:formatCode>General</c:formatCode>
                <c:ptCount val="4"/>
                <c:pt idx="0">
                  <c:v>27</c:v>
                </c:pt>
                <c:pt idx="1">
                  <c:v>1</c:v>
                </c:pt>
                <c:pt idx="2" formatCode="#,##0.00">
                  <c:v>3.7037037037037033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Queda!$D$6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Queda!$D$7:$D$10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Queda!$E$6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Queda!$E$7:$E$10</c:f>
              <c:numCache>
                <c:formatCode>General</c:formatCode>
                <c:ptCount val="4"/>
                <c:pt idx="0">
                  <c:v>27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Queda!$F$6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rgbClr val="4B1F6F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Queda!$F$7:$F$10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 formatCode="#,##0.00">
                  <c:v>3.8461538461538463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Queda!$G$6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Queda!$G$7:$G$10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Queda!$H$6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Queda!$H$7:$H$10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Queda!$I$6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Queda!$I$7:$I$10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Queda!$J$6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89A54E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Queda!$J$7:$J$10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Queda!$K$6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FFD320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Queda!$K$7:$K$10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Queda!$L$6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0070C0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Queda!$L$7:$L$10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Queda!$M$6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4198AF"/>
            </a:solidFill>
          </c:spPr>
          <c:invertIfNegative val="1"/>
          <c:cat>
            <c:strRef>
              <c:f>Queda!$A$7:$A$10</c:f>
              <c:strCache>
                <c:ptCount val="4"/>
                <c:pt idx="0">
                  <c:v>Total de Idosos</c:v>
                </c:pt>
                <c:pt idx="1">
                  <c:v>Total de idosos que sofreram queda</c:v>
                </c:pt>
                <c:pt idx="2">
                  <c:v>Total</c:v>
                </c:pt>
                <c:pt idx="3">
                  <c:v>Meta Mensal:0 %</c:v>
                </c:pt>
              </c:strCache>
            </c:strRef>
          </c:cat>
          <c:val>
            <c:numRef>
              <c:f>Queda!$M$7:$M$10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84288"/>
        <c:axId val="747175040"/>
      </c:barChart>
      <c:catAx>
        <c:axId val="7471842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47175040"/>
        <c:crosses val="autoZero"/>
        <c:auto val="1"/>
        <c:lblAlgn val="ctr"/>
        <c:lblOffset val="100"/>
        <c:noMultiLvlLbl val="1"/>
      </c:catAx>
      <c:valAx>
        <c:axId val="747175040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74718428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190500</xdr:rowOff>
    </xdr:from>
    <xdr:ext cx="7915275" cy="4076700"/>
    <xdr:graphicFrame macro="">
      <xdr:nvGraphicFramePr>
        <xdr:cNvPr id="2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36</xdr:row>
      <xdr:rowOff>57150</xdr:rowOff>
    </xdr:from>
    <xdr:ext cx="7086600" cy="4267200"/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</xdr:row>
      <xdr:rowOff>0</xdr:rowOff>
    </xdr:from>
    <xdr:ext cx="1104900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1295400</xdr:colOff>
      <xdr:row>34</xdr:row>
      <xdr:rowOff>47625</xdr:rowOff>
    </xdr:from>
    <xdr:ext cx="7429500" cy="4648200"/>
    <xdr:graphicFrame macro="">
      <xdr:nvGraphicFramePr>
        <xdr:cNvPr id="3" name="Chart 3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36</xdr:row>
      <xdr:rowOff>95250</xdr:rowOff>
    </xdr:from>
    <xdr:ext cx="7562850" cy="4667250"/>
    <xdr:graphicFrame macro="">
      <xdr:nvGraphicFramePr>
        <xdr:cNvPr id="5" name="Chart 5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1314450</xdr:colOff>
      <xdr:row>43</xdr:row>
      <xdr:rowOff>19050</xdr:rowOff>
    </xdr:from>
    <xdr:ext cx="8467725" cy="5010150"/>
    <xdr:graphicFrame macro="">
      <xdr:nvGraphicFramePr>
        <xdr:cNvPr id="4" name="Chart 4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M23"/>
  <sheetViews>
    <sheetView workbookViewId="0"/>
  </sheetViews>
  <sheetFormatPr defaultColWidth="14.44140625" defaultRowHeight="15" customHeight="1" x14ac:dyDescent="0.3"/>
  <cols>
    <col min="1" max="1" width="46.44140625" customWidth="1"/>
    <col min="2" max="2" width="6.6640625" customWidth="1"/>
    <col min="3" max="13" width="7.6640625" customWidth="1"/>
    <col min="14" max="23" width="8.6640625" customWidth="1"/>
    <col min="24" max="26" width="8" customWidth="1"/>
  </cols>
  <sheetData>
    <row r="4" spans="1:13" x14ac:dyDescent="0.3">
      <c r="A4" s="19" t="s">
        <v>23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3">
      <c r="A6" s="2"/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</row>
    <row r="7" spans="1:13" x14ac:dyDescent="0.3">
      <c r="A7" s="2" t="s">
        <v>24</v>
      </c>
      <c r="B7" s="6">
        <v>27</v>
      </c>
      <c r="C7" s="6">
        <v>27</v>
      </c>
      <c r="D7" s="6">
        <v>27</v>
      </c>
      <c r="E7" s="6">
        <v>27</v>
      </c>
      <c r="F7" s="6">
        <v>26</v>
      </c>
      <c r="G7" s="6">
        <v>25</v>
      </c>
      <c r="H7" s="6">
        <v>26</v>
      </c>
      <c r="I7" s="6">
        <v>26</v>
      </c>
      <c r="J7" s="6">
        <v>25</v>
      </c>
      <c r="K7" s="6">
        <v>24</v>
      </c>
      <c r="L7" s="6">
        <v>23</v>
      </c>
      <c r="M7" s="6">
        <v>23</v>
      </c>
    </row>
    <row r="8" spans="1:13" x14ac:dyDescent="0.3">
      <c r="A8" s="2" t="s">
        <v>25</v>
      </c>
      <c r="B8" s="6">
        <v>0</v>
      </c>
      <c r="C8" s="6">
        <v>0</v>
      </c>
      <c r="D8" s="6">
        <v>0</v>
      </c>
      <c r="E8" s="6">
        <v>0</v>
      </c>
      <c r="F8" s="6">
        <v>2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6">
        <v>1</v>
      </c>
    </row>
    <row r="9" spans="1:13" x14ac:dyDescent="0.3">
      <c r="A9" s="2" t="s">
        <v>26</v>
      </c>
      <c r="B9" s="7">
        <f t="shared" ref="B9:M9" si="0">(100/B7)*B8</f>
        <v>0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7.6923076923076925</v>
      </c>
      <c r="G9" s="7">
        <f t="shared" si="0"/>
        <v>4</v>
      </c>
      <c r="H9" s="7">
        <f t="shared" si="0"/>
        <v>3.8461538461538463</v>
      </c>
      <c r="I9" s="7">
        <f t="shared" si="0"/>
        <v>3.8461538461538463</v>
      </c>
      <c r="J9" s="7">
        <f t="shared" si="0"/>
        <v>4</v>
      </c>
      <c r="K9" s="7">
        <f t="shared" si="0"/>
        <v>4.166666666666667</v>
      </c>
      <c r="L9" s="7">
        <f t="shared" si="0"/>
        <v>0</v>
      </c>
      <c r="M9" s="7">
        <f t="shared" si="0"/>
        <v>4.3478260869565215</v>
      </c>
    </row>
    <row r="10" spans="1:13" x14ac:dyDescent="0.3">
      <c r="A10" s="1" t="s">
        <v>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" t="s">
        <v>31</v>
      </c>
    </row>
    <row r="12" spans="1:13" x14ac:dyDescent="0.3">
      <c r="A12" s="8" t="s">
        <v>32</v>
      </c>
    </row>
    <row r="13" spans="1:13" x14ac:dyDescent="0.3">
      <c r="A13" s="8" t="s">
        <v>33</v>
      </c>
    </row>
    <row r="14" spans="1:13" x14ac:dyDescent="0.3">
      <c r="A14" s="8" t="s">
        <v>34</v>
      </c>
    </row>
    <row r="15" spans="1:13" x14ac:dyDescent="0.3">
      <c r="A15" s="8" t="s">
        <v>35</v>
      </c>
    </row>
    <row r="16" spans="1:13" x14ac:dyDescent="0.3">
      <c r="A16" s="8" t="s">
        <v>36</v>
      </c>
    </row>
    <row r="17" spans="1:1" x14ac:dyDescent="0.3">
      <c r="A17" s="8" t="s">
        <v>37</v>
      </c>
    </row>
    <row r="18" spans="1:1" x14ac:dyDescent="0.3">
      <c r="A18" s="8" t="s">
        <v>38</v>
      </c>
    </row>
    <row r="19" spans="1:1" x14ac:dyDescent="0.3">
      <c r="A19" s="8" t="s">
        <v>39</v>
      </c>
    </row>
    <row r="20" spans="1:1" x14ac:dyDescent="0.3">
      <c r="A20" s="8" t="s">
        <v>40</v>
      </c>
    </row>
    <row r="21" spans="1:1" x14ac:dyDescent="0.3">
      <c r="A21" s="8" t="s">
        <v>43</v>
      </c>
    </row>
    <row r="22" spans="1:1" x14ac:dyDescent="0.3">
      <c r="A22" s="8" t="s">
        <v>44</v>
      </c>
    </row>
    <row r="23" spans="1:1" x14ac:dyDescent="0.3">
      <c r="A23" s="8" t="s">
        <v>45</v>
      </c>
    </row>
  </sheetData>
  <mergeCells count="1">
    <mergeCell ref="A4:M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N25"/>
  <sheetViews>
    <sheetView workbookViewId="0"/>
  </sheetViews>
  <sheetFormatPr defaultColWidth="14.44140625" defaultRowHeight="15" customHeight="1" x14ac:dyDescent="0.3"/>
  <cols>
    <col min="1" max="1" width="32.109375" customWidth="1"/>
    <col min="2" max="2" width="8.5546875" customWidth="1"/>
    <col min="3" max="13" width="7.6640625" customWidth="1"/>
    <col min="14" max="23" width="8.6640625" customWidth="1"/>
    <col min="24" max="26" width="8" customWidth="1"/>
  </cols>
  <sheetData>
    <row r="4" spans="1:14" ht="14.4" x14ac:dyDescent="0.3">
      <c r="A4" s="19" t="s">
        <v>27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4" ht="14.4" x14ac:dyDescent="0.3">
      <c r="A6" s="2"/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1"/>
    </row>
    <row r="7" spans="1:14" ht="14.4" x14ac:dyDescent="0.3">
      <c r="A7" s="2" t="s">
        <v>24</v>
      </c>
      <c r="B7" s="6">
        <v>27</v>
      </c>
      <c r="C7" s="6">
        <v>27</v>
      </c>
      <c r="D7" s="6">
        <v>27</v>
      </c>
      <c r="E7" s="6">
        <v>27</v>
      </c>
      <c r="F7" s="6">
        <v>26</v>
      </c>
      <c r="G7" s="6">
        <v>25</v>
      </c>
      <c r="H7" s="6">
        <v>26</v>
      </c>
      <c r="I7" s="6">
        <v>26</v>
      </c>
      <c r="J7" s="6">
        <v>25</v>
      </c>
      <c r="K7" s="6">
        <v>24</v>
      </c>
      <c r="L7" s="6">
        <v>23</v>
      </c>
      <c r="M7" s="6">
        <v>23</v>
      </c>
      <c r="N7" s="1"/>
    </row>
    <row r="8" spans="1:14" ht="14.4" x14ac:dyDescent="0.3">
      <c r="A8" s="2" t="s">
        <v>28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"/>
    </row>
    <row r="9" spans="1:14" ht="14.4" x14ac:dyDescent="0.3">
      <c r="A9" s="2" t="s">
        <v>29</v>
      </c>
      <c r="B9" s="9">
        <f t="shared" ref="B9:L9" si="0">(B8/B7*100)</f>
        <v>0</v>
      </c>
      <c r="C9" s="9">
        <f t="shared" si="0"/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7">
        <f>(100/M7)*M8</f>
        <v>0</v>
      </c>
      <c r="N9" s="1"/>
    </row>
    <row r="10" spans="1:14" ht="14.4" x14ac:dyDescent="0.3">
      <c r="A10" s="1" t="s">
        <v>41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ht="14.4" x14ac:dyDescent="0.3">
      <c r="A12" s="5" t="s">
        <v>21</v>
      </c>
    </row>
    <row r="14" spans="1:14" ht="14.4" x14ac:dyDescent="0.3">
      <c r="A14" t="s">
        <v>46</v>
      </c>
    </row>
    <row r="15" spans="1:14" ht="14.4" x14ac:dyDescent="0.3">
      <c r="A15" t="s">
        <v>47</v>
      </c>
    </row>
    <row r="16" spans="1:14" ht="14.4" x14ac:dyDescent="0.3">
      <c r="A16" s="1" t="s">
        <v>48</v>
      </c>
    </row>
    <row r="17" spans="1:3" ht="14.4" x14ac:dyDescent="0.3">
      <c r="A17" s="1" t="s">
        <v>49</v>
      </c>
    </row>
    <row r="18" spans="1:3" ht="17.25" customHeight="1" x14ac:dyDescent="0.3">
      <c r="A18" s="1" t="s">
        <v>50</v>
      </c>
      <c r="C18" t="s">
        <v>51</v>
      </c>
    </row>
    <row r="19" spans="1:3" ht="14.4" x14ac:dyDescent="0.3">
      <c r="A19" s="1" t="s">
        <v>52</v>
      </c>
    </row>
    <row r="20" spans="1:3" ht="14.4" x14ac:dyDescent="0.3">
      <c r="A20" s="1" t="s">
        <v>53</v>
      </c>
    </row>
    <row r="21" spans="1:3" ht="14.4" x14ac:dyDescent="0.3">
      <c r="A21" s="1" t="s">
        <v>54</v>
      </c>
    </row>
    <row r="22" spans="1:3" ht="14.4" x14ac:dyDescent="0.3">
      <c r="A22" s="8" t="s">
        <v>55</v>
      </c>
    </row>
    <row r="23" spans="1:3" ht="14.4" x14ac:dyDescent="0.3">
      <c r="A23" s="1" t="s">
        <v>56</v>
      </c>
    </row>
    <row r="24" spans="1:3" ht="14.4" x14ac:dyDescent="0.3">
      <c r="A24" s="1" t="s">
        <v>58</v>
      </c>
    </row>
    <row r="25" spans="1:3" ht="14.4" x14ac:dyDescent="0.3">
      <c r="A25" s="1" t="s">
        <v>59</v>
      </c>
    </row>
  </sheetData>
  <mergeCells count="1">
    <mergeCell ref="A4:M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27"/>
  <sheetViews>
    <sheetView workbookViewId="0"/>
  </sheetViews>
  <sheetFormatPr defaultColWidth="14.44140625" defaultRowHeight="15" customHeight="1" x14ac:dyDescent="0.3"/>
  <cols>
    <col min="1" max="1" width="29.33203125" customWidth="1"/>
    <col min="2" max="13" width="7.6640625" customWidth="1"/>
    <col min="14" max="26" width="8" customWidth="1"/>
  </cols>
  <sheetData>
    <row r="3" spans="1:14" x14ac:dyDescent="0.3">
      <c r="N3" s="1"/>
    </row>
    <row r="4" spans="1:14" x14ac:dyDescent="0.3">
      <c r="N4" s="1"/>
    </row>
    <row r="5" spans="1:14" x14ac:dyDescent="0.3">
      <c r="N5" s="1"/>
    </row>
    <row r="6" spans="1:14" x14ac:dyDescent="0.3">
      <c r="A6" s="21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"/>
    </row>
    <row r="7" spans="1:14" x14ac:dyDescent="0.3">
      <c r="N7" s="1"/>
    </row>
    <row r="8" spans="1:14" x14ac:dyDescent="0.3">
      <c r="A8" s="2"/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1"/>
    </row>
    <row r="9" spans="1:14" x14ac:dyDescent="0.3">
      <c r="A9" s="2" t="s">
        <v>13</v>
      </c>
      <c r="B9" s="2">
        <v>234</v>
      </c>
      <c r="C9" s="2">
        <v>211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</row>
    <row r="10" spans="1:14" x14ac:dyDescent="0.3">
      <c r="A10" s="2" t="s">
        <v>14</v>
      </c>
      <c r="B10" s="2">
        <v>0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3">
      <c r="A11" s="2" t="s">
        <v>15</v>
      </c>
      <c r="B11" s="3">
        <f t="shared" ref="B11:M11" si="0">(100/B9)*B10</f>
        <v>0</v>
      </c>
      <c r="C11" s="3">
        <f t="shared" si="0"/>
        <v>0.47393364928909953</v>
      </c>
      <c r="D11" s="3" t="e">
        <f t="shared" si="0"/>
        <v>#DIV/0!</v>
      </c>
      <c r="E11" s="3" t="e">
        <f t="shared" si="0"/>
        <v>#DIV/0!</v>
      </c>
      <c r="F11" s="3" t="e">
        <f t="shared" si="0"/>
        <v>#DIV/0!</v>
      </c>
      <c r="G11" s="3" t="e">
        <f t="shared" si="0"/>
        <v>#DIV/0!</v>
      </c>
      <c r="H11" s="3" t="e">
        <f t="shared" si="0"/>
        <v>#DIV/0!</v>
      </c>
      <c r="I11" s="3" t="e">
        <f t="shared" si="0"/>
        <v>#DIV/0!</v>
      </c>
      <c r="J11" s="3" t="e">
        <f t="shared" si="0"/>
        <v>#DIV/0!</v>
      </c>
      <c r="K11" s="3" t="e">
        <f t="shared" si="0"/>
        <v>#DIV/0!</v>
      </c>
      <c r="L11" s="3" t="e">
        <f t="shared" si="0"/>
        <v>#DIV/0!</v>
      </c>
      <c r="M11" s="3" t="e">
        <f t="shared" si="0"/>
        <v>#DIV/0!</v>
      </c>
    </row>
    <row r="12" spans="1:14" x14ac:dyDescent="0.3">
      <c r="A12" s="1" t="s">
        <v>16</v>
      </c>
    </row>
    <row r="16" spans="1:14" x14ac:dyDescent="0.3">
      <c r="A16" s="4"/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</row>
    <row r="17" spans="1:13" x14ac:dyDescent="0.3">
      <c r="A17" s="2" t="s">
        <v>17</v>
      </c>
      <c r="B17" s="2">
        <v>0</v>
      </c>
      <c r="C17" s="2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">
        <v>18</v>
      </c>
      <c r="B18" s="2">
        <v>0</v>
      </c>
      <c r="C18" s="2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 t="s">
        <v>19</v>
      </c>
      <c r="B19" s="2">
        <v>0</v>
      </c>
      <c r="C19" s="2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 t="s">
        <v>20</v>
      </c>
      <c r="B20" s="2">
        <v>0</v>
      </c>
      <c r="C20" s="2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5" t="s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</row>
    <row r="27" spans="1:13" x14ac:dyDescent="0.3">
      <c r="A27" s="1"/>
    </row>
  </sheetData>
  <mergeCells count="1">
    <mergeCell ref="A6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N28"/>
  <sheetViews>
    <sheetView workbookViewId="0"/>
  </sheetViews>
  <sheetFormatPr defaultColWidth="14.44140625" defaultRowHeight="15" customHeight="1" x14ac:dyDescent="0.3"/>
  <cols>
    <col min="1" max="1" width="32.109375" customWidth="1"/>
    <col min="2" max="2" width="8.5546875" customWidth="1"/>
    <col min="3" max="13" width="7.6640625" customWidth="1"/>
    <col min="14" max="23" width="8.6640625" customWidth="1"/>
    <col min="24" max="26" width="8" customWidth="1"/>
  </cols>
  <sheetData>
    <row r="4" spans="1:14" ht="14.4" x14ac:dyDescent="0.3">
      <c r="A4" s="19" t="s">
        <v>42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4" ht="14.4" x14ac:dyDescent="0.3">
      <c r="A6" s="2"/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1"/>
    </row>
    <row r="7" spans="1:14" ht="14.4" x14ac:dyDescent="0.3">
      <c r="A7" s="2" t="s">
        <v>24</v>
      </c>
      <c r="B7" s="6">
        <v>27</v>
      </c>
      <c r="C7" s="6">
        <v>27</v>
      </c>
      <c r="D7" s="6">
        <v>27</v>
      </c>
      <c r="E7" s="6">
        <v>27</v>
      </c>
      <c r="F7" s="6">
        <v>26</v>
      </c>
      <c r="G7" s="6">
        <v>25</v>
      </c>
      <c r="H7" s="6">
        <v>26</v>
      </c>
      <c r="I7" s="6">
        <v>26</v>
      </c>
      <c r="J7" s="6">
        <v>25</v>
      </c>
      <c r="K7" s="6">
        <v>24</v>
      </c>
      <c r="L7" s="6">
        <v>23</v>
      </c>
      <c r="M7" s="6">
        <v>23</v>
      </c>
      <c r="N7" s="1"/>
    </row>
    <row r="8" spans="1:14" ht="14.4" x14ac:dyDescent="0.3">
      <c r="A8" s="2" t="s">
        <v>57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"/>
    </row>
    <row r="9" spans="1:14" ht="14.4" x14ac:dyDescent="0.3">
      <c r="A9" s="2" t="s">
        <v>29</v>
      </c>
      <c r="B9" s="9">
        <f t="shared" ref="B9:L9" si="0">(B8/B7*100)</f>
        <v>0</v>
      </c>
      <c r="C9" s="9">
        <f t="shared" si="0"/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7">
        <f>(100/M7)*M8</f>
        <v>0</v>
      </c>
      <c r="N9" s="1"/>
    </row>
    <row r="10" spans="1:14" ht="14.4" x14ac:dyDescent="0.3">
      <c r="A10" s="1" t="s">
        <v>41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ht="14.4" x14ac:dyDescent="0.3">
      <c r="A12" s="5" t="s">
        <v>21</v>
      </c>
    </row>
    <row r="14" spans="1:14" ht="14.4" x14ac:dyDescent="0.3">
      <c r="A14" t="s">
        <v>60</v>
      </c>
    </row>
    <row r="15" spans="1:14" ht="14.4" x14ac:dyDescent="0.3">
      <c r="A15" t="s">
        <v>61</v>
      </c>
    </row>
    <row r="16" spans="1:14" ht="14.4" x14ac:dyDescent="0.3">
      <c r="A16" s="1" t="s">
        <v>62</v>
      </c>
    </row>
    <row r="17" spans="1:7" ht="14.4" x14ac:dyDescent="0.3">
      <c r="A17" s="1" t="s">
        <v>63</v>
      </c>
    </row>
    <row r="18" spans="1:7" ht="17.25" customHeight="1" x14ac:dyDescent="0.3">
      <c r="A18" s="1" t="s">
        <v>64</v>
      </c>
      <c r="C18" t="s">
        <v>51</v>
      </c>
    </row>
    <row r="19" spans="1:7" ht="14.4" x14ac:dyDescent="0.3">
      <c r="A19" s="1" t="s">
        <v>65</v>
      </c>
    </row>
    <row r="20" spans="1:7" ht="14.4" x14ac:dyDescent="0.3">
      <c r="A20" s="1" t="s">
        <v>66</v>
      </c>
    </row>
    <row r="21" spans="1:7" ht="14.4" x14ac:dyDescent="0.3">
      <c r="A21" s="1" t="s">
        <v>67</v>
      </c>
    </row>
    <row r="22" spans="1:7" ht="14.4" x14ac:dyDescent="0.3">
      <c r="A22" s="1" t="s">
        <v>68</v>
      </c>
    </row>
    <row r="23" spans="1:7" ht="14.4" x14ac:dyDescent="0.3">
      <c r="A23" s="1" t="s">
        <v>69</v>
      </c>
    </row>
    <row r="24" spans="1:7" ht="14.4" x14ac:dyDescent="0.3">
      <c r="A24" s="1" t="s">
        <v>70</v>
      </c>
    </row>
    <row r="25" spans="1:7" ht="14.4" x14ac:dyDescent="0.3">
      <c r="A25" s="1" t="s">
        <v>71</v>
      </c>
    </row>
    <row r="28" spans="1:7" ht="31.2" x14ac:dyDescent="0.6">
      <c r="G28" s="10"/>
    </row>
  </sheetData>
  <mergeCells count="1">
    <mergeCell ref="A4:M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N25"/>
  <sheetViews>
    <sheetView workbookViewId="0"/>
  </sheetViews>
  <sheetFormatPr defaultColWidth="14.44140625" defaultRowHeight="15" customHeight="1" x14ac:dyDescent="0.3"/>
  <cols>
    <col min="1" max="1" width="32.109375" customWidth="1"/>
    <col min="2" max="2" width="8.5546875" customWidth="1"/>
    <col min="3" max="13" width="7.6640625" customWidth="1"/>
    <col min="14" max="23" width="8.6640625" customWidth="1"/>
    <col min="24" max="26" width="8" customWidth="1"/>
  </cols>
  <sheetData>
    <row r="4" spans="1:14" ht="14.4" x14ac:dyDescent="0.3">
      <c r="A4" s="19" t="s">
        <v>74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4" ht="14.4" x14ac:dyDescent="0.3">
      <c r="A6" s="2"/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1"/>
    </row>
    <row r="7" spans="1:14" ht="14.4" x14ac:dyDescent="0.3">
      <c r="A7" s="2" t="s">
        <v>24</v>
      </c>
      <c r="B7" s="6">
        <v>27</v>
      </c>
      <c r="C7" s="6">
        <v>27</v>
      </c>
      <c r="D7" s="6">
        <v>27</v>
      </c>
      <c r="E7" s="6">
        <v>27</v>
      </c>
      <c r="F7" s="6">
        <v>26</v>
      </c>
      <c r="G7" s="6">
        <v>25</v>
      </c>
      <c r="H7" s="6">
        <v>26</v>
      </c>
      <c r="I7" s="6">
        <v>26</v>
      </c>
      <c r="J7" s="6">
        <v>25</v>
      </c>
      <c r="K7" s="6">
        <v>24</v>
      </c>
      <c r="L7" s="6">
        <v>23</v>
      </c>
      <c r="M7" s="6">
        <v>23</v>
      </c>
      <c r="N7" s="1"/>
    </row>
    <row r="8" spans="1:14" ht="14.4" x14ac:dyDescent="0.3">
      <c r="A8" s="2" t="s">
        <v>75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1</v>
      </c>
      <c r="K8" s="2">
        <v>0</v>
      </c>
      <c r="L8" s="2">
        <v>0</v>
      </c>
      <c r="M8" s="2">
        <v>0</v>
      </c>
      <c r="N8" s="1"/>
    </row>
    <row r="9" spans="1:14" ht="14.4" x14ac:dyDescent="0.3">
      <c r="A9" s="2" t="s">
        <v>29</v>
      </c>
      <c r="B9" s="9">
        <f t="shared" ref="B9:L9" si="0">(B8/B7*100)</f>
        <v>0</v>
      </c>
      <c r="C9" s="9">
        <f t="shared" si="0"/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4</v>
      </c>
      <c r="K9" s="9">
        <f t="shared" si="0"/>
        <v>0</v>
      </c>
      <c r="L9" s="9">
        <f t="shared" si="0"/>
        <v>0</v>
      </c>
      <c r="M9" s="7">
        <f>(100/M7)*M8</f>
        <v>0</v>
      </c>
      <c r="N9" s="1"/>
    </row>
    <row r="10" spans="1:14" ht="14.4" x14ac:dyDescent="0.3">
      <c r="A10" s="1" t="s">
        <v>41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ht="14.4" x14ac:dyDescent="0.3">
      <c r="A12" s="5" t="s">
        <v>21</v>
      </c>
    </row>
    <row r="14" spans="1:14" ht="14.4" x14ac:dyDescent="0.3">
      <c r="A14" t="s">
        <v>87</v>
      </c>
    </row>
    <row r="15" spans="1:14" ht="14.4" x14ac:dyDescent="0.3">
      <c r="A15" t="s">
        <v>88</v>
      </c>
    </row>
    <row r="16" spans="1:14" ht="14.4" x14ac:dyDescent="0.3">
      <c r="A16" s="1" t="s">
        <v>90</v>
      </c>
    </row>
    <row r="17" spans="1:3" ht="14.4" x14ac:dyDescent="0.3">
      <c r="A17" s="1" t="s">
        <v>91</v>
      </c>
    </row>
    <row r="18" spans="1:3" ht="17.25" customHeight="1" x14ac:dyDescent="0.3">
      <c r="A18" s="1" t="s">
        <v>92</v>
      </c>
      <c r="C18" t="s">
        <v>51</v>
      </c>
    </row>
    <row r="19" spans="1:3" ht="14.4" x14ac:dyDescent="0.3">
      <c r="A19" s="1" t="s">
        <v>93</v>
      </c>
    </row>
    <row r="20" spans="1:3" ht="14.4" x14ac:dyDescent="0.3">
      <c r="A20" s="1" t="s">
        <v>94</v>
      </c>
    </row>
    <row r="21" spans="1:3" ht="14.4" x14ac:dyDescent="0.3">
      <c r="A21" s="1" t="s">
        <v>95</v>
      </c>
    </row>
    <row r="22" spans="1:3" ht="14.4" x14ac:dyDescent="0.3">
      <c r="A22" s="8" t="s">
        <v>96</v>
      </c>
    </row>
    <row r="23" spans="1:3" ht="14.4" x14ac:dyDescent="0.3">
      <c r="A23" s="1" t="s">
        <v>97</v>
      </c>
    </row>
    <row r="24" spans="1:3" ht="14.4" x14ac:dyDescent="0.3">
      <c r="A24" s="1" t="s">
        <v>98</v>
      </c>
    </row>
    <row r="25" spans="1:3" ht="14.4" x14ac:dyDescent="0.3">
      <c r="A25" s="1" t="s">
        <v>99</v>
      </c>
    </row>
  </sheetData>
  <mergeCells count="1">
    <mergeCell ref="A4:M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T25"/>
  <sheetViews>
    <sheetView tabSelected="1" workbookViewId="0">
      <selection activeCell="A8" sqref="A8"/>
    </sheetView>
  </sheetViews>
  <sheetFormatPr defaultColWidth="14.44140625" defaultRowHeight="15" customHeight="1" x14ac:dyDescent="0.3"/>
  <cols>
    <col min="1" max="1" width="32.109375" customWidth="1"/>
    <col min="2" max="2" width="8.5546875" customWidth="1"/>
    <col min="3" max="13" width="7.6640625" customWidth="1"/>
    <col min="14" max="23" width="8.6640625" customWidth="1"/>
    <col min="24" max="26" width="8" customWidth="1"/>
  </cols>
  <sheetData>
    <row r="4" spans="1:20" ht="18" x14ac:dyDescent="0.35">
      <c r="A4" s="22" t="s">
        <v>72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1"/>
      <c r="O4" s="11"/>
      <c r="P4" s="11"/>
      <c r="Q4" s="11"/>
      <c r="R4" s="11"/>
      <c r="S4" s="11"/>
      <c r="T4" s="11"/>
    </row>
    <row r="5" spans="1:20" ht="18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" x14ac:dyDescent="0.35">
      <c r="A6" s="12"/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  <c r="M6" s="12" t="s">
        <v>12</v>
      </c>
      <c r="N6" s="13"/>
      <c r="O6" s="11"/>
      <c r="P6" s="11"/>
      <c r="Q6" s="11"/>
      <c r="R6" s="11"/>
      <c r="S6" s="11"/>
      <c r="T6" s="11"/>
    </row>
    <row r="7" spans="1:20" ht="18" x14ac:dyDescent="0.35">
      <c r="A7" s="12" t="s">
        <v>24</v>
      </c>
      <c r="B7" s="14">
        <v>27</v>
      </c>
      <c r="C7" s="14">
        <v>27</v>
      </c>
      <c r="D7" s="14">
        <v>27</v>
      </c>
      <c r="E7" s="14">
        <v>27</v>
      </c>
      <c r="F7" s="14">
        <v>26</v>
      </c>
      <c r="G7" s="14">
        <v>25</v>
      </c>
      <c r="H7" s="14">
        <v>26</v>
      </c>
      <c r="I7" s="14">
        <v>26</v>
      </c>
      <c r="J7" s="14">
        <v>25</v>
      </c>
      <c r="K7" s="14">
        <v>24</v>
      </c>
      <c r="L7" s="14">
        <v>23</v>
      </c>
      <c r="M7" s="14">
        <v>23</v>
      </c>
      <c r="N7" s="13"/>
      <c r="O7" s="11"/>
      <c r="P7" s="11"/>
      <c r="Q7" s="11"/>
      <c r="R7" s="11"/>
      <c r="S7" s="11"/>
      <c r="T7" s="11"/>
    </row>
    <row r="8" spans="1:20" ht="18" x14ac:dyDescent="0.35">
      <c r="A8" s="12" t="s">
        <v>73</v>
      </c>
      <c r="B8" s="12">
        <v>0</v>
      </c>
      <c r="C8" s="14">
        <v>1</v>
      </c>
      <c r="D8" s="14">
        <v>0</v>
      </c>
      <c r="E8" s="12">
        <v>0</v>
      </c>
      <c r="F8" s="14">
        <v>1</v>
      </c>
      <c r="G8" s="14">
        <v>0</v>
      </c>
      <c r="H8" s="14">
        <v>0</v>
      </c>
      <c r="I8" s="12">
        <v>0</v>
      </c>
      <c r="J8" s="12">
        <v>0</v>
      </c>
      <c r="K8" s="12">
        <v>0</v>
      </c>
      <c r="L8" s="12">
        <v>0</v>
      </c>
      <c r="M8" s="14">
        <v>0</v>
      </c>
      <c r="N8" s="13"/>
      <c r="O8" s="11"/>
      <c r="P8" s="11"/>
      <c r="Q8" s="11"/>
      <c r="R8" s="11"/>
      <c r="S8" s="11"/>
      <c r="T8" s="11"/>
    </row>
    <row r="9" spans="1:20" ht="18" x14ac:dyDescent="0.35">
      <c r="A9" s="12" t="s">
        <v>29</v>
      </c>
      <c r="B9" s="15">
        <f t="shared" ref="B9:M9" si="0">(B8/B7*100)</f>
        <v>0</v>
      </c>
      <c r="C9" s="15">
        <f t="shared" si="0"/>
        <v>3.7037037037037033</v>
      </c>
      <c r="D9" s="15">
        <f t="shared" si="0"/>
        <v>0</v>
      </c>
      <c r="E9" s="15">
        <f t="shared" si="0"/>
        <v>0</v>
      </c>
      <c r="F9" s="15">
        <f t="shared" si="0"/>
        <v>3.8461538461538463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3"/>
      <c r="O9" s="11"/>
      <c r="P9" s="11"/>
      <c r="Q9" s="11"/>
      <c r="R9" s="11"/>
      <c r="S9" s="11"/>
      <c r="T9" s="11"/>
    </row>
    <row r="10" spans="1:20" ht="18" x14ac:dyDescent="0.35">
      <c r="A10" s="13" t="s">
        <v>41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1"/>
      <c r="P10" s="11"/>
      <c r="Q10" s="11"/>
      <c r="R10" s="11"/>
      <c r="S10" s="11"/>
      <c r="T10" s="11"/>
    </row>
    <row r="11" spans="1:20" ht="18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11"/>
      <c r="P11" s="11"/>
      <c r="Q11" s="11"/>
      <c r="R11" s="11"/>
      <c r="S11" s="11"/>
      <c r="T11" s="11"/>
    </row>
    <row r="12" spans="1:20" ht="18" x14ac:dyDescent="0.35">
      <c r="A12" s="16" t="s">
        <v>21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8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18" x14ac:dyDescent="0.35">
      <c r="A14" s="11" t="s">
        <v>76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8" x14ac:dyDescent="0.35">
      <c r="A15" s="17" t="s">
        <v>77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8" x14ac:dyDescent="0.35">
      <c r="A16" s="18" t="s">
        <v>78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8" x14ac:dyDescent="0.35">
      <c r="A17" s="13" t="s">
        <v>79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7.25" customHeight="1" x14ac:dyDescent="0.35">
      <c r="A18" s="23" t="s">
        <v>80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18" x14ac:dyDescent="0.35">
      <c r="A19" s="18" t="s">
        <v>81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8" x14ac:dyDescent="0.35">
      <c r="A20" s="18" t="s">
        <v>82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8" x14ac:dyDescent="0.35">
      <c r="A21" s="13" t="s">
        <v>83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8" x14ac:dyDescent="0.35">
      <c r="A22" s="13" t="s">
        <v>84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8" x14ac:dyDescent="0.35">
      <c r="A23" s="13" t="s">
        <v>85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8" x14ac:dyDescent="0.35">
      <c r="A24" s="13" t="s">
        <v>86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8" x14ac:dyDescent="0.35">
      <c r="A25" s="18" t="s">
        <v>89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</sheetData>
  <mergeCells count="2">
    <mergeCell ref="A4:M4"/>
    <mergeCell ref="A18:T18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Mortalidade</vt:lpstr>
      <vt:lpstr>Doença diarréica aguda</vt:lpstr>
      <vt:lpstr>Ev.Adversos Anestesia</vt:lpstr>
      <vt:lpstr>Escabiose</vt:lpstr>
      <vt:lpstr>Desidratação</vt:lpstr>
      <vt:lpstr>Queda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blromano</cp:lastModifiedBy>
  <dcterms:modified xsi:type="dcterms:W3CDTF">2019-01-16T19:43:26Z</dcterms:modified>
</cp:coreProperties>
</file>