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1760" tabRatio="50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Sheet1!$B$53:$E$59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Sheet1!$B$5</definedName>
    <definedName name="solver_lhs10" localSheetId="2" hidden="1">Sheet1!$B$53</definedName>
    <definedName name="solver_lhs11" localSheetId="2" hidden="1">Sheet1!$B$56</definedName>
    <definedName name="solver_lhs2" localSheetId="2" hidden="1">Sheet1!$B$8</definedName>
    <definedName name="solver_lhs3" localSheetId="2" hidden="1">Sheet1!$F$53:$F$59</definedName>
    <definedName name="solver_lhs4" localSheetId="2" hidden="1">Sheet1!$K$53:$K$56</definedName>
    <definedName name="solver_lhs5" localSheetId="2" hidden="1">Sheet1!$B$53:$E$59</definedName>
    <definedName name="solver_lhs6" localSheetId="2" hidden="1">Sheet1!$B$25</definedName>
    <definedName name="solver_lhs7" localSheetId="2" hidden="1">Sheet1!$B$28</definedName>
    <definedName name="solver_lhs8" localSheetId="2" hidden="1">Sheet1!$B$35</definedName>
    <definedName name="solver_lhs9" localSheetId="2" hidden="1">Sheet1!$B$38</definedName>
    <definedName name="solver_lin" localSheetId="2" hidden="1">2</definedName>
    <definedName name="solver_neg" localSheetId="2" hidden="1">2</definedName>
    <definedName name="solver_num" localSheetId="2" hidden="1">11</definedName>
    <definedName name="solver_nwt" localSheetId="2" hidden="1">1</definedName>
    <definedName name="solver_opt" localSheetId="2" hidden="1">Sheet1!$H$45</definedName>
    <definedName name="solver_pre" localSheetId="2" hidden="1">0.000001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2" localSheetId="2" hidden="1">2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0</definedName>
    <definedName name="solver_rhs10" localSheetId="2" hidden="1">0</definedName>
    <definedName name="solver_rhs11" localSheetId="2" hidden="1">0</definedName>
    <definedName name="solver_rhs2" localSheetId="2" hidden="1">0</definedName>
    <definedName name="solver_rhs3" localSheetId="2" hidden="1">Sheet1!$H$53:$H$59</definedName>
    <definedName name="solver_rhs4" localSheetId="2" hidden="1">Sheet1!$M$53:$M$56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" i="1"/>
  <c r="M55"/>
  <c r="M54"/>
  <c r="M53"/>
  <c r="H38"/>
  <c r="H39"/>
  <c r="H40"/>
  <c r="H41"/>
  <c r="H42"/>
  <c r="H43"/>
  <c r="H44"/>
  <c r="H45"/>
  <c r="H54"/>
  <c r="H55"/>
  <c r="H56"/>
  <c r="H57"/>
  <c r="H58"/>
  <c r="H59"/>
  <c r="H53"/>
  <c r="F54"/>
  <c r="F55"/>
  <c r="F56"/>
  <c r="F57"/>
  <c r="F58"/>
  <c r="F59"/>
  <c r="F53"/>
</calcChain>
</file>

<file path=xl/sharedStrings.xml><?xml version="1.0" encoding="utf-8"?>
<sst xmlns="http://schemas.openxmlformats.org/spreadsheetml/2006/main" count="477" uniqueCount="188">
  <si>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</si>
  <si>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</si>
  <si>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</si>
  <si>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</si>
  <si>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</si>
  <si>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</si>
  <si>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</si>
  <si>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</si>
  <si>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</si>
  <si>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</si>
  <si>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</si>
  <si>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</si>
  <si>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</si>
  <si>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</si>
  <si>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</si>
  <si>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</si>
  <si>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</si>
  <si>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</si>
  <si>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</si>
  <si>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</si>
  <si>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</si>
  <si>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</si>
  <si>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Prod. Hours</t>
  </si>
  <si>
    <t>Constraints</t>
  </si>
  <si>
    <t>sign</t>
  </si>
  <si>
    <t>&lt;=</t>
  </si>
  <si>
    <t>RHS</t>
  </si>
  <si>
    <t>Constraints    I</t>
  </si>
  <si>
    <t>Constraints    II</t>
  </si>
  <si>
    <t>Minimize the Cost as first objective:</t>
  </si>
  <si>
    <t>Total Cost</t>
  </si>
  <si>
    <t>Produced</t>
  </si>
  <si>
    <t>Microsoft Excel 12.0 Answer Report</t>
  </si>
  <si>
    <t>Worksheet: [FilatoiRiuniti.xlsx]Sheet1</t>
  </si>
  <si>
    <t>Report Created: 8/7/2017 7:06:07 PM</t>
  </si>
  <si>
    <t>Target Cell (Min)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</si>
  <si>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</si>
  <si>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</si>
  <si>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</si>
  <si>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</si>
  <si>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</si>
  <si>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</si>
  <si>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</si>
  <si>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</si>
  <si>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</si>
  <si>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$H$45</t>
  </si>
  <si>
    <t>Extra Fine Total Cost</t>
  </si>
  <si>
    <t>$B$53</t>
  </si>
  <si>
    <t>Ambrosi Extra Fine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</si>
  <si>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</si>
  <si>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</si>
  <si>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</si>
  <si>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</si>
  <si>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</si>
  <si>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</si>
  <si>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</si>
  <si>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</si>
  <si>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</si>
  <si>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</si>
  <si>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</si>
  <si>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</si>
  <si>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</si>
  <si>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</si>
  <si>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</si>
  <si>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</si>
  <si>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</si>
  <si>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</si>
  <si>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</si>
  <si>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</si>
  <si>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</si>
  <si>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</si>
  <si>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</si>
  <si>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</si>
  <si>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</si>
  <si>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</si>
  <si>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</si>
  <si>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</si>
  <si>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</si>
  <si>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</si>
  <si>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</si>
  <si>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</si>
  <si>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</si>
  <si>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</si>
  <si>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</si>
  <si>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</si>
  <si>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</si>
  <si>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</si>
  <si>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</si>
  <si>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</si>
  <si>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</si>
  <si>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</si>
  <si>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</si>
  <si>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</si>
  <si>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</si>
  <si>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</si>
  <si>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</si>
  <si>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</si>
  <si>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</si>
  <si>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</si>
  <si>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</si>
  <si>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</si>
  <si>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</si>
  <si>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</si>
  <si>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$B$5</t>
  </si>
  <si>
    <t>$B$5=0</t>
  </si>
  <si>
    <t>Not Binding</t>
  </si>
  <si>
    <t>$B$8</t>
  </si>
  <si>
    <t>$B$8=0</t>
  </si>
  <si>
    <t>$F$53</t>
  </si>
  <si>
    <t>Ambrosi Prod. Hours</t>
  </si>
  <si>
    <t>$F$53&lt;=$H$53</t>
  </si>
  <si>
    <t>Binding</t>
  </si>
  <si>
    <t>$F$54</t>
  </si>
  <si>
    <t>Bresciani Prod. Hours</t>
  </si>
  <si>
    <t>$F$54&lt;=$H$54</t>
  </si>
  <si>
    <t>$F$55</t>
  </si>
  <si>
    <t>Castri Prod. Hours</t>
  </si>
  <si>
    <t>$F$55&lt;=$H$55</t>
  </si>
  <si>
    <t>$F$56</t>
  </si>
  <si>
    <t>De Blasi Prod. Hours</t>
  </si>
  <si>
    <t>$F$56&lt;=$H$56</t>
  </si>
  <si>
    <t>$F$57</t>
  </si>
  <si>
    <t>Estensi Prod. Hours</t>
  </si>
  <si>
    <t>$F$57&lt;=$H$57</t>
  </si>
  <si>
    <t>$F$58</t>
  </si>
  <si>
    <t>Filatoi Riuniti Prod. Hours</t>
  </si>
  <si>
    <t>$F$58&lt;=$H$58</t>
  </si>
  <si>
    <t>$F$59</t>
  </si>
  <si>
    <t>Giuliani Prod. Hours</t>
  </si>
  <si>
    <t>$F$59&lt;=$H$59</t>
  </si>
  <si>
    <t>$K$53</t>
  </si>
  <si>
    <t>Extra Fine Demand</t>
  </si>
  <si>
    <t>$K$53&lt;=$M$53</t>
  </si>
  <si>
    <t>$K$54</t>
  </si>
  <si>
    <t>Fine Demand</t>
  </si>
  <si>
    <t>$K$54&lt;=$M$54</t>
  </si>
  <si>
    <t>$K$55</t>
  </si>
  <si>
    <t>Medium Demand</t>
  </si>
  <si>
    <t>$K$55&lt;=$M$55</t>
  </si>
  <si>
    <t>$K$56</t>
  </si>
  <si>
    <t>Coarse Demand</t>
  </si>
  <si>
    <t>$K$56&lt;=$M$56</t>
  </si>
  <si>
    <t>$B$25</t>
  </si>
  <si>
    <t>$B$25=0</t>
  </si>
  <si>
    <t>$B$28</t>
  </si>
  <si>
    <t>$B$28=0</t>
  </si>
  <si>
    <t>$B$35</t>
  </si>
  <si>
    <t>$B$35=0</t>
  </si>
  <si>
    <t>$B$38</t>
  </si>
  <si>
    <t>$B$38=0</t>
  </si>
  <si>
    <t>$B$53&gt;=0</t>
  </si>
  <si>
    <t>$C$53&gt;=0</t>
  </si>
  <si>
    <t>$D$53&gt;=0</t>
  </si>
  <si>
    <t>$E$53&gt;=0</t>
  </si>
  <si>
    <t>$B$54&gt;=0</t>
  </si>
  <si>
    <t>$C$54&gt;=0</t>
  </si>
  <si>
    <t>$D$54&gt;=0</t>
  </si>
  <si>
    <t>$E$54&gt;=0</t>
  </si>
  <si>
    <t>$B$55&gt;=0</t>
  </si>
  <si>
    <t>$C$55&gt;=0</t>
  </si>
  <si>
    <t>$D$55&gt;=0</t>
  </si>
  <si>
    <t>$E$55&gt;=0</t>
  </si>
  <si>
    <t>$B$56&gt;=0</t>
  </si>
  <si>
    <t>$C$56&gt;=0</t>
  </si>
  <si>
    <t>$D$56&gt;=0</t>
  </si>
  <si>
    <t>$E$56&gt;=0</t>
  </si>
  <si>
    <t>$B$57&gt;=0</t>
  </si>
  <si>
    <t>$C$57&gt;=0</t>
  </si>
  <si>
    <t>$D$57&gt;=0</t>
  </si>
  <si>
    <t>$E$57&gt;=0</t>
  </si>
  <si>
    <t>$B$58&gt;=0</t>
  </si>
  <si>
    <t>$C$58&gt;=0</t>
  </si>
  <si>
    <t>$D$58&gt;=0</t>
  </si>
  <si>
    <t>$E$58&gt;=0</t>
  </si>
  <si>
    <t>$B$59&gt;=0</t>
  </si>
  <si>
    <t>$C$59&gt;=0</t>
  </si>
  <si>
    <t>$D$59&gt;=0</t>
  </si>
  <si>
    <t>$E$59&gt;=0</t>
  </si>
  <si>
    <t>$B$53=0</t>
  </si>
  <si>
    <t>$B$56=0</t>
  </si>
  <si>
    <t>Microsoft Excel 12.0 Sensitivity Report</t>
  </si>
  <si>
    <t>Report Created: 8/7/2017 7:06:08 PM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</si>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</sst>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0" applyFont="1"/>
    <xf numFmtId="0" fontId="0" fillId="0" borderId="21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1" xfId="0" applyNumberFormat="1" applyFill="1" applyBorder="1" applyAlignment="1"/>
    <xf numFmtId="0" fontId="0" fillId="0" borderId="22" xfId="0" applyNumberForma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showGridLines="0" topLeftCell="A73" workbookViewId="0"/>
  </sheetViews>
  <sheetFormatPr defaultRowHeight="15.75"/>
  <cols>
    <col min="1" max="1" width="2.125" customWidth="1"/>
    <col min="2" max="2" width="6.125" bestFit="1" customWidth="1"/>
    <col min="3" max="3" width="21.875" bestFit="1" customWidth="1"/>
    <col min="4" max="4" width="13" bestFit="1" customWidth="1"/>
    <col min="5" max="5" width="13.625" bestFit="1" customWidth="1"/>
    <col min="6" max="6" width="10.375" bestFit="1" customWidth="1"/>
    <col min="7" max="7" width="11.875" bestFit="1" customWidth="1"/>
  </cols>
  <sheetData>
    <row r="1" spans="1:5">
      <c r="A1" s="38" t="s">
        <v>32</v>
      </c>
    </row>
    <row r="2" spans="1:5">
      <c r="A2" s="38" t="s">
        <v>33</v>
      </c>
    </row>
    <row r="3" spans="1:5">
      <c r="A3" s="38" t="s">
        <v>34</v>
      </c>
    </row>
    <row r="6" spans="1:5" ht="16.5" thickBot="1">
      <c r="A6" t="s">
        <v>35</v>
      </c>
    </row>
    <row r="7" spans="1:5" ht="16.5" thickBot="1">
      <c r="B7" s="40" t="s">
        <v>36</v>
      </c>
      <c r="C7" s="40" t="s">
        <v>37</v>
      </c>
      <c r="D7" s="40" t="s">
        <v>38</v>
      </c>
      <c r="E7" s="40" t="s">
        <v>39</v>
      </c>
    </row>
    <row r="8" spans="1:5" ht="16.5" thickBot="1">
      <c r="B8" s="39" t="s">
        <v>45</v>
      </c>
      <c r="C8" s="39" t="s">
        <v>46</v>
      </c>
      <c r="D8" s="42">
        <v>1382544.3343149226</v>
      </c>
      <c r="E8" s="42">
        <v>1382544.3343149226</v>
      </c>
    </row>
    <row r="11" spans="1:5" ht="16.5" thickBot="1">
      <c r="A11" t="s">
        <v>40</v>
      </c>
    </row>
    <row r="12" spans="1:5" ht="16.5" thickBot="1">
      <c r="B12" s="40" t="s">
        <v>36</v>
      </c>
      <c r="C12" s="40" t="s">
        <v>37</v>
      </c>
      <c r="D12" s="40" t="s">
        <v>38</v>
      </c>
      <c r="E12" s="40" t="s">
        <v>39</v>
      </c>
    </row>
    <row r="13" spans="1:5">
      <c r="B13" s="41" t="s">
        <v>47</v>
      </c>
      <c r="C13" s="41" t="s">
        <v>48</v>
      </c>
      <c r="D13" s="43">
        <v>0</v>
      </c>
      <c r="E13" s="43">
        <v>0</v>
      </c>
    </row>
    <row r="14" spans="1:5">
      <c r="B14" s="41" t="s">
        <v>49</v>
      </c>
      <c r="C14" s="41" t="s">
        <v>50</v>
      </c>
      <c r="D14" s="43">
        <v>6249.9999999999991</v>
      </c>
      <c r="E14" s="43">
        <v>6249.9999999999991</v>
      </c>
    </row>
    <row r="15" spans="1:5">
      <c r="B15" s="41" t="s">
        <v>51</v>
      </c>
      <c r="C15" s="41" t="s">
        <v>52</v>
      </c>
      <c r="D15" s="43">
        <v>0</v>
      </c>
      <c r="E15" s="43">
        <v>0</v>
      </c>
    </row>
    <row r="16" spans="1:5">
      <c r="B16" s="41" t="s">
        <v>53</v>
      </c>
      <c r="C16" s="41" t="s">
        <v>54</v>
      </c>
      <c r="D16" s="43">
        <v>0</v>
      </c>
      <c r="E16" s="43">
        <v>0</v>
      </c>
    </row>
    <row r="17" spans="2:5">
      <c r="B17" s="41" t="s">
        <v>55</v>
      </c>
      <c r="C17" s="41" t="s">
        <v>56</v>
      </c>
      <c r="D17" s="43">
        <v>4285.7142857142862</v>
      </c>
      <c r="E17" s="43">
        <v>4285.7142857142862</v>
      </c>
    </row>
    <row r="18" spans="2:5">
      <c r="B18" s="41" t="s">
        <v>57</v>
      </c>
      <c r="C18" s="41" t="s">
        <v>58</v>
      </c>
      <c r="D18" s="43">
        <v>0</v>
      </c>
      <c r="E18" s="43">
        <v>0</v>
      </c>
    </row>
    <row r="19" spans="2:5">
      <c r="B19" s="41" t="s">
        <v>59</v>
      </c>
      <c r="C19" s="41" t="s">
        <v>60</v>
      </c>
      <c r="D19" s="43">
        <v>0</v>
      </c>
      <c r="E19" s="43">
        <v>0</v>
      </c>
    </row>
    <row r="20" spans="2:5">
      <c r="B20" s="41" t="s">
        <v>61</v>
      </c>
      <c r="C20" s="41" t="s">
        <v>62</v>
      </c>
      <c r="D20" s="43">
        <v>0</v>
      </c>
      <c r="E20" s="43">
        <v>0</v>
      </c>
    </row>
    <row r="21" spans="2:5">
      <c r="B21" s="41" t="s">
        <v>63</v>
      </c>
      <c r="C21" s="41" t="s">
        <v>64</v>
      </c>
      <c r="D21" s="43">
        <v>3703.7037037037035</v>
      </c>
      <c r="E21" s="43">
        <v>3703.7037037037035</v>
      </c>
    </row>
    <row r="22" spans="2:5">
      <c r="B22" s="41" t="s">
        <v>65</v>
      </c>
      <c r="C22" s="41" t="s">
        <v>66</v>
      </c>
      <c r="D22" s="43">
        <v>0</v>
      </c>
      <c r="E22" s="43">
        <v>0</v>
      </c>
    </row>
    <row r="23" spans="2:5">
      <c r="B23" s="41" t="s">
        <v>67</v>
      </c>
      <c r="C23" s="41" t="s">
        <v>68</v>
      </c>
      <c r="D23" s="43">
        <v>0</v>
      </c>
      <c r="E23" s="43">
        <v>0</v>
      </c>
    </row>
    <row r="24" spans="2:5">
      <c r="B24" s="41" t="s">
        <v>69</v>
      </c>
      <c r="C24" s="41" t="s">
        <v>70</v>
      </c>
      <c r="D24" s="43">
        <v>-1.4210854715202004E-14</v>
      </c>
      <c r="E24" s="43">
        <v>0</v>
      </c>
    </row>
    <row r="25" spans="2:5">
      <c r="B25" s="41" t="s">
        <v>71</v>
      </c>
      <c r="C25" s="41" t="s">
        <v>72</v>
      </c>
      <c r="D25" s="43">
        <v>0</v>
      </c>
      <c r="E25" s="43">
        <v>0</v>
      </c>
    </row>
    <row r="26" spans="2:5">
      <c r="B26" s="41" t="s">
        <v>73</v>
      </c>
      <c r="C26" s="41" t="s">
        <v>74</v>
      </c>
      <c r="D26" s="43">
        <v>0</v>
      </c>
      <c r="E26" s="43">
        <v>0</v>
      </c>
    </row>
    <row r="27" spans="2:5">
      <c r="B27" s="41" t="s">
        <v>75</v>
      </c>
      <c r="C27" s="41" t="s">
        <v>76</v>
      </c>
      <c r="D27" s="43">
        <v>2040.1254518903829</v>
      </c>
      <c r="E27" s="43">
        <v>2040.1254518903829</v>
      </c>
    </row>
    <row r="28" spans="2:5">
      <c r="B28" s="41" t="s">
        <v>77</v>
      </c>
      <c r="C28" s="41" t="s">
        <v>78</v>
      </c>
      <c r="D28" s="43">
        <v>0</v>
      </c>
      <c r="E28" s="43">
        <v>0</v>
      </c>
    </row>
    <row r="29" spans="2:5">
      <c r="B29" s="41" t="s">
        <v>79</v>
      </c>
      <c r="C29" s="41" t="s">
        <v>80</v>
      </c>
      <c r="D29" s="43">
        <v>3846.1538461538457</v>
      </c>
      <c r="E29" s="43">
        <v>3846.1538461538457</v>
      </c>
    </row>
    <row r="30" spans="2:5">
      <c r="B30" s="41" t="s">
        <v>81</v>
      </c>
      <c r="C30" s="41" t="s">
        <v>82</v>
      </c>
      <c r="D30" s="43">
        <v>0</v>
      </c>
      <c r="E30" s="43">
        <v>0</v>
      </c>
    </row>
    <row r="31" spans="2:5">
      <c r="B31" s="41" t="s">
        <v>83</v>
      </c>
      <c r="C31" s="41" t="s">
        <v>84</v>
      </c>
      <c r="D31" s="43">
        <v>0</v>
      </c>
      <c r="E31" s="43">
        <v>0</v>
      </c>
    </row>
    <row r="32" spans="2:5">
      <c r="B32" s="41" t="s">
        <v>85</v>
      </c>
      <c r="C32" s="41" t="s">
        <v>86</v>
      </c>
      <c r="D32" s="43">
        <v>0</v>
      </c>
      <c r="E32" s="43">
        <v>0</v>
      </c>
    </row>
    <row r="33" spans="1:7">
      <c r="B33" s="41" t="s">
        <v>87</v>
      </c>
      <c r="C33" s="41" t="s">
        <v>88</v>
      </c>
      <c r="D33" s="43">
        <v>13164.428164428167</v>
      </c>
      <c r="E33" s="43">
        <v>13164.428164428167</v>
      </c>
    </row>
    <row r="34" spans="1:7">
      <c r="B34" s="41" t="s">
        <v>89</v>
      </c>
      <c r="C34" s="41" t="s">
        <v>90</v>
      </c>
      <c r="D34" s="43">
        <v>19750</v>
      </c>
      <c r="E34" s="43">
        <v>19750</v>
      </c>
    </row>
    <row r="35" spans="1:7">
      <c r="B35" s="41" t="s">
        <v>91</v>
      </c>
      <c r="C35" s="41" t="s">
        <v>92</v>
      </c>
      <c r="D35" s="43">
        <v>18817.017405252474</v>
      </c>
      <c r="E35" s="43">
        <v>18817.017405252474</v>
      </c>
    </row>
    <row r="36" spans="1:7">
      <c r="B36" s="41" t="s">
        <v>93</v>
      </c>
      <c r="C36" s="41" t="s">
        <v>94</v>
      </c>
      <c r="D36" s="43">
        <v>28000</v>
      </c>
      <c r="E36" s="43">
        <v>28000</v>
      </c>
    </row>
    <row r="37" spans="1:7">
      <c r="B37" s="41" t="s">
        <v>95</v>
      </c>
      <c r="C37" s="41" t="s">
        <v>96</v>
      </c>
      <c r="D37" s="43">
        <v>0</v>
      </c>
      <c r="E37" s="43">
        <v>0</v>
      </c>
    </row>
    <row r="38" spans="1:7">
      <c r="B38" s="41" t="s">
        <v>97</v>
      </c>
      <c r="C38" s="41" t="s">
        <v>98</v>
      </c>
      <c r="D38" s="43">
        <v>0</v>
      </c>
      <c r="E38" s="43">
        <v>0</v>
      </c>
    </row>
    <row r="39" spans="1:7">
      <c r="B39" s="41" t="s">
        <v>99</v>
      </c>
      <c r="C39" s="41" t="s">
        <v>100</v>
      </c>
      <c r="D39" s="43">
        <v>7142.8571428571431</v>
      </c>
      <c r="E39" s="43">
        <v>7142.8571428571431</v>
      </c>
    </row>
    <row r="40" spans="1:7" ht="16.5" thickBot="1">
      <c r="B40" s="39" t="s">
        <v>101</v>
      </c>
      <c r="C40" s="39" t="s">
        <v>102</v>
      </c>
      <c r="D40" s="42">
        <v>2.2737367544323206E-13</v>
      </c>
      <c r="E40" s="42">
        <v>2.2737367544323206E-13</v>
      </c>
    </row>
    <row r="43" spans="1:7" ht="16.5" thickBot="1">
      <c r="A43" t="s">
        <v>23</v>
      </c>
    </row>
    <row r="44" spans="1:7" ht="16.5" thickBot="1">
      <c r="B44" s="40" t="s">
        <v>36</v>
      </c>
      <c r="C44" s="40" t="s">
        <v>37</v>
      </c>
      <c r="D44" s="40" t="s">
        <v>41</v>
      </c>
      <c r="E44" s="40" t="s">
        <v>42</v>
      </c>
      <c r="F44" s="40" t="s">
        <v>43</v>
      </c>
      <c r="G44" s="40" t="s">
        <v>44</v>
      </c>
    </row>
    <row r="45" spans="1:7">
      <c r="B45" s="41" t="s">
        <v>103</v>
      </c>
      <c r="C45" s="41" t="s">
        <v>48</v>
      </c>
      <c r="D45" s="43">
        <v>0</v>
      </c>
      <c r="E45" s="41" t="s">
        <v>104</v>
      </c>
      <c r="F45" s="41" t="s">
        <v>105</v>
      </c>
      <c r="G45" s="41">
        <v>0</v>
      </c>
    </row>
    <row r="46" spans="1:7">
      <c r="B46" s="41" t="s">
        <v>106</v>
      </c>
      <c r="C46" s="41" t="s">
        <v>72</v>
      </c>
      <c r="D46" s="43">
        <v>0</v>
      </c>
      <c r="E46" s="41" t="s">
        <v>107</v>
      </c>
      <c r="F46" s="41" t="s">
        <v>105</v>
      </c>
      <c r="G46" s="41">
        <v>0</v>
      </c>
    </row>
    <row r="47" spans="1:7">
      <c r="B47" s="41" t="s">
        <v>108</v>
      </c>
      <c r="C47" s="41" t="s">
        <v>109</v>
      </c>
      <c r="D47" s="43">
        <v>2500</v>
      </c>
      <c r="E47" s="41" t="s">
        <v>110</v>
      </c>
      <c r="F47" s="41" t="s">
        <v>111</v>
      </c>
      <c r="G47" s="41">
        <v>0</v>
      </c>
    </row>
    <row r="48" spans="1:7">
      <c r="B48" s="41" t="s">
        <v>112</v>
      </c>
      <c r="C48" s="41" t="s">
        <v>113</v>
      </c>
      <c r="D48" s="43">
        <v>3000</v>
      </c>
      <c r="E48" s="41" t="s">
        <v>114</v>
      </c>
      <c r="F48" s="41" t="s">
        <v>111</v>
      </c>
      <c r="G48" s="41">
        <v>0</v>
      </c>
    </row>
    <row r="49" spans="2:7">
      <c r="B49" s="41" t="s">
        <v>115</v>
      </c>
      <c r="C49" s="41" t="s">
        <v>116</v>
      </c>
      <c r="D49" s="43">
        <v>2500</v>
      </c>
      <c r="E49" s="41" t="s">
        <v>117</v>
      </c>
      <c r="F49" s="41" t="s">
        <v>111</v>
      </c>
      <c r="G49" s="41">
        <v>0</v>
      </c>
    </row>
    <row r="50" spans="2:7">
      <c r="B50" s="41" t="s">
        <v>118</v>
      </c>
      <c r="C50" s="41" t="s">
        <v>119</v>
      </c>
      <c r="D50" s="43">
        <v>714.04390816163402</v>
      </c>
      <c r="E50" s="41" t="s">
        <v>120</v>
      </c>
      <c r="F50" s="41" t="s">
        <v>105</v>
      </c>
      <c r="G50" s="41">
        <v>1885.9560918383659</v>
      </c>
    </row>
    <row r="51" spans="2:7">
      <c r="B51" s="41" t="s">
        <v>121</v>
      </c>
      <c r="C51" s="41" t="s">
        <v>122</v>
      </c>
      <c r="D51" s="43">
        <v>2500</v>
      </c>
      <c r="E51" s="41" t="s">
        <v>123</v>
      </c>
      <c r="F51" s="41" t="s">
        <v>111</v>
      </c>
      <c r="G51" s="41">
        <v>0</v>
      </c>
    </row>
    <row r="52" spans="2:7">
      <c r="B52" s="41" t="s">
        <v>124</v>
      </c>
      <c r="C52" s="41" t="s">
        <v>125</v>
      </c>
      <c r="D52" s="43">
        <v>37999.999999999905</v>
      </c>
      <c r="E52" s="41" t="s">
        <v>126</v>
      </c>
      <c r="F52" s="41" t="s">
        <v>111</v>
      </c>
      <c r="G52" s="41">
        <v>0</v>
      </c>
    </row>
    <row r="53" spans="2:7">
      <c r="B53" s="41" t="s">
        <v>127</v>
      </c>
      <c r="C53" s="41" t="s">
        <v>128</v>
      </c>
      <c r="D53" s="43">
        <v>2500</v>
      </c>
      <c r="E53" s="41" t="s">
        <v>129</v>
      </c>
      <c r="F53" s="41" t="s">
        <v>111</v>
      </c>
      <c r="G53" s="41">
        <v>0</v>
      </c>
    </row>
    <row r="54" spans="2:7">
      <c r="B54" s="41" t="s">
        <v>130</v>
      </c>
      <c r="C54" s="41" t="s">
        <v>131</v>
      </c>
      <c r="D54" s="43">
        <v>25000</v>
      </c>
      <c r="E54" s="41" t="s">
        <v>132</v>
      </c>
      <c r="F54" s="41" t="s">
        <v>111</v>
      </c>
      <c r="G54" s="41">
        <v>0</v>
      </c>
    </row>
    <row r="55" spans="2:7">
      <c r="B55" s="41" t="s">
        <v>133</v>
      </c>
      <c r="C55" s="41" t="s">
        <v>134</v>
      </c>
      <c r="D55" s="43">
        <v>26000</v>
      </c>
      <c r="E55" s="41" t="s">
        <v>135</v>
      </c>
      <c r="F55" s="41" t="s">
        <v>111</v>
      </c>
      <c r="G55" s="41">
        <v>0</v>
      </c>
    </row>
    <row r="56" spans="2:7">
      <c r="B56" s="41" t="s">
        <v>136</v>
      </c>
      <c r="C56" s="41" t="s">
        <v>137</v>
      </c>
      <c r="D56" s="43">
        <v>28000</v>
      </c>
      <c r="E56" s="41" t="s">
        <v>138</v>
      </c>
      <c r="F56" s="41" t="s">
        <v>111</v>
      </c>
      <c r="G56" s="41">
        <v>0</v>
      </c>
    </row>
    <row r="57" spans="2:7">
      <c r="B57" s="41" t="s">
        <v>139</v>
      </c>
      <c r="C57" s="41" t="s">
        <v>140</v>
      </c>
      <c r="D57" s="43">
        <v>28000</v>
      </c>
      <c r="E57" s="41" t="s">
        <v>141</v>
      </c>
      <c r="F57" s="41" t="s">
        <v>111</v>
      </c>
      <c r="G57" s="41">
        <v>0</v>
      </c>
    </row>
    <row r="58" spans="2:7">
      <c r="B58" s="41" t="s">
        <v>142</v>
      </c>
      <c r="C58" s="41" t="s">
        <v>48</v>
      </c>
      <c r="D58" s="43">
        <v>0</v>
      </c>
      <c r="E58" s="41" t="s">
        <v>143</v>
      </c>
      <c r="F58" s="41" t="s">
        <v>105</v>
      </c>
      <c r="G58" s="41">
        <v>0</v>
      </c>
    </row>
    <row r="59" spans="2:7">
      <c r="B59" s="41" t="s">
        <v>144</v>
      </c>
      <c r="C59" s="41" t="s">
        <v>72</v>
      </c>
      <c r="D59" s="43">
        <v>0</v>
      </c>
      <c r="E59" s="41" t="s">
        <v>145</v>
      </c>
      <c r="F59" s="41" t="s">
        <v>105</v>
      </c>
      <c r="G59" s="41">
        <v>0</v>
      </c>
    </row>
    <row r="60" spans="2:7">
      <c r="B60" s="41" t="s">
        <v>146</v>
      </c>
      <c r="C60" s="41" t="s">
        <v>48</v>
      </c>
      <c r="D60" s="43">
        <v>0</v>
      </c>
      <c r="E60" s="41" t="s">
        <v>147</v>
      </c>
      <c r="F60" s="41" t="s">
        <v>105</v>
      </c>
      <c r="G60" s="41">
        <v>0</v>
      </c>
    </row>
    <row r="61" spans="2:7">
      <c r="B61" s="41" t="s">
        <v>148</v>
      </c>
      <c r="C61" s="41" t="s">
        <v>72</v>
      </c>
      <c r="D61" s="43">
        <v>0</v>
      </c>
      <c r="E61" s="41" t="s">
        <v>149</v>
      </c>
      <c r="F61" s="41" t="s">
        <v>105</v>
      </c>
      <c r="G61" s="41">
        <v>0</v>
      </c>
    </row>
    <row r="62" spans="2:7">
      <c r="B62" s="41" t="s">
        <v>47</v>
      </c>
      <c r="C62" s="41" t="s">
        <v>48</v>
      </c>
      <c r="D62" s="43">
        <v>0</v>
      </c>
      <c r="E62" s="41" t="s">
        <v>150</v>
      </c>
      <c r="F62" s="41" t="s">
        <v>111</v>
      </c>
      <c r="G62" s="43">
        <v>0</v>
      </c>
    </row>
    <row r="63" spans="2:7">
      <c r="B63" s="41" t="s">
        <v>49</v>
      </c>
      <c r="C63" s="41" t="s">
        <v>50</v>
      </c>
      <c r="D63" s="43">
        <v>6249.9999999999991</v>
      </c>
      <c r="E63" s="41" t="s">
        <v>151</v>
      </c>
      <c r="F63" s="41" t="s">
        <v>105</v>
      </c>
      <c r="G63" s="43">
        <v>6249.9999999999991</v>
      </c>
    </row>
    <row r="64" spans="2:7">
      <c r="B64" s="41" t="s">
        <v>51</v>
      </c>
      <c r="C64" s="41" t="s">
        <v>52</v>
      </c>
      <c r="D64" s="43">
        <v>0</v>
      </c>
      <c r="E64" s="41" t="s">
        <v>152</v>
      </c>
      <c r="F64" s="41" t="s">
        <v>111</v>
      </c>
      <c r="G64" s="43">
        <v>0</v>
      </c>
    </row>
    <row r="65" spans="2:7">
      <c r="B65" s="41" t="s">
        <v>53</v>
      </c>
      <c r="C65" s="41" t="s">
        <v>54</v>
      </c>
      <c r="D65" s="43">
        <v>0</v>
      </c>
      <c r="E65" s="41" t="s">
        <v>153</v>
      </c>
      <c r="F65" s="41" t="s">
        <v>111</v>
      </c>
      <c r="G65" s="43">
        <v>0</v>
      </c>
    </row>
    <row r="66" spans="2:7">
      <c r="B66" s="41" t="s">
        <v>55</v>
      </c>
      <c r="C66" s="41" t="s">
        <v>56</v>
      </c>
      <c r="D66" s="43">
        <v>4285.7142857142862</v>
      </c>
      <c r="E66" s="41" t="s">
        <v>154</v>
      </c>
      <c r="F66" s="41" t="s">
        <v>105</v>
      </c>
      <c r="G66" s="43">
        <v>4285.7142857142862</v>
      </c>
    </row>
    <row r="67" spans="2:7">
      <c r="B67" s="41" t="s">
        <v>57</v>
      </c>
      <c r="C67" s="41" t="s">
        <v>58</v>
      </c>
      <c r="D67" s="43">
        <v>0</v>
      </c>
      <c r="E67" s="41" t="s">
        <v>155</v>
      </c>
      <c r="F67" s="41" t="s">
        <v>111</v>
      </c>
      <c r="G67" s="43">
        <v>0</v>
      </c>
    </row>
    <row r="68" spans="2:7">
      <c r="B68" s="41" t="s">
        <v>59</v>
      </c>
      <c r="C68" s="41" t="s">
        <v>60</v>
      </c>
      <c r="D68" s="43">
        <v>0</v>
      </c>
      <c r="E68" s="41" t="s">
        <v>156</v>
      </c>
      <c r="F68" s="41" t="s">
        <v>111</v>
      </c>
      <c r="G68" s="43">
        <v>0</v>
      </c>
    </row>
    <row r="69" spans="2:7">
      <c r="B69" s="41" t="s">
        <v>61</v>
      </c>
      <c r="C69" s="41" t="s">
        <v>62</v>
      </c>
      <c r="D69" s="43">
        <v>0</v>
      </c>
      <c r="E69" s="41" t="s">
        <v>157</v>
      </c>
      <c r="F69" s="41" t="s">
        <v>111</v>
      </c>
      <c r="G69" s="43">
        <v>0</v>
      </c>
    </row>
    <row r="70" spans="2:7">
      <c r="B70" s="41" t="s">
        <v>63</v>
      </c>
      <c r="C70" s="41" t="s">
        <v>64</v>
      </c>
      <c r="D70" s="43">
        <v>3703.7037037037035</v>
      </c>
      <c r="E70" s="41" t="s">
        <v>158</v>
      </c>
      <c r="F70" s="41" t="s">
        <v>105</v>
      </c>
      <c r="G70" s="43">
        <v>3703.7037037037035</v>
      </c>
    </row>
    <row r="71" spans="2:7">
      <c r="B71" s="41" t="s">
        <v>65</v>
      </c>
      <c r="C71" s="41" t="s">
        <v>66</v>
      </c>
      <c r="D71" s="43">
        <v>0</v>
      </c>
      <c r="E71" s="41" t="s">
        <v>159</v>
      </c>
      <c r="F71" s="41" t="s">
        <v>111</v>
      </c>
      <c r="G71" s="43">
        <v>0</v>
      </c>
    </row>
    <row r="72" spans="2:7">
      <c r="B72" s="41" t="s">
        <v>67</v>
      </c>
      <c r="C72" s="41" t="s">
        <v>68</v>
      </c>
      <c r="D72" s="43">
        <v>0</v>
      </c>
      <c r="E72" s="41" t="s">
        <v>160</v>
      </c>
      <c r="F72" s="41" t="s">
        <v>111</v>
      </c>
      <c r="G72" s="43">
        <v>0</v>
      </c>
    </row>
    <row r="73" spans="2:7">
      <c r="B73" s="41" t="s">
        <v>69</v>
      </c>
      <c r="C73" s="41" t="s">
        <v>70</v>
      </c>
      <c r="D73" s="43">
        <v>0</v>
      </c>
      <c r="E73" s="41" t="s">
        <v>161</v>
      </c>
      <c r="F73" s="41" t="s">
        <v>111</v>
      </c>
      <c r="G73" s="43">
        <v>0</v>
      </c>
    </row>
    <row r="74" spans="2:7">
      <c r="B74" s="41" t="s">
        <v>71</v>
      </c>
      <c r="C74" s="41" t="s">
        <v>72</v>
      </c>
      <c r="D74" s="43">
        <v>0</v>
      </c>
      <c r="E74" s="41" t="s">
        <v>162</v>
      </c>
      <c r="F74" s="41" t="s">
        <v>111</v>
      </c>
      <c r="G74" s="43">
        <v>0</v>
      </c>
    </row>
    <row r="75" spans="2:7">
      <c r="B75" s="41" t="s">
        <v>73</v>
      </c>
      <c r="C75" s="41" t="s">
        <v>74</v>
      </c>
      <c r="D75" s="43">
        <v>0</v>
      </c>
      <c r="E75" s="41" t="s">
        <v>163</v>
      </c>
      <c r="F75" s="41" t="s">
        <v>111</v>
      </c>
      <c r="G75" s="43">
        <v>0</v>
      </c>
    </row>
    <row r="76" spans="2:7">
      <c r="B76" s="41" t="s">
        <v>75</v>
      </c>
      <c r="C76" s="41" t="s">
        <v>76</v>
      </c>
      <c r="D76" s="43">
        <v>2040.1254518903829</v>
      </c>
      <c r="E76" s="41" t="s">
        <v>164</v>
      </c>
      <c r="F76" s="41" t="s">
        <v>105</v>
      </c>
      <c r="G76" s="43">
        <v>2040.1254518903829</v>
      </c>
    </row>
    <row r="77" spans="2:7">
      <c r="B77" s="41" t="s">
        <v>77</v>
      </c>
      <c r="C77" s="41" t="s">
        <v>78</v>
      </c>
      <c r="D77" s="43">
        <v>0</v>
      </c>
      <c r="E77" s="41" t="s">
        <v>165</v>
      </c>
      <c r="F77" s="41" t="s">
        <v>111</v>
      </c>
      <c r="G77" s="43">
        <v>0</v>
      </c>
    </row>
    <row r="78" spans="2:7">
      <c r="B78" s="41" t="s">
        <v>79</v>
      </c>
      <c r="C78" s="41" t="s">
        <v>80</v>
      </c>
      <c r="D78" s="43">
        <v>3846.1538461538457</v>
      </c>
      <c r="E78" s="41" t="s">
        <v>166</v>
      </c>
      <c r="F78" s="41" t="s">
        <v>105</v>
      </c>
      <c r="G78" s="43">
        <v>3846.1538461538457</v>
      </c>
    </row>
    <row r="79" spans="2:7">
      <c r="B79" s="41" t="s">
        <v>81</v>
      </c>
      <c r="C79" s="41" t="s">
        <v>82</v>
      </c>
      <c r="D79" s="43">
        <v>0</v>
      </c>
      <c r="E79" s="41" t="s">
        <v>167</v>
      </c>
      <c r="F79" s="41" t="s">
        <v>111</v>
      </c>
      <c r="G79" s="43">
        <v>0</v>
      </c>
    </row>
    <row r="80" spans="2:7">
      <c r="B80" s="41" t="s">
        <v>83</v>
      </c>
      <c r="C80" s="41" t="s">
        <v>84</v>
      </c>
      <c r="D80" s="43">
        <v>0</v>
      </c>
      <c r="E80" s="41" t="s">
        <v>168</v>
      </c>
      <c r="F80" s="41" t="s">
        <v>111</v>
      </c>
      <c r="G80" s="43">
        <v>0</v>
      </c>
    </row>
    <row r="81" spans="2:7">
      <c r="B81" s="41" t="s">
        <v>85</v>
      </c>
      <c r="C81" s="41" t="s">
        <v>86</v>
      </c>
      <c r="D81" s="43">
        <v>0</v>
      </c>
      <c r="E81" s="41" t="s">
        <v>169</v>
      </c>
      <c r="F81" s="41" t="s">
        <v>111</v>
      </c>
      <c r="G81" s="43">
        <v>0</v>
      </c>
    </row>
    <row r="82" spans="2:7">
      <c r="B82" s="41" t="s">
        <v>87</v>
      </c>
      <c r="C82" s="41" t="s">
        <v>88</v>
      </c>
      <c r="D82" s="43">
        <v>13164.428164428167</v>
      </c>
      <c r="E82" s="41" t="s">
        <v>170</v>
      </c>
      <c r="F82" s="41" t="s">
        <v>105</v>
      </c>
      <c r="G82" s="43">
        <v>13164.428164428167</v>
      </c>
    </row>
    <row r="83" spans="2:7">
      <c r="B83" s="41" t="s">
        <v>89</v>
      </c>
      <c r="C83" s="41" t="s">
        <v>90</v>
      </c>
      <c r="D83" s="43">
        <v>19750</v>
      </c>
      <c r="E83" s="41" t="s">
        <v>171</v>
      </c>
      <c r="F83" s="41" t="s">
        <v>105</v>
      </c>
      <c r="G83" s="43">
        <v>19750</v>
      </c>
    </row>
    <row r="84" spans="2:7">
      <c r="B84" s="41" t="s">
        <v>91</v>
      </c>
      <c r="C84" s="41" t="s">
        <v>92</v>
      </c>
      <c r="D84" s="43">
        <v>18817.017405252474</v>
      </c>
      <c r="E84" s="41" t="s">
        <v>172</v>
      </c>
      <c r="F84" s="41" t="s">
        <v>105</v>
      </c>
      <c r="G84" s="43">
        <v>18817.017405252474</v>
      </c>
    </row>
    <row r="85" spans="2:7">
      <c r="B85" s="41" t="s">
        <v>93</v>
      </c>
      <c r="C85" s="41" t="s">
        <v>94</v>
      </c>
      <c r="D85" s="43">
        <v>28000</v>
      </c>
      <c r="E85" s="41" t="s">
        <v>173</v>
      </c>
      <c r="F85" s="41" t="s">
        <v>105</v>
      </c>
      <c r="G85" s="43">
        <v>28000</v>
      </c>
    </row>
    <row r="86" spans="2:7">
      <c r="B86" s="41" t="s">
        <v>95</v>
      </c>
      <c r="C86" s="41" t="s">
        <v>96</v>
      </c>
      <c r="D86" s="43">
        <v>0</v>
      </c>
      <c r="E86" s="41" t="s">
        <v>174</v>
      </c>
      <c r="F86" s="41" t="s">
        <v>111</v>
      </c>
      <c r="G86" s="43">
        <v>0</v>
      </c>
    </row>
    <row r="87" spans="2:7">
      <c r="B87" s="41" t="s">
        <v>97</v>
      </c>
      <c r="C87" s="41" t="s">
        <v>98</v>
      </c>
      <c r="D87" s="43">
        <v>0</v>
      </c>
      <c r="E87" s="41" t="s">
        <v>175</v>
      </c>
      <c r="F87" s="41" t="s">
        <v>111</v>
      </c>
      <c r="G87" s="43">
        <v>0</v>
      </c>
    </row>
    <row r="88" spans="2:7">
      <c r="B88" s="41" t="s">
        <v>99</v>
      </c>
      <c r="C88" s="41" t="s">
        <v>100</v>
      </c>
      <c r="D88" s="43">
        <v>7142.8571428571431</v>
      </c>
      <c r="E88" s="41" t="s">
        <v>176</v>
      </c>
      <c r="F88" s="41" t="s">
        <v>105</v>
      </c>
      <c r="G88" s="43">
        <v>7142.8571428571431</v>
      </c>
    </row>
    <row r="89" spans="2:7">
      <c r="B89" s="41" t="s">
        <v>101</v>
      </c>
      <c r="C89" s="41" t="s">
        <v>102</v>
      </c>
      <c r="D89" s="43">
        <v>2.2737367544323206E-13</v>
      </c>
      <c r="E89" s="41" t="s">
        <v>177</v>
      </c>
      <c r="F89" s="41" t="s">
        <v>111</v>
      </c>
      <c r="G89" s="43">
        <v>0</v>
      </c>
    </row>
    <row r="90" spans="2:7">
      <c r="B90" s="41" t="s">
        <v>47</v>
      </c>
      <c r="C90" s="41" t="s">
        <v>48</v>
      </c>
      <c r="D90" s="43">
        <v>0</v>
      </c>
      <c r="E90" s="41" t="s">
        <v>178</v>
      </c>
      <c r="F90" s="41" t="s">
        <v>111</v>
      </c>
      <c r="G90" s="41">
        <v>0</v>
      </c>
    </row>
    <row r="91" spans="2:7" ht="16.5" thickBot="1">
      <c r="B91" s="39" t="s">
        <v>71</v>
      </c>
      <c r="C91" s="39" t="s">
        <v>72</v>
      </c>
      <c r="D91" s="42">
        <v>0</v>
      </c>
      <c r="E91" s="39" t="s">
        <v>179</v>
      </c>
      <c r="F91" s="39" t="s">
        <v>111</v>
      </c>
      <c r="G91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7"/>
  <sheetViews>
    <sheetView showGridLines="0" topLeftCell="A39" workbookViewId="0">
      <selection sqref="A1:A3"/>
    </sheetView>
  </sheetViews>
  <sheetFormatPr defaultRowHeight="15.75"/>
  <cols>
    <col min="1" max="1" width="2.125" customWidth="1"/>
    <col min="2" max="2" width="6.125" bestFit="1" customWidth="1"/>
    <col min="3" max="3" width="21.875" bestFit="1" customWidth="1"/>
    <col min="4" max="4" width="11.875" bestFit="1" customWidth="1"/>
    <col min="5" max="5" width="12.5" bestFit="1" customWidth="1"/>
  </cols>
  <sheetData>
    <row r="1" spans="1:5">
      <c r="A1" s="38" t="s">
        <v>180</v>
      </c>
    </row>
    <row r="2" spans="1:5">
      <c r="A2" s="38" t="s">
        <v>33</v>
      </c>
    </row>
    <row r="3" spans="1:5">
      <c r="A3" s="38" t="s">
        <v>181</v>
      </c>
    </row>
    <row r="6" spans="1:5" ht="16.5" thickBot="1">
      <c r="A6" t="s">
        <v>40</v>
      </c>
    </row>
    <row r="7" spans="1:5">
      <c r="B7" s="44"/>
      <c r="C7" s="44"/>
      <c r="D7" s="44" t="s">
        <v>182</v>
      </c>
      <c r="E7" s="44" t="s">
        <v>184</v>
      </c>
    </row>
    <row r="8" spans="1:5" ht="16.5" thickBot="1">
      <c r="B8" s="45" t="s">
        <v>36</v>
      </c>
      <c r="C8" s="45" t="s">
        <v>37</v>
      </c>
      <c r="D8" s="45" t="s">
        <v>183</v>
      </c>
      <c r="E8" s="45" t="s">
        <v>185</v>
      </c>
    </row>
    <row r="9" spans="1:5">
      <c r="B9" s="41" t="s">
        <v>47</v>
      </c>
      <c r="C9" s="41" t="s">
        <v>48</v>
      </c>
      <c r="D9" s="43">
        <v>0</v>
      </c>
      <c r="E9" s="43">
        <v>0</v>
      </c>
    </row>
    <row r="10" spans="1:5">
      <c r="B10" s="41" t="s">
        <v>49</v>
      </c>
      <c r="C10" s="41" t="s">
        <v>50</v>
      </c>
      <c r="D10" s="43">
        <v>6249.9999999999991</v>
      </c>
      <c r="E10" s="43">
        <v>0</v>
      </c>
    </row>
    <row r="11" spans="1:5">
      <c r="B11" s="41" t="s">
        <v>51</v>
      </c>
      <c r="C11" s="41" t="s">
        <v>52</v>
      </c>
      <c r="D11" s="43">
        <v>0</v>
      </c>
      <c r="E11" s="43">
        <v>0.35641111485738008</v>
      </c>
    </row>
    <row r="12" spans="1:5">
      <c r="B12" s="41" t="s">
        <v>53</v>
      </c>
      <c r="C12" s="41" t="s">
        <v>54</v>
      </c>
      <c r="D12" s="43">
        <v>0</v>
      </c>
      <c r="E12" s="43">
        <v>1.2879967812204267</v>
      </c>
    </row>
    <row r="13" spans="1:5">
      <c r="B13" s="41" t="s">
        <v>55</v>
      </c>
      <c r="C13" s="41" t="s">
        <v>56</v>
      </c>
      <c r="D13" s="43">
        <v>4285.7142857142862</v>
      </c>
      <c r="E13" s="43">
        <v>0</v>
      </c>
    </row>
    <row r="14" spans="1:5">
      <c r="B14" s="41" t="s">
        <v>57</v>
      </c>
      <c r="C14" s="41" t="s">
        <v>58</v>
      </c>
      <c r="D14" s="43">
        <v>0</v>
      </c>
      <c r="E14" s="43">
        <v>0.80856042542729512</v>
      </c>
    </row>
    <row r="15" spans="1:5">
      <c r="B15" s="41" t="s">
        <v>59</v>
      </c>
      <c r="C15" s="41" t="s">
        <v>60</v>
      </c>
      <c r="D15" s="43">
        <v>0</v>
      </c>
      <c r="E15" s="43">
        <v>0.38653078654843576</v>
      </c>
    </row>
    <row r="16" spans="1:5">
      <c r="B16" s="41" t="s">
        <v>61</v>
      </c>
      <c r="C16" s="41" t="s">
        <v>62</v>
      </c>
      <c r="D16" s="43">
        <v>0</v>
      </c>
      <c r="E16" s="43">
        <v>0.88463290071833889</v>
      </c>
    </row>
    <row r="17" spans="2:5">
      <c r="B17" s="41" t="s">
        <v>63</v>
      </c>
      <c r="C17" s="41" t="s">
        <v>64</v>
      </c>
      <c r="D17" s="43">
        <v>3703.7037037037035</v>
      </c>
      <c r="E17" s="43">
        <v>0</v>
      </c>
    </row>
    <row r="18" spans="2:5">
      <c r="B18" s="41" t="s">
        <v>65</v>
      </c>
      <c r="C18" s="41" t="s">
        <v>66</v>
      </c>
      <c r="D18" s="43">
        <v>0</v>
      </c>
      <c r="E18" s="43">
        <v>0.978980928330758</v>
      </c>
    </row>
    <row r="19" spans="2:5">
      <c r="B19" s="41" t="s">
        <v>67</v>
      </c>
      <c r="C19" s="41" t="s">
        <v>68</v>
      </c>
      <c r="D19" s="43">
        <v>0</v>
      </c>
      <c r="E19" s="43">
        <v>0.71417591744267739</v>
      </c>
    </row>
    <row r="20" spans="2:5">
      <c r="B20" s="41" t="s">
        <v>69</v>
      </c>
      <c r="C20" s="41" t="s">
        <v>70</v>
      </c>
      <c r="D20" s="43">
        <v>0</v>
      </c>
      <c r="E20" s="43">
        <v>1.4095397888083827</v>
      </c>
    </row>
    <row r="21" spans="2:5">
      <c r="B21" s="41" t="s">
        <v>71</v>
      </c>
      <c r="C21" s="41" t="s">
        <v>72</v>
      </c>
      <c r="D21" s="43">
        <v>0</v>
      </c>
      <c r="E21" s="43">
        <v>0</v>
      </c>
    </row>
    <row r="22" spans="2:5">
      <c r="B22" s="41" t="s">
        <v>73</v>
      </c>
      <c r="C22" s="41" t="s">
        <v>74</v>
      </c>
      <c r="D22" s="43">
        <v>0</v>
      </c>
      <c r="E22" s="43">
        <v>4.2340005390865798E-2</v>
      </c>
    </row>
    <row r="23" spans="2:5">
      <c r="B23" s="41" t="s">
        <v>75</v>
      </c>
      <c r="C23" s="41" t="s">
        <v>76</v>
      </c>
      <c r="D23" s="43">
        <v>2040.1254518903829</v>
      </c>
      <c r="E23" s="43">
        <v>0</v>
      </c>
    </row>
    <row r="24" spans="2:5">
      <c r="B24" s="41" t="s">
        <v>77</v>
      </c>
      <c r="C24" s="41" t="s">
        <v>78</v>
      </c>
      <c r="D24" s="43">
        <v>0</v>
      </c>
      <c r="E24" s="43">
        <v>0.85192737579200184</v>
      </c>
    </row>
    <row r="25" spans="2:5">
      <c r="B25" s="41" t="s">
        <v>79</v>
      </c>
      <c r="C25" s="41" t="s">
        <v>80</v>
      </c>
      <c r="D25" s="43">
        <v>3846.1538461538457</v>
      </c>
      <c r="E25" s="43">
        <v>0</v>
      </c>
    </row>
    <row r="26" spans="2:5">
      <c r="B26" s="41" t="s">
        <v>81</v>
      </c>
      <c r="C26" s="41" t="s">
        <v>82</v>
      </c>
      <c r="D26" s="43">
        <v>0</v>
      </c>
      <c r="E26" s="43">
        <v>0.49265902426423125</v>
      </c>
    </row>
    <row r="27" spans="2:5">
      <c r="B27" s="41" t="s">
        <v>83</v>
      </c>
      <c r="C27" s="41" t="s">
        <v>84</v>
      </c>
      <c r="D27" s="43">
        <v>0</v>
      </c>
      <c r="E27" s="43">
        <v>0.99693871556975644</v>
      </c>
    </row>
    <row r="28" spans="2:5">
      <c r="B28" s="41" t="s">
        <v>85</v>
      </c>
      <c r="C28" s="41" t="s">
        <v>86</v>
      </c>
      <c r="D28" s="43">
        <v>0</v>
      </c>
      <c r="E28" s="43">
        <v>1.3802119845450047</v>
      </c>
    </row>
    <row r="29" spans="2:5">
      <c r="B29" s="41" t="s">
        <v>87</v>
      </c>
      <c r="C29" s="41" t="s">
        <v>88</v>
      </c>
      <c r="D29" s="43">
        <v>13164.428164428167</v>
      </c>
      <c r="E29" s="43">
        <v>0</v>
      </c>
    </row>
    <row r="30" spans="2:5">
      <c r="B30" s="41" t="s">
        <v>89</v>
      </c>
      <c r="C30" s="41" t="s">
        <v>90</v>
      </c>
      <c r="D30" s="43">
        <v>19750</v>
      </c>
      <c r="E30" s="43">
        <v>0</v>
      </c>
    </row>
    <row r="31" spans="2:5">
      <c r="B31" s="41" t="s">
        <v>91</v>
      </c>
      <c r="C31" s="41" t="s">
        <v>92</v>
      </c>
      <c r="D31" s="43">
        <v>18817.017405252474</v>
      </c>
      <c r="E31" s="43">
        <v>0</v>
      </c>
    </row>
    <row r="32" spans="2:5">
      <c r="B32" s="41" t="s">
        <v>93</v>
      </c>
      <c r="C32" s="41" t="s">
        <v>94</v>
      </c>
      <c r="D32" s="43">
        <v>28000</v>
      </c>
      <c r="E32" s="43">
        <v>0</v>
      </c>
    </row>
    <row r="33" spans="1:5">
      <c r="B33" s="41" t="s">
        <v>95</v>
      </c>
      <c r="C33" s="41" t="s">
        <v>96</v>
      </c>
      <c r="D33" s="43">
        <v>0</v>
      </c>
      <c r="E33" s="43">
        <v>2.2779345843508736</v>
      </c>
    </row>
    <row r="34" spans="1:5">
      <c r="B34" s="41" t="s">
        <v>97</v>
      </c>
      <c r="C34" s="41" t="s">
        <v>98</v>
      </c>
      <c r="D34" s="43">
        <v>0</v>
      </c>
      <c r="E34" s="43">
        <v>0.47020890685757877</v>
      </c>
    </row>
    <row r="35" spans="1:5">
      <c r="B35" s="41" t="s">
        <v>99</v>
      </c>
      <c r="C35" s="41" t="s">
        <v>100</v>
      </c>
      <c r="D35" s="43">
        <v>7142.8571428571431</v>
      </c>
      <c r="E35" s="43">
        <v>0</v>
      </c>
    </row>
    <row r="36" spans="1:5" ht="16.5" thickBot="1">
      <c r="B36" s="39" t="s">
        <v>101</v>
      </c>
      <c r="C36" s="39" t="s">
        <v>102</v>
      </c>
      <c r="D36" s="42">
        <v>2.2737367544323206E-13</v>
      </c>
      <c r="E36" s="42">
        <v>1.2656275087460607</v>
      </c>
    </row>
    <row r="38" spans="1:5" ht="16.5" thickBot="1">
      <c r="A38" t="s">
        <v>23</v>
      </c>
    </row>
    <row r="39" spans="1:5">
      <c r="B39" s="44"/>
      <c r="C39" s="44"/>
      <c r="D39" s="44" t="s">
        <v>182</v>
      </c>
      <c r="E39" s="44" t="s">
        <v>186</v>
      </c>
    </row>
    <row r="40" spans="1:5" ht="16.5" thickBot="1">
      <c r="B40" s="45" t="s">
        <v>36</v>
      </c>
      <c r="C40" s="45" t="s">
        <v>37</v>
      </c>
      <c r="D40" s="45" t="s">
        <v>183</v>
      </c>
      <c r="E40" s="45" t="s">
        <v>187</v>
      </c>
    </row>
    <row r="41" spans="1:5">
      <c r="B41" s="41" t="s">
        <v>103</v>
      </c>
      <c r="C41" s="41" t="s">
        <v>48</v>
      </c>
      <c r="D41" s="43">
        <v>0</v>
      </c>
      <c r="E41" s="43">
        <v>0</v>
      </c>
    </row>
    <row r="42" spans="1:5">
      <c r="B42" s="41" t="s">
        <v>106</v>
      </c>
      <c r="C42" s="41" t="s">
        <v>72</v>
      </c>
      <c r="D42" s="43">
        <v>0</v>
      </c>
      <c r="E42" s="43">
        <v>0</v>
      </c>
    </row>
    <row r="43" spans="1:5">
      <c r="B43" s="41" t="s">
        <v>108</v>
      </c>
      <c r="C43" s="41" t="s">
        <v>109</v>
      </c>
      <c r="D43" s="43">
        <v>2500</v>
      </c>
      <c r="E43" s="43">
        <v>-4.1470589399285771</v>
      </c>
    </row>
    <row r="44" spans="1:5">
      <c r="B44" s="41" t="s">
        <v>112</v>
      </c>
      <c r="C44" s="41" t="s">
        <v>113</v>
      </c>
      <c r="D44" s="43">
        <v>3000</v>
      </c>
      <c r="E44" s="43">
        <v>-2.5336157275150413</v>
      </c>
    </row>
    <row r="45" spans="1:5">
      <c r="B45" s="41" t="s">
        <v>115</v>
      </c>
      <c r="C45" s="41" t="s">
        <v>116</v>
      </c>
      <c r="D45" s="43">
        <v>2500</v>
      </c>
      <c r="E45" s="43">
        <v>-2.0348584132165435</v>
      </c>
    </row>
    <row r="46" spans="1:5">
      <c r="B46" s="41" t="s">
        <v>118</v>
      </c>
      <c r="C46" s="41" t="s">
        <v>119</v>
      </c>
      <c r="D46" s="43">
        <v>714.04390816163402</v>
      </c>
      <c r="E46" s="43">
        <v>0</v>
      </c>
    </row>
    <row r="47" spans="1:5">
      <c r="B47" s="41" t="s">
        <v>121</v>
      </c>
      <c r="C47" s="41" t="s">
        <v>122</v>
      </c>
      <c r="D47" s="43">
        <v>2500</v>
      </c>
      <c r="E47" s="43">
        <v>-2.1131223131681942</v>
      </c>
    </row>
    <row r="48" spans="1:5">
      <c r="B48" s="41" t="s">
        <v>124</v>
      </c>
      <c r="C48" s="41" t="s">
        <v>125</v>
      </c>
      <c r="D48" s="43">
        <v>37999.999999999905</v>
      </c>
      <c r="E48" s="43">
        <v>-2.1176483457888331</v>
      </c>
    </row>
    <row r="49" spans="2:5">
      <c r="B49" s="41" t="s">
        <v>127</v>
      </c>
      <c r="C49" s="41" t="s">
        <v>128</v>
      </c>
      <c r="D49" s="43">
        <v>2500</v>
      </c>
      <c r="E49" s="43">
        <v>-2.2857148695965321</v>
      </c>
    </row>
    <row r="50" spans="2:5">
      <c r="B50" s="41" t="s">
        <v>130</v>
      </c>
      <c r="C50" s="41" t="s">
        <v>131</v>
      </c>
      <c r="D50" s="43">
        <v>25000</v>
      </c>
      <c r="E50" s="43">
        <v>-19.573530216118023</v>
      </c>
    </row>
    <row r="51" spans="2:5">
      <c r="B51" s="41" t="s">
        <v>133</v>
      </c>
      <c r="C51" s="41" t="s">
        <v>134</v>
      </c>
      <c r="D51" s="43">
        <v>26000</v>
      </c>
      <c r="E51" s="43">
        <v>-14.95882379142469</v>
      </c>
    </row>
    <row r="52" spans="2:5">
      <c r="B52" s="41" t="s">
        <v>136</v>
      </c>
      <c r="C52" s="41" t="s">
        <v>137</v>
      </c>
      <c r="D52" s="43">
        <v>28000</v>
      </c>
      <c r="E52" s="43">
        <v>-12.300000190734863</v>
      </c>
    </row>
    <row r="53" spans="2:5">
      <c r="B53" s="41" t="s">
        <v>139</v>
      </c>
      <c r="C53" s="41" t="s">
        <v>140</v>
      </c>
      <c r="D53" s="43">
        <v>28000</v>
      </c>
      <c r="E53" s="43">
        <v>-9.8000001907348633</v>
      </c>
    </row>
    <row r="54" spans="2:5">
      <c r="B54" s="41" t="s">
        <v>142</v>
      </c>
      <c r="C54" s="41" t="s">
        <v>48</v>
      </c>
      <c r="D54" s="43">
        <v>0</v>
      </c>
      <c r="E54" s="43">
        <v>0</v>
      </c>
    </row>
    <row r="55" spans="2:5">
      <c r="B55" s="41" t="s">
        <v>144</v>
      </c>
      <c r="C55" s="41" t="s">
        <v>72</v>
      </c>
      <c r="D55" s="43">
        <v>0</v>
      </c>
      <c r="E55" s="43">
        <v>0</v>
      </c>
    </row>
    <row r="56" spans="2:5">
      <c r="B56" s="41" t="s">
        <v>146</v>
      </c>
      <c r="C56" s="41" t="s">
        <v>48</v>
      </c>
      <c r="D56" s="43">
        <v>0</v>
      </c>
      <c r="E56" s="43">
        <v>0</v>
      </c>
    </row>
    <row r="57" spans="2:5" ht="16.5" thickBot="1">
      <c r="B57" s="39" t="s">
        <v>148</v>
      </c>
      <c r="C57" s="39" t="s">
        <v>72</v>
      </c>
      <c r="D57" s="42">
        <v>0</v>
      </c>
      <c r="E57" s="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tabSelected="1" topLeftCell="A39" workbookViewId="0">
      <selection activeCell="M62" sqref="M62"/>
    </sheetView>
  </sheetViews>
  <sheetFormatPr defaultColWidth="11" defaultRowHeight="15.75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>
        <v>0</v>
      </c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>
        <v>0</v>
      </c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.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.5" thickBot="1">
      <c r="A23" s="13" t="s">
        <v>16</v>
      </c>
      <c r="B23" s="1"/>
      <c r="C23" s="1"/>
      <c r="D23" s="1"/>
      <c r="E23" s="1"/>
    </row>
    <row r="24" spans="1:5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>
        <v>0</v>
      </c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>
        <v>0</v>
      </c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8" ht="16.5" thickBot="1">
      <c r="A33" s="13" t="s">
        <v>17</v>
      </c>
      <c r="B33" s="1"/>
      <c r="C33" s="1"/>
      <c r="D33" s="1"/>
      <c r="E33" s="1"/>
    </row>
    <row r="34" spans="1:8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8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</row>
    <row r="36" spans="1:8" ht="16.5" thickBot="1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  <c r="G36" t="s">
        <v>29</v>
      </c>
    </row>
    <row r="37" spans="1:8" ht="16.5" thickBot="1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  <c r="G37" s="2" t="s">
        <v>2</v>
      </c>
      <c r="H37" t="s">
        <v>30</v>
      </c>
    </row>
    <row r="38" spans="1:8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  <c r="G38" s="5" t="s">
        <v>7</v>
      </c>
      <c r="H38">
        <f>SUMPRODUCT(B53:E53,B25:E25) + SUMPRODUCT(B53:E53,B35:E35)</f>
        <v>83124.999999999985</v>
      </c>
    </row>
    <row r="39" spans="1:8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  <c r="G39" s="5" t="s">
        <v>8</v>
      </c>
      <c r="H39">
        <f t="shared" ref="H39:H44" si="0">SUMPRODUCT(B54:E54,B26:E26) + SUMPRODUCT(B54:E54,B36:E36)</f>
        <v>76285.71428571429</v>
      </c>
    </row>
    <row r="40" spans="1:8">
      <c r="A40" s="5" t="s">
        <v>12</v>
      </c>
      <c r="B40" s="14">
        <v>0</v>
      </c>
      <c r="C40" s="14">
        <v>0</v>
      </c>
      <c r="D40" s="14">
        <v>0</v>
      </c>
      <c r="E40" s="15">
        <v>0</v>
      </c>
      <c r="G40" s="5" t="s">
        <v>9</v>
      </c>
      <c r="H40">
        <f t="shared" si="0"/>
        <v>67407.407407407401</v>
      </c>
    </row>
    <row r="41" spans="1:8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  <c r="G41" s="5" t="s">
        <v>10</v>
      </c>
      <c r="H41">
        <f t="shared" si="0"/>
        <v>25093.543058251711</v>
      </c>
    </row>
    <row r="42" spans="1:8">
      <c r="A42" s="1"/>
      <c r="B42" s="1"/>
      <c r="C42" s="1"/>
      <c r="D42" s="1"/>
      <c r="E42" s="1"/>
      <c r="G42" s="5" t="s">
        <v>11</v>
      </c>
      <c r="H42">
        <f t="shared" si="0"/>
        <v>69999.999999999985</v>
      </c>
    </row>
    <row r="43" spans="1:8" ht="16.5" thickBot="1">
      <c r="A43" s="13" t="s">
        <v>18</v>
      </c>
      <c r="B43" s="1"/>
      <c r="C43" s="1"/>
      <c r="D43" s="1"/>
      <c r="E43" s="1"/>
      <c r="G43" s="5" t="s">
        <v>12</v>
      </c>
      <c r="H43">
        <f t="shared" si="0"/>
        <v>978489.81242069229</v>
      </c>
    </row>
    <row r="44" spans="1:8" ht="16.5" thickBot="1">
      <c r="A44" s="2" t="s">
        <v>19</v>
      </c>
      <c r="B44" s="4" t="s">
        <v>20</v>
      </c>
      <c r="C44" s="12"/>
      <c r="D44" s="12"/>
      <c r="E44" s="12"/>
      <c r="G44" s="9" t="s">
        <v>13</v>
      </c>
      <c r="H44">
        <f t="shared" si="0"/>
        <v>82142.857142857145</v>
      </c>
    </row>
    <row r="45" spans="1:8">
      <c r="A45" s="5" t="s">
        <v>3</v>
      </c>
      <c r="B45" s="8">
        <v>25000</v>
      </c>
      <c r="C45" s="7"/>
      <c r="D45" s="7"/>
      <c r="E45" s="7"/>
      <c r="H45">
        <f>SUM(H38:H44)</f>
        <v>1382544.3343149226</v>
      </c>
    </row>
    <row r="46" spans="1:8">
      <c r="A46" s="5" t="s">
        <v>4</v>
      </c>
      <c r="B46" s="8">
        <v>26000</v>
      </c>
      <c r="C46" s="1"/>
      <c r="D46" s="1"/>
      <c r="E46" s="1"/>
    </row>
    <row r="47" spans="1:8">
      <c r="A47" s="5" t="s">
        <v>5</v>
      </c>
      <c r="B47" s="8">
        <v>28000</v>
      </c>
      <c r="C47" s="1"/>
      <c r="D47" s="1"/>
      <c r="E47" s="1"/>
    </row>
    <row r="48" spans="1:8" ht="16.5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 ht="16.5" thickBot="1">
      <c r="A50" s="1"/>
      <c r="B50" s="1"/>
      <c r="C50" s="1"/>
      <c r="D50" s="1"/>
      <c r="E50" s="1"/>
    </row>
    <row r="51" spans="1:13" ht="16.5" thickBot="1">
      <c r="A51" s="13" t="s">
        <v>21</v>
      </c>
      <c r="B51" s="1"/>
      <c r="C51" s="1"/>
      <c r="D51" s="1"/>
      <c r="E51" s="1"/>
      <c r="F51" s="33" t="s">
        <v>27</v>
      </c>
      <c r="G51" s="34"/>
      <c r="H51" s="35"/>
      <c r="J51" t="s">
        <v>28</v>
      </c>
    </row>
    <row r="52" spans="1:13" ht="16.5" thickBot="1">
      <c r="A52" s="2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6" t="s">
        <v>22</v>
      </c>
      <c r="G52" s="36" t="s">
        <v>24</v>
      </c>
      <c r="H52" s="36" t="s">
        <v>26</v>
      </c>
      <c r="J52" s="2" t="s">
        <v>19</v>
      </c>
      <c r="K52" s="4" t="s">
        <v>20</v>
      </c>
      <c r="L52" s="29" t="s">
        <v>24</v>
      </c>
      <c r="M52" s="29" t="s">
        <v>31</v>
      </c>
    </row>
    <row r="53" spans="1:13">
      <c r="A53" s="5" t="s">
        <v>7</v>
      </c>
      <c r="B53" s="27">
        <v>0</v>
      </c>
      <c r="C53" s="27">
        <v>6249.9999999999991</v>
      </c>
      <c r="D53" s="27">
        <v>0</v>
      </c>
      <c r="E53" s="30">
        <v>0</v>
      </c>
      <c r="F53" s="37">
        <f>SUMPRODUCT(B53:E53,B5:E5)</f>
        <v>2500</v>
      </c>
      <c r="G53" s="37" t="s">
        <v>25</v>
      </c>
      <c r="H53" s="37">
        <f>B15</f>
        <v>2500</v>
      </c>
      <c r="J53" s="5" t="s">
        <v>3</v>
      </c>
      <c r="K53" s="8">
        <v>25000</v>
      </c>
      <c r="L53" t="s">
        <v>25</v>
      </c>
      <c r="M53">
        <f>SUM(B53:B59)</f>
        <v>25000</v>
      </c>
    </row>
    <row r="54" spans="1:13">
      <c r="A54" s="5" t="s">
        <v>8</v>
      </c>
      <c r="B54" s="26">
        <v>4285.7142857142862</v>
      </c>
      <c r="C54" s="26">
        <v>0</v>
      </c>
      <c r="D54" s="26">
        <v>0</v>
      </c>
      <c r="E54" s="31">
        <v>0</v>
      </c>
      <c r="F54" s="37">
        <f t="shared" ref="F54:F59" si="1">SUMPRODUCT(B54:E54,B6:E6)</f>
        <v>3000</v>
      </c>
      <c r="G54" s="37" t="s">
        <v>25</v>
      </c>
      <c r="H54" s="37">
        <f t="shared" ref="H54:H59" si="2">B16</f>
        <v>3000</v>
      </c>
      <c r="J54" s="5" t="s">
        <v>4</v>
      </c>
      <c r="K54" s="8">
        <v>26000</v>
      </c>
      <c r="L54" t="s">
        <v>25</v>
      </c>
      <c r="M54">
        <f>SUM(C53:C59)</f>
        <v>26000</v>
      </c>
    </row>
    <row r="55" spans="1:13">
      <c r="A55" s="5" t="s">
        <v>9</v>
      </c>
      <c r="B55" s="26">
        <v>3703.7037037037035</v>
      </c>
      <c r="C55" s="26">
        <v>0</v>
      </c>
      <c r="D55" s="26">
        <v>0</v>
      </c>
      <c r="E55" s="31">
        <v>0</v>
      </c>
      <c r="F55" s="37">
        <f t="shared" si="1"/>
        <v>2500</v>
      </c>
      <c r="G55" s="37" t="s">
        <v>25</v>
      </c>
      <c r="H55" s="37">
        <f t="shared" si="2"/>
        <v>2500</v>
      </c>
      <c r="J55" s="5" t="s">
        <v>5</v>
      </c>
      <c r="K55" s="8">
        <v>28000</v>
      </c>
      <c r="L55" t="s">
        <v>25</v>
      </c>
      <c r="M55">
        <f>SUM(D53:D59)</f>
        <v>28000</v>
      </c>
    </row>
    <row r="56" spans="1:13" ht="16.5" thickBot="1">
      <c r="A56" s="5" t="s">
        <v>10</v>
      </c>
      <c r="B56" s="26">
        <v>0</v>
      </c>
      <c r="C56" s="26">
        <v>0</v>
      </c>
      <c r="D56" s="26">
        <v>2040.1254518903829</v>
      </c>
      <c r="E56" s="31">
        <v>0</v>
      </c>
      <c r="F56" s="37">
        <f t="shared" si="1"/>
        <v>714.04390816163402</v>
      </c>
      <c r="G56" s="37" t="s">
        <v>25</v>
      </c>
      <c r="H56" s="37">
        <f t="shared" si="2"/>
        <v>2600</v>
      </c>
      <c r="J56" s="9" t="s">
        <v>6</v>
      </c>
      <c r="K56" s="10">
        <v>28000</v>
      </c>
      <c r="L56" t="s">
        <v>25</v>
      </c>
      <c r="M56">
        <f>SUM(E53:E59)</f>
        <v>28000</v>
      </c>
    </row>
    <row r="57" spans="1:13">
      <c r="A57" s="5" t="s">
        <v>11</v>
      </c>
      <c r="B57" s="26">
        <v>3846.1538461538457</v>
      </c>
      <c r="C57" s="26">
        <v>0</v>
      </c>
      <c r="D57" s="26">
        <v>0</v>
      </c>
      <c r="E57" s="31">
        <v>0</v>
      </c>
      <c r="F57" s="37">
        <f t="shared" si="1"/>
        <v>2500</v>
      </c>
      <c r="G57" s="37" t="s">
        <v>25</v>
      </c>
      <c r="H57" s="37">
        <f t="shared" si="2"/>
        <v>2500</v>
      </c>
    </row>
    <row r="58" spans="1:13">
      <c r="A58" s="5" t="s">
        <v>12</v>
      </c>
      <c r="B58" s="26">
        <v>13164.428164428167</v>
      </c>
      <c r="C58" s="26">
        <v>19750</v>
      </c>
      <c r="D58" s="26">
        <v>18817.017405252474</v>
      </c>
      <c r="E58" s="31">
        <v>28000</v>
      </c>
      <c r="F58" s="37">
        <f t="shared" si="1"/>
        <v>37999.999999999905</v>
      </c>
      <c r="G58" s="37" t="s">
        <v>25</v>
      </c>
      <c r="H58" s="37">
        <f t="shared" si="2"/>
        <v>38000</v>
      </c>
    </row>
    <row r="59" spans="1:13" ht="16.5" thickBot="1">
      <c r="A59" s="9" t="s">
        <v>13</v>
      </c>
      <c r="B59" s="28">
        <v>0</v>
      </c>
      <c r="C59" s="28">
        <v>0</v>
      </c>
      <c r="D59" s="28">
        <v>7142.8571428571431</v>
      </c>
      <c r="E59" s="32">
        <v>2.2737367544323206E-13</v>
      </c>
      <c r="F59" s="37">
        <f t="shared" si="1"/>
        <v>2500</v>
      </c>
      <c r="G59" s="37" t="s">
        <v>25</v>
      </c>
      <c r="H59" s="37">
        <f t="shared" si="2"/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Balsher Singh</cp:lastModifiedBy>
  <dcterms:created xsi:type="dcterms:W3CDTF">2014-01-19T03:55:05Z</dcterms:created>
  <dcterms:modified xsi:type="dcterms:W3CDTF">2017-08-08T02:24:01Z</dcterms:modified>
</cp:coreProperties>
</file>