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\R\sov\"/>
    </mc:Choice>
  </mc:AlternateContent>
  <xr:revisionPtr revIDLastSave="0" documentId="13_ncr:1_{DE7BB5FD-EC81-484F-A858-995482CC76F7}" xr6:coauthVersionLast="40" xr6:coauthVersionMax="40" xr10:uidLastSave="{00000000-0000-0000-0000-000000000000}"/>
  <bookViews>
    <workbookView xWindow="0" yWindow="0" windowWidth="25740" windowHeight="9735" activeTab="2" xr2:uid="{842227D6-14BC-4896-ADA2-ED60E6F3DA1B}"/>
  </bookViews>
  <sheets>
    <sheet name="sacch" sheetId="1" r:id="rId1"/>
    <sheet name="Phenolic" sheetId="2" r:id="rId2"/>
    <sheet name="Protein" sheetId="3" r:id="rId3"/>
    <sheet name="weigh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K18" i="1"/>
  <c r="S2" i="1"/>
  <c r="Q2" i="1"/>
  <c r="R2" i="1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K28" i="1" l="1"/>
  <c r="K27" i="1"/>
  <c r="K26" i="1"/>
  <c r="K25" i="1"/>
  <c r="K24" i="1"/>
  <c r="K23" i="1"/>
  <c r="K22" i="1"/>
  <c r="K21" i="1"/>
  <c r="K20" i="1"/>
  <c r="K19" i="1"/>
</calcChain>
</file>

<file path=xl/sharedStrings.xml><?xml version="1.0" encoding="utf-8"?>
<sst xmlns="http://schemas.openxmlformats.org/spreadsheetml/2006/main" count="144" uniqueCount="46">
  <si>
    <t>Separation technique</t>
  </si>
  <si>
    <t>carbohydrates, mg in 1 g seaweed</t>
  </si>
  <si>
    <t>average carbohydrates content (mg) in 1 g  seaweed DW</t>
  </si>
  <si>
    <t>SD</t>
  </si>
  <si>
    <t>percentage of carbohydrates  content  to extract DW, %</t>
  </si>
  <si>
    <t>average percentage of carbohydrates  content  to extract DW</t>
  </si>
  <si>
    <t>SD, %</t>
  </si>
  <si>
    <t>percentage of carbohydrates  content  to seaweed DW, %</t>
  </si>
  <si>
    <t>average percentage of carbohydrates  content  to seaweed DW</t>
  </si>
  <si>
    <t>% SD</t>
  </si>
  <si>
    <t>PVPP 1 D</t>
  </si>
  <si>
    <t>PVPP 2 D</t>
  </si>
  <si>
    <t>PVPP 1D+1D+1D (total 3 D)</t>
  </si>
  <si>
    <t>PVPP + filter</t>
  </si>
  <si>
    <t>BSA 1 D</t>
  </si>
  <si>
    <t>BSA 2 D</t>
  </si>
  <si>
    <t>Isinglass 1 D 12 h incubation, ph 7.0</t>
  </si>
  <si>
    <t>Isinglass 1 D, ph 4.4</t>
  </si>
  <si>
    <t>#</t>
  </si>
  <si>
    <t>Isinglass 2 D, ph 4.4</t>
  </si>
  <si>
    <t>Control 1 (phase 1 and phase 2 separate precipitation)</t>
  </si>
  <si>
    <t>Control 2 (phase 1 phase 2 simultaneous precipitation)</t>
  </si>
  <si>
    <t>average weight, mg</t>
  </si>
  <si>
    <t>Polysaccharides</t>
  </si>
  <si>
    <t>SD, mg</t>
  </si>
  <si>
    <t>phenolic, mg in 1 g seaweed</t>
  </si>
  <si>
    <t>average carbohydrates content (mg) in 1 g DW</t>
  </si>
  <si>
    <t>percentage of phenolics  to extract DW, %</t>
  </si>
  <si>
    <t>average percentage of phenolic content  to extract DW, %</t>
  </si>
  <si>
    <t>SD,%</t>
  </si>
  <si>
    <t>average percentage of carbohydrates  content  to seaweed DW, %</t>
  </si>
  <si>
    <t>Phenolic</t>
  </si>
  <si>
    <t>average phenolic content (mg) in 1 g  seaweed DW, mg</t>
  </si>
  <si>
    <t>average percentage of phenolic  content  to extract DW, %</t>
  </si>
  <si>
    <t>average percentage of phenolic  content  to seaweed DW, %</t>
  </si>
  <si>
    <t>Protein, mg in 1 g seaweed</t>
  </si>
  <si>
    <t>Average protein content (mg) in 1 g DW, mg</t>
  </si>
  <si>
    <t>Percentage of phenolics  to extract DW, %</t>
  </si>
  <si>
    <t>Average percentage of protein content  to extract DW, %</t>
  </si>
  <si>
    <t>Percentage of protein content  to seaweed DW, %</t>
  </si>
  <si>
    <t>Average percentage of protein content  to seaweed DW, %</t>
  </si>
  <si>
    <t>Protein</t>
  </si>
  <si>
    <t>average protein content (mg) in 1 g  seaweed DW, mg</t>
  </si>
  <si>
    <t>average percentage of  protein  content to extract DW, %</t>
  </si>
  <si>
    <t>average percentage of protein content  to seaweed DW, %</t>
  </si>
  <si>
    <t>weight of extract,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</si>
</sst>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164" fontId="1" fillId="0" borderId="7" xfId="1" applyNumberFormat="1" applyBorder="1" applyAlignment="1">
      <alignment horizontal="center" vertical="center"/>
    </xf>
    <xf numFmtId="164" fontId="1" fillId="0" borderId="8" xfId="1" applyNumberForma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1" fillId="0" borderId="11" xfId="1" applyNumberForma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/>
    <xf numFmtId="0" fontId="2" fillId="0" borderId="3" xfId="1" applyFont="1" applyBorder="1"/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2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23" xfId="1" applyFont="1" applyBorder="1"/>
    <xf numFmtId="0" fontId="2" fillId="0" borderId="24" xfId="1" applyFont="1" applyBorder="1"/>
    <xf numFmtId="0" fontId="2" fillId="0" borderId="24" xfId="1" applyFont="1" applyBorder="1" applyAlignment="1">
      <alignment wrapText="1"/>
    </xf>
    <xf numFmtId="0" fontId="2" fillId="0" borderId="25" xfId="1" applyFont="1" applyBorder="1" applyAlignment="1">
      <alignment wrapText="1"/>
    </xf>
    <xf numFmtId="164" fontId="1" fillId="0" borderId="15" xfId="1" applyNumberFormat="1" applyBorder="1" applyAlignment="1">
      <alignment horizontal="center" vertical="center"/>
    </xf>
    <xf numFmtId="164" fontId="1" fillId="0" borderId="16" xfId="1" applyNumberFormat="1" applyBorder="1" applyAlignment="1">
      <alignment horizontal="center" vertical="center"/>
    </xf>
    <xf numFmtId="164" fontId="1" fillId="0" borderId="26" xfId="1" applyNumberFormat="1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164" fontId="1" fillId="0" borderId="18" xfId="1" applyNumberFormat="1" applyBorder="1" applyAlignment="1">
      <alignment horizontal="center" vertical="center"/>
    </xf>
    <xf numFmtId="164" fontId="1" fillId="0" borderId="14" xfId="1" applyNumberFormat="1" applyBorder="1" applyAlignment="1">
      <alignment horizontal="center" vertical="center"/>
    </xf>
    <xf numFmtId="164" fontId="1" fillId="0" borderId="17" xfId="1" applyNumberFormat="1" applyBorder="1" applyAlignment="1">
      <alignment horizontal="center" vertical="center"/>
    </xf>
    <xf numFmtId="164" fontId="1" fillId="0" borderId="27" xfId="1" applyNumberFormat="1" applyBorder="1" applyAlignment="1">
      <alignment horizontal="center" vertical="center"/>
    </xf>
    <xf numFmtId="164" fontId="1" fillId="0" borderId="19" xfId="1" applyNumberForma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1" fillId="0" borderId="0" xfId="1"/>
    <xf numFmtId="164" fontId="2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2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23" xfId="1" applyFont="1" applyBorder="1"/>
    <xf numFmtId="0" fontId="2" fillId="0" borderId="24" xfId="1" applyFont="1" applyBorder="1"/>
    <xf numFmtId="0" fontId="2" fillId="0" borderId="24" xfId="1" applyFont="1" applyBorder="1" applyAlignment="1">
      <alignment wrapText="1"/>
    </xf>
    <xf numFmtId="0" fontId="2" fillId="0" borderId="25" xfId="1" applyFont="1" applyBorder="1" applyAlignment="1">
      <alignment wrapText="1"/>
    </xf>
    <xf numFmtId="164" fontId="1" fillId="0" borderId="15" xfId="1" applyNumberFormat="1" applyBorder="1" applyAlignment="1">
      <alignment horizontal="center" vertical="center"/>
    </xf>
    <xf numFmtId="164" fontId="1" fillId="0" borderId="16" xfId="1" applyNumberFormat="1" applyBorder="1" applyAlignment="1">
      <alignment horizontal="center" vertical="center"/>
    </xf>
    <xf numFmtId="164" fontId="1" fillId="0" borderId="26" xfId="1" applyNumberFormat="1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164" fontId="1" fillId="0" borderId="18" xfId="1" applyNumberFormat="1" applyBorder="1" applyAlignment="1">
      <alignment horizontal="center" vertical="center"/>
    </xf>
    <xf numFmtId="164" fontId="1" fillId="0" borderId="14" xfId="1" applyNumberFormat="1" applyBorder="1" applyAlignment="1">
      <alignment horizontal="center" vertical="center"/>
    </xf>
    <xf numFmtId="164" fontId="1" fillId="0" borderId="17" xfId="1" applyNumberFormat="1" applyBorder="1" applyAlignment="1">
      <alignment horizontal="center" vertical="center"/>
    </xf>
    <xf numFmtId="164" fontId="1" fillId="0" borderId="27" xfId="1" applyNumberFormat="1" applyBorder="1" applyAlignment="1">
      <alignment horizontal="center" vertical="center"/>
    </xf>
    <xf numFmtId="164" fontId="1" fillId="0" borderId="19" xfId="1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1" fillId="0" borderId="0" xfId="1"/>
    <xf numFmtId="0" fontId="2" fillId="0" borderId="2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23" xfId="1" applyFont="1" applyBorder="1"/>
    <xf numFmtId="0" fontId="2" fillId="0" borderId="24" xfId="1" applyFont="1" applyBorder="1"/>
    <xf numFmtId="0" fontId="2" fillId="0" borderId="24" xfId="1" applyFont="1" applyBorder="1" applyAlignment="1">
      <alignment wrapText="1"/>
    </xf>
    <xf numFmtId="0" fontId="2" fillId="0" borderId="25" xfId="1" applyFont="1" applyBorder="1" applyAlignment="1">
      <alignment wrapText="1"/>
    </xf>
    <xf numFmtId="164" fontId="1" fillId="0" borderId="15" xfId="1" applyNumberFormat="1" applyBorder="1" applyAlignment="1">
      <alignment horizontal="center" vertical="center"/>
    </xf>
    <xf numFmtId="164" fontId="1" fillId="0" borderId="16" xfId="1" applyNumberFormat="1" applyBorder="1" applyAlignment="1">
      <alignment horizontal="center" vertical="center"/>
    </xf>
    <xf numFmtId="164" fontId="1" fillId="0" borderId="26" xfId="1" applyNumberFormat="1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164" fontId="1" fillId="0" borderId="18" xfId="1" applyNumberFormat="1" applyBorder="1" applyAlignment="1">
      <alignment horizontal="center" vertical="center"/>
    </xf>
    <xf numFmtId="164" fontId="1" fillId="0" borderId="14" xfId="1" applyNumberFormat="1" applyBorder="1" applyAlignment="1">
      <alignment horizontal="center" vertical="center"/>
    </xf>
    <xf numFmtId="164" fontId="1" fillId="0" borderId="17" xfId="1" applyNumberFormat="1" applyBorder="1" applyAlignment="1">
      <alignment horizontal="center" vertical="center"/>
    </xf>
    <xf numFmtId="164" fontId="1" fillId="0" borderId="27" xfId="1" applyNumberFormat="1" applyBorder="1" applyAlignment="1">
      <alignment horizontal="center" vertical="center"/>
    </xf>
    <xf numFmtId="164" fontId="1" fillId="0" borderId="19" xfId="1" applyNumberForma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/>
    </xf>
    <xf numFmtId="0" fontId="2" fillId="0" borderId="30" xfId="1" applyFont="1" applyBorder="1"/>
    <xf numFmtId="0" fontId="2" fillId="0" borderId="31" xfId="1" applyFont="1" applyBorder="1"/>
    <xf numFmtId="0" fontId="2" fillId="0" borderId="31" xfId="1" applyFont="1" applyBorder="1" applyAlignment="1">
      <alignment wrapText="1"/>
    </xf>
    <xf numFmtId="0" fontId="2" fillId="0" borderId="32" xfId="1" applyFont="1" applyBorder="1" applyAlignment="1">
      <alignment wrapText="1"/>
    </xf>
    <xf numFmtId="0" fontId="2" fillId="0" borderId="28" xfId="1" applyFont="1" applyBorder="1" applyAlignment="1">
      <alignment horizontal="center" vertical="center" wrapText="1"/>
    </xf>
    <xf numFmtId="164" fontId="2" fillId="0" borderId="33" xfId="1" applyNumberFormat="1" applyFont="1" applyBorder="1" applyAlignment="1">
      <alignment horizontal="center" vertical="center"/>
    </xf>
    <xf numFmtId="164" fontId="2" fillId="0" borderId="29" xfId="1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164" fontId="2" fillId="0" borderId="26" xfId="1" applyNumberFormat="1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</cellXfs>
  <cellStyles count="2">
    <cellStyle name="Normal" xfId="0" builtinId="0"/>
    <cellStyle name="Normal 2" xfId="1" xr:uid="{C99433C6-E1B2-46D2-9E3B-6EFABFD441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753D-A9CE-4E17-88A2-632408691C9E}">
  <dimension ref="A1:S28"/>
  <sheetViews>
    <sheetView workbookViewId="0">
      <selection activeCell="G15" sqref="G15"/>
    </sheetView>
  </sheetViews>
  <sheetFormatPr defaultRowHeight="15" x14ac:dyDescent="0.25"/>
  <cols>
    <col min="1" max="1" width="58" customWidth="1"/>
  </cols>
  <sheetData>
    <row r="1" spans="1:19" ht="135.75" thickBot="1" x14ac:dyDescent="0.3">
      <c r="A1" s="2" t="s">
        <v>0</v>
      </c>
      <c r="B1" s="88" t="s">
        <v>1</v>
      </c>
      <c r="C1" s="88"/>
      <c r="D1" s="88"/>
      <c r="E1" s="12" t="s">
        <v>2</v>
      </c>
      <c r="F1" s="12" t="s">
        <v>3</v>
      </c>
      <c r="G1" s="88" t="s">
        <v>4</v>
      </c>
      <c r="H1" s="88"/>
      <c r="I1" s="88"/>
      <c r="J1" s="12" t="s">
        <v>5</v>
      </c>
      <c r="K1" s="13" t="s">
        <v>6</v>
      </c>
      <c r="L1" s="89" t="s">
        <v>7</v>
      </c>
      <c r="M1" s="89"/>
      <c r="N1" s="89"/>
      <c r="O1" s="12" t="s">
        <v>8</v>
      </c>
      <c r="P1" s="14" t="s">
        <v>9</v>
      </c>
    </row>
    <row r="2" spans="1:19" x14ac:dyDescent="0.25">
      <c r="A2" s="15" t="s">
        <v>10</v>
      </c>
      <c r="B2" s="3">
        <v>21.403243093922651</v>
      </c>
      <c r="C2" s="3">
        <v>21.319209944751382</v>
      </c>
      <c r="D2" s="3">
        <v>21.123132596685082</v>
      </c>
      <c r="E2" s="10">
        <v>21.281861878453039</v>
      </c>
      <c r="F2" s="3">
        <v>0.14374154308284937</v>
      </c>
      <c r="G2" s="3">
        <v>42.215469613259664</v>
      </c>
      <c r="H2" s="3">
        <v>42.132825977769528</v>
      </c>
      <c r="I2" s="3">
        <v>42.41592890900619</v>
      </c>
      <c r="J2" s="10">
        <v>42.254741500011797</v>
      </c>
      <c r="K2" s="10">
        <v>0.14557997195871999</v>
      </c>
      <c r="L2" s="3">
        <v>2.1403243093922653</v>
      </c>
      <c r="M2" s="3">
        <v>2.1319209944751383</v>
      </c>
      <c r="N2" s="3">
        <v>2.1123132596685084</v>
      </c>
      <c r="O2" s="10">
        <v>2.1281861878453041</v>
      </c>
      <c r="P2" s="11">
        <v>1.4374154308284925E-2</v>
      </c>
      <c r="Q2">
        <f>L2/100</f>
        <v>2.1403243093922653E-2</v>
      </c>
      <c r="R2">
        <f>Q2*B18</f>
        <v>1.0780100104972379</v>
      </c>
      <c r="S2">
        <f>B2/1000</f>
        <v>2.140324309392265E-2</v>
      </c>
    </row>
    <row r="3" spans="1:19" x14ac:dyDescent="0.25">
      <c r="A3" s="16" t="s">
        <v>11</v>
      </c>
      <c r="B3" s="4">
        <v>18.088839779005525</v>
      </c>
      <c r="C3" s="4">
        <v>18.407071823204419</v>
      </c>
      <c r="D3" s="4">
        <v>18.194917127071822</v>
      </c>
      <c r="E3" s="5">
        <v>18.230276243093922</v>
      </c>
      <c r="F3" s="4">
        <v>0.1620358256779959</v>
      </c>
      <c r="G3" s="4">
        <v>37.685082872928177</v>
      </c>
      <c r="H3" s="4">
        <v>40.904604051565379</v>
      </c>
      <c r="I3" s="4">
        <v>39.554167667547439</v>
      </c>
      <c r="J3" s="5">
        <v>39.381284864013658</v>
      </c>
      <c r="K3" s="5">
        <v>1.6167082305541844</v>
      </c>
      <c r="L3" s="4">
        <v>1.8088839779005526</v>
      </c>
      <c r="M3" s="4">
        <v>1.8407071823204419</v>
      </c>
      <c r="N3" s="4">
        <v>1.8194917127071821</v>
      </c>
      <c r="O3" s="5">
        <v>1.8230276243093924</v>
      </c>
      <c r="P3" s="6">
        <v>1.6203582567799624E-2</v>
      </c>
    </row>
    <row r="4" spans="1:19" x14ac:dyDescent="0.25">
      <c r="A4" s="16" t="s">
        <v>12</v>
      </c>
      <c r="B4" s="4">
        <v>15.16732044198895</v>
      </c>
      <c r="C4" s="4">
        <v>14.59052486187845</v>
      </c>
      <c r="D4" s="4">
        <v>14.758756906077346</v>
      </c>
      <c r="E4" s="5">
        <v>14.838867403314914</v>
      </c>
      <c r="F4" s="4">
        <v>0.29662527561637458</v>
      </c>
      <c r="G4" s="4">
        <v>34.867403314917127</v>
      </c>
      <c r="H4" s="4">
        <v>33.696362267617673</v>
      </c>
      <c r="I4" s="4">
        <v>31.33494035260583</v>
      </c>
      <c r="J4" s="5">
        <v>33.299568645046875</v>
      </c>
      <c r="K4" s="5">
        <v>1.7993491960178036</v>
      </c>
      <c r="L4" s="4">
        <v>1.516732044198895</v>
      </c>
      <c r="M4" s="4">
        <v>1.4590524861878451</v>
      </c>
      <c r="N4" s="4">
        <v>1.4758756906077346</v>
      </c>
      <c r="O4" s="5">
        <v>1.4838867403314915</v>
      </c>
      <c r="P4" s="6">
        <v>2.9662527561637356E-2</v>
      </c>
    </row>
    <row r="5" spans="1:19" x14ac:dyDescent="0.25">
      <c r="A5" s="16" t="s">
        <v>13</v>
      </c>
      <c r="B5" s="4">
        <v>14.518718232044197</v>
      </c>
      <c r="C5" s="4">
        <v>13.868110497237568</v>
      </c>
      <c r="D5" s="4">
        <v>14.152751381215468</v>
      </c>
      <c r="E5" s="5">
        <v>14.179860036832411</v>
      </c>
      <c r="F5" s="4">
        <v>0.32614991270054278</v>
      </c>
      <c r="G5" s="4">
        <v>39.453038674033152</v>
      </c>
      <c r="H5" s="4">
        <v>38.204161149414794</v>
      </c>
      <c r="I5" s="4">
        <v>38.147577846941964</v>
      </c>
      <c r="J5" s="5">
        <v>38.601592556796639</v>
      </c>
      <c r="K5" s="5">
        <v>0.73791651658404855</v>
      </c>
      <c r="L5" s="4">
        <v>1.4518718232044199</v>
      </c>
      <c r="M5" s="4">
        <v>1.3868110497237569</v>
      </c>
      <c r="N5" s="4">
        <v>1.4152751381215469</v>
      </c>
      <c r="O5" s="5">
        <v>1.4179860036832412</v>
      </c>
      <c r="P5" s="6">
        <v>3.2614991270054322E-2</v>
      </c>
    </row>
    <row r="6" spans="1:19" x14ac:dyDescent="0.25">
      <c r="A6" s="16" t="s">
        <v>14</v>
      </c>
      <c r="B6" s="4">
        <v>25.816187845303865</v>
      </c>
      <c r="C6" s="4">
        <v>26.421160220994473</v>
      </c>
      <c r="D6" s="4">
        <v>26.219502762430938</v>
      </c>
      <c r="E6" s="5">
        <v>26.152283609576426</v>
      </c>
      <c r="F6" s="4">
        <v>0.30803685610660808</v>
      </c>
      <c r="G6" s="4">
        <v>35.364640883977899</v>
      </c>
      <c r="H6" s="4">
        <v>35.228213627992631</v>
      </c>
      <c r="I6" s="4">
        <v>34.051302288871348</v>
      </c>
      <c r="J6" s="5">
        <v>34.881385600280623</v>
      </c>
      <c r="K6" s="5">
        <v>0.72210236598010213</v>
      </c>
      <c r="L6" s="4">
        <v>2.5816187845303866</v>
      </c>
      <c r="M6" s="4">
        <v>2.6421160220994473</v>
      </c>
      <c r="N6" s="4">
        <v>2.6219502762430937</v>
      </c>
      <c r="O6" s="5">
        <v>2.6152283609576426</v>
      </c>
      <c r="P6" s="6">
        <v>3.0803685610660752E-2</v>
      </c>
    </row>
    <row r="7" spans="1:19" x14ac:dyDescent="0.25">
      <c r="A7" s="16" t="s">
        <v>15</v>
      </c>
      <c r="B7" s="4">
        <v>11.816353591160221</v>
      </c>
      <c r="C7" s="4">
        <v>10.841767955801105</v>
      </c>
      <c r="D7" s="4">
        <v>10.145635359116023</v>
      </c>
      <c r="E7" s="5">
        <v>10.934585635359115</v>
      </c>
      <c r="F7" s="4">
        <v>0.83921760822215996</v>
      </c>
      <c r="G7" s="4">
        <v>32.8232044198895</v>
      </c>
      <c r="H7" s="4">
        <v>32.853842290306382</v>
      </c>
      <c r="I7" s="4">
        <v>30.467373450798867</v>
      </c>
      <c r="J7" s="5">
        <v>32.048140053664916</v>
      </c>
      <c r="K7" s="5">
        <v>1.3690697423171774</v>
      </c>
      <c r="L7" s="4">
        <v>1.181635359116022</v>
      </c>
      <c r="M7" s="4">
        <v>1.0841767955801105</v>
      </c>
      <c r="N7" s="4">
        <v>1.0145635359116023</v>
      </c>
      <c r="O7" s="5">
        <v>1.0934585635359115</v>
      </c>
      <c r="P7" s="6">
        <v>8.392176082221596E-2</v>
      </c>
    </row>
    <row r="8" spans="1:19" ht="19.5" customHeight="1" x14ac:dyDescent="0.25">
      <c r="A8" s="17" t="s">
        <v>16</v>
      </c>
      <c r="B8" s="4">
        <v>23.500607734806628</v>
      </c>
      <c r="C8" s="4">
        <v>23.971325966850824</v>
      </c>
      <c r="D8" s="4">
        <v>24.873535911602207</v>
      </c>
      <c r="E8" s="5">
        <v>24.115156537753219</v>
      </c>
      <c r="F8" s="4">
        <v>0.6976735407799195</v>
      </c>
      <c r="G8" s="4">
        <v>33.099447513812152</v>
      </c>
      <c r="H8" s="4">
        <v>33.857805037924891</v>
      </c>
      <c r="I8" s="4">
        <v>33.076510520747618</v>
      </c>
      <c r="J8" s="5">
        <v>33.34458769082822</v>
      </c>
      <c r="K8" s="5">
        <v>0.44460719791004166</v>
      </c>
      <c r="L8" s="4">
        <v>2.3500607734806627</v>
      </c>
      <c r="M8" s="4">
        <v>2.3971325966850823</v>
      </c>
      <c r="N8" s="4">
        <v>2.4873535911602209</v>
      </c>
      <c r="O8" s="5">
        <v>2.411515653775322</v>
      </c>
      <c r="P8" s="6">
        <v>6.976735407799213E-2</v>
      </c>
    </row>
    <row r="9" spans="1:19" ht="17.25" customHeight="1" x14ac:dyDescent="0.25">
      <c r="A9" s="17" t="s">
        <v>17</v>
      </c>
      <c r="B9" s="4">
        <v>25.018618784530386</v>
      </c>
      <c r="C9" s="4">
        <v>25.273867403314917</v>
      </c>
      <c r="D9" s="4" t="s">
        <v>18</v>
      </c>
      <c r="E9" s="5">
        <v>25.358950276243093</v>
      </c>
      <c r="F9" s="4">
        <v>0.38989870553767642</v>
      </c>
      <c r="G9" s="4">
        <v>32.491712707182316</v>
      </c>
      <c r="H9" s="4">
        <v>34.153874869344484</v>
      </c>
      <c r="I9" s="4">
        <v>35.811617556783297</v>
      </c>
      <c r="J9" s="5">
        <v>34.152401711103359</v>
      </c>
      <c r="K9" s="5">
        <v>1.6599529150694097</v>
      </c>
      <c r="L9" s="4">
        <v>2.5018618784530386</v>
      </c>
      <c r="M9" s="4">
        <v>2.5273867403314916</v>
      </c>
      <c r="N9" s="4">
        <v>2.5784364640883974</v>
      </c>
      <c r="O9" s="5">
        <v>2.5358950276243095</v>
      </c>
      <c r="P9" s="6">
        <v>3.8989870553767757E-2</v>
      </c>
    </row>
    <row r="10" spans="1:19" ht="18.75" customHeight="1" x14ac:dyDescent="0.25">
      <c r="A10" s="17" t="s">
        <v>19</v>
      </c>
      <c r="B10" s="4">
        <v>18.438038674033148</v>
      </c>
      <c r="C10" s="4">
        <v>19.241906077348066</v>
      </c>
      <c r="D10" s="4">
        <v>18.679198895027625</v>
      </c>
      <c r="E10" s="5">
        <v>18.786381215469614</v>
      </c>
      <c r="F10" s="4">
        <v>0.4125127123975259</v>
      </c>
      <c r="G10" s="4">
        <v>38.016574585635354</v>
      </c>
      <c r="H10" s="4">
        <v>37.362924422035078</v>
      </c>
      <c r="I10" s="4">
        <v>38.120814071484951</v>
      </c>
      <c r="J10" s="5">
        <v>37.833437693051792</v>
      </c>
      <c r="K10" s="5">
        <v>0.41079620404123035</v>
      </c>
      <c r="L10" s="4">
        <v>1.8438038674033148</v>
      </c>
      <c r="M10" s="4">
        <v>1.9241906077348068</v>
      </c>
      <c r="N10" s="4">
        <v>1.8679198895027624</v>
      </c>
      <c r="O10" s="5">
        <v>1.8786381215469614</v>
      </c>
      <c r="P10" s="6">
        <v>4.1251271239752696E-2</v>
      </c>
    </row>
    <row r="11" spans="1:19" ht="19.5" customHeight="1" x14ac:dyDescent="0.25">
      <c r="A11" s="17" t="s">
        <v>20</v>
      </c>
      <c r="B11" s="4">
        <v>21.65770165745856</v>
      </c>
      <c r="C11" s="4">
        <v>21.715602209944752</v>
      </c>
      <c r="D11" s="4">
        <v>21.252397790055245</v>
      </c>
      <c r="E11" s="5">
        <v>21.541900552486183</v>
      </c>
      <c r="F11" s="4">
        <v>0.25238265706246721</v>
      </c>
      <c r="G11" s="4">
        <v>41.331491712707177</v>
      </c>
      <c r="H11" s="4">
        <v>40.3635728809382</v>
      </c>
      <c r="I11" s="4">
        <v>40.948743333439772</v>
      </c>
      <c r="J11" s="5">
        <v>40.88126930902839</v>
      </c>
      <c r="K11" s="5">
        <v>0.48747438312280222</v>
      </c>
      <c r="L11" s="4">
        <v>2.1657701657458559</v>
      </c>
      <c r="M11" s="4">
        <v>2.1715602209944751</v>
      </c>
      <c r="N11" s="4">
        <v>2.1252397790055242</v>
      </c>
      <c r="O11" s="5">
        <v>2.1541900552486184</v>
      </c>
      <c r="P11" s="6">
        <v>2.5238265706246821E-2</v>
      </c>
    </row>
    <row r="12" spans="1:19" ht="19.5" customHeight="1" thickBot="1" x14ac:dyDescent="0.3">
      <c r="A12" s="18" t="s">
        <v>21</v>
      </c>
      <c r="B12" s="7">
        <v>22.250662983425411</v>
      </c>
      <c r="C12" s="7">
        <v>22.768895027624307</v>
      </c>
      <c r="D12" s="7">
        <v>22.324696132596682</v>
      </c>
      <c r="E12" s="8">
        <v>22.448084714548799</v>
      </c>
      <c r="F12" s="7">
        <v>0.28028497912973799</v>
      </c>
      <c r="G12" s="7">
        <v>33.209944751381208</v>
      </c>
      <c r="H12" s="7">
        <v>36.141103218451285</v>
      </c>
      <c r="I12" s="7">
        <v>34.345686357841046</v>
      </c>
      <c r="J12" s="8">
        <v>34.565578109224511</v>
      </c>
      <c r="K12" s="8">
        <v>1.4778994473623761</v>
      </c>
      <c r="L12" s="7">
        <v>2.2250662983425409</v>
      </c>
      <c r="M12" s="7">
        <v>2.276889502762431</v>
      </c>
      <c r="N12" s="7">
        <v>2.2324696132596684</v>
      </c>
      <c r="O12" s="8">
        <v>2.2448084714548799</v>
      </c>
      <c r="P12" s="9">
        <v>2.8028497912973956E-2</v>
      </c>
    </row>
    <row r="14" spans="1:19" x14ac:dyDescent="0.25">
      <c r="G14">
        <f>B2/weight!B3</f>
        <v>0.42215469613259665</v>
      </c>
    </row>
    <row r="15" spans="1:19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9" ht="15.75" thickBot="1" x14ac:dyDescent="0.3">
      <c r="A16" s="90" t="s">
        <v>0</v>
      </c>
      <c r="B16" s="92" t="s">
        <v>22</v>
      </c>
      <c r="C16" s="92" t="s">
        <v>6</v>
      </c>
      <c r="D16" s="94" t="s">
        <v>23</v>
      </c>
      <c r="E16" s="95"/>
      <c r="F16" s="95"/>
      <c r="G16" s="95"/>
      <c r="H16" s="95"/>
      <c r="I16" s="96"/>
      <c r="J16" s="1"/>
      <c r="K16" s="1"/>
      <c r="L16" s="1"/>
      <c r="M16" s="1"/>
      <c r="N16" s="1"/>
      <c r="O16" s="1"/>
      <c r="P16" s="1"/>
    </row>
    <row r="17" spans="1:11" ht="135.75" thickBot="1" x14ac:dyDescent="0.3">
      <c r="A17" s="91"/>
      <c r="B17" s="93"/>
      <c r="C17" s="91"/>
      <c r="D17" s="34" t="s">
        <v>2</v>
      </c>
      <c r="E17" s="20" t="s">
        <v>24</v>
      </c>
      <c r="F17" s="19" t="s">
        <v>5</v>
      </c>
      <c r="G17" s="20" t="s">
        <v>6</v>
      </c>
      <c r="H17" s="19" t="s">
        <v>8</v>
      </c>
      <c r="I17" s="20" t="s">
        <v>9</v>
      </c>
    </row>
    <row r="18" spans="1:11" x14ac:dyDescent="0.25">
      <c r="A18" s="21" t="s">
        <v>10</v>
      </c>
      <c r="B18" s="25">
        <v>50.366666666666674</v>
      </c>
      <c r="C18" s="26">
        <v>0.49328828623162768</v>
      </c>
      <c r="D18" s="10">
        <v>21.281861878453039</v>
      </c>
      <c r="E18" s="3">
        <v>0.14374154308284937</v>
      </c>
      <c r="F18" s="26">
        <v>42.254741500011797</v>
      </c>
      <c r="G18" s="26">
        <v>0.14557997195871999</v>
      </c>
      <c r="H18" s="26">
        <v>2.1281861878453041</v>
      </c>
      <c r="I18" s="31">
        <v>1.4374154308284925E-2</v>
      </c>
      <c r="K18">
        <f>D18/B18</f>
        <v>0.4225386210149511</v>
      </c>
    </row>
    <row r="19" spans="1:11" x14ac:dyDescent="0.25">
      <c r="A19" s="22" t="s">
        <v>11</v>
      </c>
      <c r="B19" s="27">
        <v>46.333333333333336</v>
      </c>
      <c r="C19" s="28">
        <v>1.5275252316519465</v>
      </c>
      <c r="D19" s="5">
        <v>18.230276243093922</v>
      </c>
      <c r="E19" s="4">
        <v>0.1620358256779959</v>
      </c>
      <c r="F19" s="28">
        <v>39.381284864013658</v>
      </c>
      <c r="G19" s="28">
        <v>1.6167082305541844</v>
      </c>
      <c r="H19" s="28">
        <v>1.8230276243093924</v>
      </c>
      <c r="I19" s="32">
        <v>1.6203582567799624E-2</v>
      </c>
      <c r="K19">
        <f>D19/B19</f>
        <v>0.3934591994912357</v>
      </c>
    </row>
    <row r="20" spans="1:11" x14ac:dyDescent="0.25">
      <c r="A20" s="22" t="s">
        <v>12</v>
      </c>
      <c r="B20" s="27">
        <v>44.633333333333333</v>
      </c>
      <c r="C20" s="28">
        <v>2.138535324312727</v>
      </c>
      <c r="D20" s="5">
        <v>14.838867403314914</v>
      </c>
      <c r="E20" s="4">
        <v>0.29662527561637458</v>
      </c>
      <c r="F20" s="28">
        <v>33.299568645046875</v>
      </c>
      <c r="G20" s="28">
        <v>1.7993491960178036</v>
      </c>
      <c r="H20" s="28">
        <v>1.4838867403314915</v>
      </c>
      <c r="I20" s="32">
        <v>2.9662527561637356E-2</v>
      </c>
      <c r="K20">
        <f t="shared" ref="K20:K28" si="0">D20/B20</f>
        <v>0.33246155496598018</v>
      </c>
    </row>
    <row r="21" spans="1:11" x14ac:dyDescent="0.25">
      <c r="A21" s="22" t="s">
        <v>13</v>
      </c>
      <c r="B21" s="27">
        <v>36.733333333333327</v>
      </c>
      <c r="C21" s="28">
        <v>0.40414518843273994</v>
      </c>
      <c r="D21" s="5">
        <v>14.179860036832411</v>
      </c>
      <c r="E21" s="4">
        <v>0.32614991270054278</v>
      </c>
      <c r="F21" s="28">
        <v>38.601592556796639</v>
      </c>
      <c r="G21" s="28">
        <v>0.73791651658404855</v>
      </c>
      <c r="H21" s="28">
        <v>1.4179860036832412</v>
      </c>
      <c r="I21" s="32">
        <v>3.2614991270054322E-2</v>
      </c>
      <c r="K21">
        <f t="shared" si="0"/>
        <v>0.38602159809888603</v>
      </c>
    </row>
    <row r="22" spans="1:11" x14ac:dyDescent="0.25">
      <c r="A22" s="22" t="s">
        <v>14</v>
      </c>
      <c r="B22" s="27">
        <v>75</v>
      </c>
      <c r="C22" s="28">
        <v>2</v>
      </c>
      <c r="D22" s="5">
        <v>26.152283609576426</v>
      </c>
      <c r="E22" s="4">
        <v>0.30803685610660808</v>
      </c>
      <c r="F22" s="28">
        <v>34.881385600280623</v>
      </c>
      <c r="G22" s="28">
        <v>0.72210236598010213</v>
      </c>
      <c r="H22" s="28">
        <v>2.6152283609576426</v>
      </c>
      <c r="I22" s="32">
        <v>3.0803685610660752E-2</v>
      </c>
      <c r="K22">
        <f t="shared" si="0"/>
        <v>0.34869711479435234</v>
      </c>
    </row>
    <row r="23" spans="1:11" x14ac:dyDescent="0.25">
      <c r="A23" s="22" t="s">
        <v>15</v>
      </c>
      <c r="B23" s="27">
        <v>34.1</v>
      </c>
      <c r="C23" s="28">
        <v>1.6522711641858312</v>
      </c>
      <c r="D23" s="5">
        <v>10.934585635359115</v>
      </c>
      <c r="E23" s="4">
        <v>0.83921760822215996</v>
      </c>
      <c r="F23" s="28">
        <v>32.048140053664916</v>
      </c>
      <c r="G23" s="28">
        <v>1.3690697423171774</v>
      </c>
      <c r="H23" s="28">
        <v>1.0934585635359115</v>
      </c>
      <c r="I23" s="32">
        <v>8.392176082221596E-2</v>
      </c>
      <c r="K23">
        <f t="shared" si="0"/>
        <v>0.32066233534777461</v>
      </c>
    </row>
    <row r="24" spans="1:11" ht="19.5" customHeight="1" x14ac:dyDescent="0.25">
      <c r="A24" s="23" t="s">
        <v>16</v>
      </c>
      <c r="B24" s="27">
        <v>72.333333333333329</v>
      </c>
      <c r="C24" s="28">
        <v>2.4846193538112322</v>
      </c>
      <c r="D24" s="5">
        <v>24.115156537753219</v>
      </c>
      <c r="E24" s="4">
        <v>0.6976735407799195</v>
      </c>
      <c r="F24" s="28">
        <v>33.34458769082822</v>
      </c>
      <c r="G24" s="28">
        <v>0.44460719791004166</v>
      </c>
      <c r="H24" s="28">
        <v>2.411515653775322</v>
      </c>
      <c r="I24" s="32">
        <v>6.976735407799213E-2</v>
      </c>
      <c r="K24">
        <f t="shared" si="0"/>
        <v>0.33338926089059751</v>
      </c>
    </row>
    <row r="25" spans="1:11" ht="20.25" customHeight="1" x14ac:dyDescent="0.25">
      <c r="A25" s="23" t="s">
        <v>17</v>
      </c>
      <c r="B25" s="27">
        <v>74.333333333333329</v>
      </c>
      <c r="C25" s="28">
        <v>2.5166114784235836</v>
      </c>
      <c r="D25" s="5">
        <v>25.358950276243093</v>
      </c>
      <c r="E25" s="4">
        <v>0.38989870553767642</v>
      </c>
      <c r="F25" s="28">
        <v>34.152401711103359</v>
      </c>
      <c r="G25" s="28">
        <v>1.6599529150694097</v>
      </c>
      <c r="H25" s="28">
        <v>2.5358950276243095</v>
      </c>
      <c r="I25" s="32">
        <v>3.8989870553767757E-2</v>
      </c>
      <c r="K25">
        <f t="shared" si="0"/>
        <v>0.34115179743824792</v>
      </c>
    </row>
    <row r="26" spans="1:11" ht="24" customHeight="1" x14ac:dyDescent="0.25">
      <c r="A26" s="23" t="s">
        <v>19</v>
      </c>
      <c r="B26" s="27">
        <v>49.666666666666664</v>
      </c>
      <c r="C26" s="28">
        <v>1.607275126832159</v>
      </c>
      <c r="D26" s="5">
        <v>18.786381215469614</v>
      </c>
      <c r="E26" s="4">
        <v>0.4125127123975259</v>
      </c>
      <c r="F26" s="28">
        <v>37.833437693051792</v>
      </c>
      <c r="G26" s="28">
        <v>0.41079620404123035</v>
      </c>
      <c r="H26" s="28">
        <v>1.8786381215469614</v>
      </c>
      <c r="I26" s="32">
        <v>4.1251271239752696E-2</v>
      </c>
      <c r="K26">
        <f t="shared" si="0"/>
        <v>0.37824928621750903</v>
      </c>
    </row>
    <row r="27" spans="1:11" ht="25.5" customHeight="1" x14ac:dyDescent="0.25">
      <c r="A27" s="23" t="s">
        <v>20</v>
      </c>
      <c r="B27" s="27">
        <v>52.699999999999996</v>
      </c>
      <c r="C27" s="28">
        <v>0.9848857801796097</v>
      </c>
      <c r="D27" s="5">
        <v>21.541900552486183</v>
      </c>
      <c r="E27" s="4">
        <v>0.25238265706246721</v>
      </c>
      <c r="F27" s="28">
        <v>40.88126930902839</v>
      </c>
      <c r="G27" s="28">
        <v>0.48747438312280222</v>
      </c>
      <c r="H27" s="28">
        <v>2.1541900552486184</v>
      </c>
      <c r="I27" s="32">
        <v>2.5238265706246821E-2</v>
      </c>
      <c r="K27">
        <f t="shared" si="0"/>
        <v>0.40876471636596179</v>
      </c>
    </row>
    <row r="28" spans="1:11" ht="18" customHeight="1" thickBot="1" x14ac:dyDescent="0.3">
      <c r="A28" s="24" t="s">
        <v>21</v>
      </c>
      <c r="B28" s="29">
        <v>65</v>
      </c>
      <c r="C28" s="30">
        <v>2</v>
      </c>
      <c r="D28" s="8">
        <v>22.448084714548799</v>
      </c>
      <c r="E28" s="7">
        <v>0.28028497912973799</v>
      </c>
      <c r="F28" s="30">
        <v>34.565578109224511</v>
      </c>
      <c r="G28" s="30">
        <v>1.4778994473623761</v>
      </c>
      <c r="H28" s="30">
        <v>2.2448084714548799</v>
      </c>
      <c r="I28" s="33">
        <v>2.8028497912973956E-2</v>
      </c>
      <c r="K28">
        <f t="shared" si="0"/>
        <v>0.34535514945459689</v>
      </c>
    </row>
  </sheetData>
  <mergeCells count="7">
    <mergeCell ref="B1:D1"/>
    <mergeCell ref="G1:I1"/>
    <mergeCell ref="L1:N1"/>
    <mergeCell ref="A16:A17"/>
    <mergeCell ref="B16:B17"/>
    <mergeCell ref="C16:C17"/>
    <mergeCell ref="D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CB12-0690-4F77-9174-995617E3084D}">
  <dimension ref="A1:R27"/>
  <sheetViews>
    <sheetView workbookViewId="0">
      <selection activeCell="K16" sqref="K16"/>
    </sheetView>
  </sheetViews>
  <sheetFormatPr defaultRowHeight="15" x14ac:dyDescent="0.25"/>
  <cols>
    <col min="1" max="1" width="60.5703125" customWidth="1"/>
  </cols>
  <sheetData>
    <row r="1" spans="1:18" ht="135.75" thickBot="1" x14ac:dyDescent="0.3">
      <c r="A1" s="57" t="s">
        <v>0</v>
      </c>
      <c r="B1" s="58" t="s">
        <v>22</v>
      </c>
      <c r="C1" s="58" t="s">
        <v>3</v>
      </c>
      <c r="D1" s="97" t="s">
        <v>25</v>
      </c>
      <c r="E1" s="98"/>
      <c r="F1" s="98"/>
      <c r="G1" s="58" t="s">
        <v>26</v>
      </c>
      <c r="H1" s="58" t="s">
        <v>3</v>
      </c>
      <c r="I1" s="97" t="s">
        <v>27</v>
      </c>
      <c r="J1" s="98"/>
      <c r="K1" s="98"/>
      <c r="L1" s="58" t="s">
        <v>28</v>
      </c>
      <c r="M1" s="58" t="s">
        <v>29</v>
      </c>
      <c r="N1" s="97" t="s">
        <v>7</v>
      </c>
      <c r="O1" s="98"/>
      <c r="P1" s="98"/>
      <c r="Q1" s="58" t="s">
        <v>30</v>
      </c>
      <c r="R1" s="58" t="s">
        <v>9</v>
      </c>
    </row>
    <row r="2" spans="1:18" x14ac:dyDescent="0.25">
      <c r="A2" s="38" t="s">
        <v>10</v>
      </c>
      <c r="B2" s="36">
        <v>50.366666666666674</v>
      </c>
      <c r="C2" s="36">
        <v>0.49328828623162768</v>
      </c>
      <c r="D2" s="37">
        <v>2.520391525423729</v>
      </c>
      <c r="E2" s="37">
        <v>2.1165101694915256</v>
      </c>
      <c r="F2" s="37">
        <v>2.1766627118644069</v>
      </c>
      <c r="G2" s="36">
        <v>2.2711881355932202</v>
      </c>
      <c r="H2" s="36">
        <v>0.21790210925032971</v>
      </c>
      <c r="I2" s="37">
        <v>4.9711864406779664</v>
      </c>
      <c r="J2" s="37">
        <v>4.1828264219200113</v>
      </c>
      <c r="K2" s="37">
        <v>4.3708086583622636</v>
      </c>
      <c r="L2" s="36">
        <v>4.5082738403200802</v>
      </c>
      <c r="M2" s="36">
        <v>0.41176496570499127</v>
      </c>
      <c r="N2" s="37">
        <v>0.25203915254237291</v>
      </c>
      <c r="O2" s="37">
        <v>0.21165101694915256</v>
      </c>
      <c r="P2" s="37">
        <v>0.21766627118644069</v>
      </c>
      <c r="Q2" s="36">
        <v>0.22711881355932206</v>
      </c>
      <c r="R2" s="36">
        <v>2.1790210925032975E-2</v>
      </c>
    </row>
    <row r="3" spans="1:18" x14ac:dyDescent="0.25">
      <c r="A3" s="39" t="s">
        <v>11</v>
      </c>
      <c r="B3" s="36">
        <v>46.333333333333336</v>
      </c>
      <c r="C3" s="36">
        <v>1.5275252316519465</v>
      </c>
      <c r="D3" s="37">
        <v>1.2919322033898304</v>
      </c>
      <c r="E3" s="37">
        <v>1.2797288135593221</v>
      </c>
      <c r="F3" s="37">
        <v>1.2675254237288136</v>
      </c>
      <c r="G3" s="36">
        <v>1.2797288135593219</v>
      </c>
      <c r="H3" s="36">
        <v>1.2203389830508393E-2</v>
      </c>
      <c r="I3" s="37">
        <v>2.6915254237288138</v>
      </c>
      <c r="J3" s="37">
        <v>2.8438418079096048</v>
      </c>
      <c r="K3" s="37">
        <v>2.7554900515843777</v>
      </c>
      <c r="L3" s="36">
        <v>2.7636190944075985</v>
      </c>
      <c r="M3" s="36">
        <v>7.6482881910881914E-2</v>
      </c>
      <c r="N3" s="37">
        <v>0.12919322033898306</v>
      </c>
      <c r="O3" s="37">
        <v>0.12797288135593221</v>
      </c>
      <c r="P3" s="37">
        <v>0.12675254237288136</v>
      </c>
      <c r="Q3" s="36">
        <v>0.12797288135593221</v>
      </c>
      <c r="R3" s="36">
        <v>1.2203389830508504E-3</v>
      </c>
    </row>
    <row r="4" spans="1:18" x14ac:dyDescent="0.25">
      <c r="A4" s="39" t="s">
        <v>12</v>
      </c>
      <c r="B4" s="36">
        <v>44.33333333333286</v>
      </c>
      <c r="C4" s="36">
        <v>4.9328828623167222</v>
      </c>
      <c r="D4" s="37">
        <v>2.8512372881354953</v>
      </c>
      <c r="E4" s="37">
        <v>2.8616610169490544</v>
      </c>
      <c r="F4" s="37">
        <v>2.9311525423727809</v>
      </c>
      <c r="G4" s="36">
        <v>2.8813502824857768</v>
      </c>
      <c r="H4" s="36">
        <v>4.3443783766888615E-2</v>
      </c>
      <c r="I4" s="37">
        <v>6.9542372881355927</v>
      </c>
      <c r="J4" s="37">
        <v>6.813478611783462</v>
      </c>
      <c r="K4" s="37">
        <v>5.8623050847455609</v>
      </c>
      <c r="L4" s="36">
        <v>6.5433403282215385</v>
      </c>
      <c r="M4" s="36">
        <v>0.5939781169238384</v>
      </c>
      <c r="N4" s="37">
        <v>0.28512372881354953</v>
      </c>
      <c r="O4" s="37">
        <v>0.28616610169490542</v>
      </c>
      <c r="P4" s="37">
        <v>0.29311525423727808</v>
      </c>
      <c r="Q4" s="36">
        <v>0.28813502824857767</v>
      </c>
      <c r="R4" s="36">
        <v>4.3443783766888601E-3</v>
      </c>
    </row>
    <row r="5" spans="1:18" x14ac:dyDescent="0.25">
      <c r="A5" s="39" t="s">
        <v>13</v>
      </c>
      <c r="B5" s="36">
        <v>36.733333333333327</v>
      </c>
      <c r="C5" s="36">
        <v>0.40414518843273994</v>
      </c>
      <c r="D5" s="37">
        <v>2.0788881355932198</v>
      </c>
      <c r="E5" s="37">
        <v>1.8387525423728814</v>
      </c>
      <c r="F5" s="37">
        <v>1.8824135593220337</v>
      </c>
      <c r="G5" s="36">
        <v>1.9333514124293785</v>
      </c>
      <c r="H5" s="36">
        <v>0.1279151063878306</v>
      </c>
      <c r="I5" s="37">
        <v>5.6491525423728808</v>
      </c>
      <c r="J5" s="37">
        <v>5.0654340010272216</v>
      </c>
      <c r="K5" s="37">
        <v>5.0738909954771794</v>
      </c>
      <c r="L5" s="36">
        <v>5.2628258462924267</v>
      </c>
      <c r="M5" s="36">
        <v>0.33459545314769445</v>
      </c>
      <c r="N5" s="37">
        <v>0.20788881355932198</v>
      </c>
      <c r="O5" s="37">
        <v>0.18387525423728815</v>
      </c>
      <c r="P5" s="37">
        <v>0.18824135593220337</v>
      </c>
      <c r="Q5" s="36">
        <v>0.19333514124293782</v>
      </c>
      <c r="R5" s="36">
        <v>1.2791510638783058E-2</v>
      </c>
    </row>
    <row r="6" spans="1:18" x14ac:dyDescent="0.25">
      <c r="A6" s="39" t="s">
        <v>14</v>
      </c>
      <c r="B6" s="36">
        <v>54.966666666666669</v>
      </c>
      <c r="C6" s="36">
        <v>0.75718777944003501</v>
      </c>
      <c r="D6" s="37">
        <v>2.1575813559322037</v>
      </c>
      <c r="E6" s="37">
        <v>1.6807677966101697</v>
      </c>
      <c r="F6" s="37">
        <v>1.7632932203389833</v>
      </c>
      <c r="G6" s="36">
        <v>1.8672141242937856</v>
      </c>
      <c r="H6" s="36">
        <v>0.25482829179159755</v>
      </c>
      <c r="I6" s="37">
        <v>3.9881355932203397</v>
      </c>
      <c r="J6" s="37">
        <v>3.0393631041775224</v>
      </c>
      <c r="K6" s="37">
        <v>3.1771049015116817</v>
      </c>
      <c r="L6" s="36">
        <v>3.4015345329698476</v>
      </c>
      <c r="M6" s="36">
        <v>0.51265856434713308</v>
      </c>
      <c r="N6" s="37">
        <v>0.21575813559322038</v>
      </c>
      <c r="O6" s="37">
        <v>0.16807677966101697</v>
      </c>
      <c r="P6" s="37">
        <v>0.17632932203389834</v>
      </c>
      <c r="Q6" s="36">
        <v>0.18672141242937856</v>
      </c>
      <c r="R6" s="36">
        <v>2.5482829179159693E-2</v>
      </c>
    </row>
    <row r="7" spans="1:18" x14ac:dyDescent="0.25">
      <c r="A7" s="39" t="s">
        <v>15</v>
      </c>
      <c r="B7" s="36">
        <v>34</v>
      </c>
      <c r="C7" s="36">
        <v>4.5825756949558398</v>
      </c>
      <c r="D7" s="37">
        <v>2.6394406779661015</v>
      </c>
      <c r="E7" s="37">
        <v>2.6824067796610169</v>
      </c>
      <c r="F7" s="37">
        <v>2.7022372881355938</v>
      </c>
      <c r="G7" s="36">
        <v>2.6746949152542374</v>
      </c>
      <c r="H7" s="36">
        <v>3.2100750795989362E-2</v>
      </c>
      <c r="I7" s="37">
        <v>6.7677966101694915</v>
      </c>
      <c r="J7" s="37">
        <v>8.1285053929121727</v>
      </c>
      <c r="K7" s="37">
        <v>9.0074576271186455</v>
      </c>
      <c r="L7" s="36">
        <v>7.9679198767334372</v>
      </c>
      <c r="M7" s="36">
        <v>1.1284330501696571</v>
      </c>
      <c r="N7" s="37">
        <v>0.26394406779661017</v>
      </c>
      <c r="O7" s="37">
        <v>0.26824067796610174</v>
      </c>
      <c r="P7" s="37">
        <v>0.27022372881355938</v>
      </c>
      <c r="Q7" s="36">
        <v>0.26746949152542376</v>
      </c>
      <c r="R7" s="36">
        <v>3.2100750795989296E-3</v>
      </c>
    </row>
    <row r="8" spans="1:18" x14ac:dyDescent="0.25">
      <c r="A8" s="40" t="s">
        <v>16</v>
      </c>
      <c r="B8" s="36">
        <v>72.333333333333329</v>
      </c>
      <c r="C8" s="36">
        <v>3.214550253664318</v>
      </c>
      <c r="D8" s="37">
        <v>5.7858983050847463</v>
      </c>
      <c r="E8" s="37">
        <v>5.8159830508474579</v>
      </c>
      <c r="F8" s="37">
        <v>5.9242881355932209</v>
      </c>
      <c r="G8" s="36">
        <v>5.8420564971751405</v>
      </c>
      <c r="H8" s="36">
        <v>7.2786020289565448E-2</v>
      </c>
      <c r="I8" s="37">
        <v>8.1491525423728817</v>
      </c>
      <c r="J8" s="37">
        <v>8.3085472154963682</v>
      </c>
      <c r="K8" s="37">
        <v>7.7951159678858168</v>
      </c>
      <c r="L8" s="36">
        <v>8.0842719085850216</v>
      </c>
      <c r="M8" s="36">
        <v>0.26279275862600854</v>
      </c>
      <c r="N8" s="37">
        <v>0.57858983050847457</v>
      </c>
      <c r="O8" s="37">
        <v>0.58159830508474575</v>
      </c>
      <c r="P8" s="37">
        <v>0.59242881355932209</v>
      </c>
      <c r="Q8" s="36">
        <v>0.58420564971751421</v>
      </c>
      <c r="R8" s="36">
        <v>7.2786020289565788E-3</v>
      </c>
    </row>
    <row r="9" spans="1:18" x14ac:dyDescent="0.25">
      <c r="A9" s="40" t="s">
        <v>17</v>
      </c>
      <c r="B9" s="36">
        <v>74.333333333333329</v>
      </c>
      <c r="C9" s="36">
        <v>2.3094010767585034</v>
      </c>
      <c r="D9" s="37">
        <v>3.7364576271186438</v>
      </c>
      <c r="E9" s="37">
        <v>4.1214576271186445</v>
      </c>
      <c r="F9" s="37">
        <v>3.9387457627118643</v>
      </c>
      <c r="G9" s="36">
        <v>3.9322203389830506</v>
      </c>
      <c r="H9" s="36">
        <v>0.19258293243725039</v>
      </c>
      <c r="I9" s="37">
        <v>4.8525423728813557</v>
      </c>
      <c r="J9" s="37">
        <v>5.6458323659159513</v>
      </c>
      <c r="K9" s="37">
        <v>5.3955421407011839</v>
      </c>
      <c r="L9" s="36">
        <v>5.2979722931661639</v>
      </c>
      <c r="M9" s="36">
        <v>0.40554550869564876</v>
      </c>
      <c r="N9" s="37">
        <v>0.37364576271186439</v>
      </c>
      <c r="O9" s="37">
        <v>0.41214576271186443</v>
      </c>
      <c r="P9" s="37">
        <v>0.39387457627118644</v>
      </c>
      <c r="Q9" s="36">
        <v>0.39322203389830507</v>
      </c>
      <c r="R9" s="36">
        <v>1.9258293243725026E-2</v>
      </c>
    </row>
    <row r="10" spans="1:18" x14ac:dyDescent="0.25">
      <c r="A10" s="40" t="s">
        <v>19</v>
      </c>
      <c r="B10" s="36">
        <v>49.666666666666664</v>
      </c>
      <c r="C10" s="36">
        <v>3.0550504633038935</v>
      </c>
      <c r="D10" s="37">
        <v>2.7307796610169488</v>
      </c>
      <c r="E10" s="37">
        <v>2.6949322033898309</v>
      </c>
      <c r="F10" s="37">
        <v>2.7347627118644069</v>
      </c>
      <c r="G10" s="36">
        <v>2.7201581920903952</v>
      </c>
      <c r="H10" s="36">
        <v>2.1936933535800326E-2</v>
      </c>
      <c r="I10" s="37">
        <v>5.8101694915254232</v>
      </c>
      <c r="J10" s="37">
        <v>5.0847777422449632</v>
      </c>
      <c r="K10" s="37">
        <v>5.5811483915600135</v>
      </c>
      <c r="L10" s="36">
        <v>5.4920318751101336</v>
      </c>
      <c r="M10" s="36">
        <v>0.37081614394354889</v>
      </c>
      <c r="N10" s="37">
        <v>0.27307796610169488</v>
      </c>
      <c r="O10" s="37">
        <v>0.26949322033898304</v>
      </c>
      <c r="P10" s="37">
        <v>0.27347627118644069</v>
      </c>
      <c r="Q10" s="36">
        <v>0.27201581920903956</v>
      </c>
      <c r="R10" s="36">
        <v>2.1936933535800581E-3</v>
      </c>
    </row>
    <row r="11" spans="1:18" x14ac:dyDescent="0.25">
      <c r="A11" s="40" t="s">
        <v>20</v>
      </c>
      <c r="B11" s="36">
        <v>52.699999999999996</v>
      </c>
      <c r="C11" s="36">
        <v>0.9848857801796097</v>
      </c>
      <c r="D11" s="37">
        <v>3.3997830508474576</v>
      </c>
      <c r="E11" s="37">
        <v>3.4397491525423729</v>
      </c>
      <c r="F11" s="37">
        <v>3.5107999999999997</v>
      </c>
      <c r="G11" s="36">
        <v>3.4501107344632764</v>
      </c>
      <c r="H11" s="36">
        <v>5.6229107539709638E-2</v>
      </c>
      <c r="I11" s="37">
        <v>6.4881355932203393</v>
      </c>
      <c r="J11" s="37">
        <v>6.3935857853947464</v>
      </c>
      <c r="K11" s="37">
        <v>6.7645472061657035</v>
      </c>
      <c r="L11" s="36">
        <v>6.5487561949269306</v>
      </c>
      <c r="M11" s="36">
        <v>0.19276731294115601</v>
      </c>
      <c r="N11" s="37">
        <v>0.3399783050847458</v>
      </c>
      <c r="O11" s="37">
        <v>0.34397491525423729</v>
      </c>
      <c r="P11" s="37">
        <v>0.35108</v>
      </c>
      <c r="Q11" s="36">
        <v>0.3450110734463277</v>
      </c>
      <c r="R11" s="36">
        <v>5.6229107539709621E-3</v>
      </c>
    </row>
    <row r="12" spans="1:18" ht="15.75" thickBot="1" x14ac:dyDescent="0.3">
      <c r="A12" s="41" t="s">
        <v>21</v>
      </c>
      <c r="B12" s="36">
        <v>64.666666666666671</v>
      </c>
      <c r="C12" s="36">
        <v>4.5092497528228943</v>
      </c>
      <c r="D12" s="37">
        <v>3.2429999999999999</v>
      </c>
      <c r="E12" s="37">
        <v>3.1085084745762712</v>
      </c>
      <c r="F12" s="37">
        <v>2.7868983050847453</v>
      </c>
      <c r="G12" s="36">
        <v>3.0461355932203387</v>
      </c>
      <c r="H12" s="36">
        <v>0.23436077161637547</v>
      </c>
      <c r="I12" s="37">
        <v>4.7</v>
      </c>
      <c r="J12" s="37">
        <v>5.1808474576271193</v>
      </c>
      <c r="K12" s="37">
        <v>4.2875358539765314</v>
      </c>
      <c r="L12" s="36">
        <v>4.7227944372012169</v>
      </c>
      <c r="M12" s="36">
        <v>0.44709181951774341</v>
      </c>
      <c r="N12" s="37">
        <v>0.32430000000000003</v>
      </c>
      <c r="O12" s="37">
        <v>0.31085084745762714</v>
      </c>
      <c r="P12" s="37">
        <v>0.27868983050847451</v>
      </c>
      <c r="Q12" s="36">
        <v>0.30461355932203388</v>
      </c>
      <c r="R12" s="36">
        <v>2.3436077161637581E-2</v>
      </c>
    </row>
    <row r="14" spans="1:18" ht="15.75" thickBot="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 ht="15.75" thickBot="1" x14ac:dyDescent="0.3">
      <c r="A15" s="90" t="s">
        <v>0</v>
      </c>
      <c r="B15" s="92" t="s">
        <v>22</v>
      </c>
      <c r="C15" s="92" t="s">
        <v>6</v>
      </c>
      <c r="D15" s="94" t="s">
        <v>31</v>
      </c>
      <c r="E15" s="95"/>
      <c r="F15" s="95"/>
      <c r="G15" s="95"/>
      <c r="H15" s="95"/>
      <c r="I15" s="96"/>
      <c r="J15" s="35"/>
      <c r="K15" s="35"/>
      <c r="L15" s="35"/>
      <c r="M15" s="35"/>
      <c r="N15" s="35"/>
      <c r="O15" s="35"/>
      <c r="P15" s="35"/>
      <c r="Q15" s="35"/>
      <c r="R15" s="35"/>
    </row>
    <row r="16" spans="1:18" ht="120.75" thickBot="1" x14ac:dyDescent="0.3">
      <c r="A16" s="91"/>
      <c r="B16" s="93"/>
      <c r="C16" s="91"/>
      <c r="D16" s="59" t="s">
        <v>32</v>
      </c>
      <c r="E16" s="43" t="s">
        <v>24</v>
      </c>
      <c r="F16" s="42" t="s">
        <v>33</v>
      </c>
      <c r="G16" s="43" t="s">
        <v>6</v>
      </c>
      <c r="H16" s="42" t="s">
        <v>34</v>
      </c>
      <c r="I16" s="43" t="s">
        <v>6</v>
      </c>
      <c r="J16" s="35"/>
      <c r="K16" s="35"/>
      <c r="L16" s="35"/>
      <c r="M16" s="35"/>
      <c r="N16" s="35"/>
      <c r="O16" s="35"/>
      <c r="P16" s="35"/>
      <c r="Q16" s="35"/>
      <c r="R16" s="35"/>
    </row>
    <row r="17" spans="1:9" x14ac:dyDescent="0.25">
      <c r="A17" s="44" t="s">
        <v>10</v>
      </c>
      <c r="B17" s="48">
        <v>50.366666666666674</v>
      </c>
      <c r="C17" s="49">
        <v>0.49328828623162768</v>
      </c>
      <c r="D17" s="48">
        <v>2.2711881355932202</v>
      </c>
      <c r="E17" s="49">
        <v>0.21790210925032971</v>
      </c>
      <c r="F17" s="49">
        <v>4.5082738403200802</v>
      </c>
      <c r="G17" s="49">
        <v>0.41176496570499127</v>
      </c>
      <c r="H17" s="49">
        <v>0.22711881355932206</v>
      </c>
      <c r="I17" s="54">
        <v>2.1790210925032975E-2</v>
      </c>
    </row>
    <row r="18" spans="1:9" x14ac:dyDescent="0.25">
      <c r="A18" s="45" t="s">
        <v>11</v>
      </c>
      <c r="B18" s="50">
        <v>46.333333333333336</v>
      </c>
      <c r="C18" s="51">
        <v>1.5275252316519465</v>
      </c>
      <c r="D18" s="50">
        <v>1.2797288135593219</v>
      </c>
      <c r="E18" s="51">
        <v>1.2203389830508393E-2</v>
      </c>
      <c r="F18" s="51">
        <v>2.7636190944075985</v>
      </c>
      <c r="G18" s="51">
        <v>7.6482881910881914E-2</v>
      </c>
      <c r="H18" s="51">
        <v>0.12797288135593221</v>
      </c>
      <c r="I18" s="55">
        <v>1.2203389830508504E-3</v>
      </c>
    </row>
    <row r="19" spans="1:9" x14ac:dyDescent="0.25">
      <c r="A19" s="45" t="s">
        <v>12</v>
      </c>
      <c r="B19" s="50">
        <v>44.633333333333333</v>
      </c>
      <c r="C19" s="51">
        <v>2.138535324312727</v>
      </c>
      <c r="D19" s="50">
        <v>2.8813502824857768</v>
      </c>
      <c r="E19" s="51">
        <v>4.3443783766888615E-2</v>
      </c>
      <c r="F19" s="51">
        <v>6.5433403282215385</v>
      </c>
      <c r="G19" s="51">
        <v>0.5939781169238384</v>
      </c>
      <c r="H19" s="51">
        <v>0.28813502824857767</v>
      </c>
      <c r="I19" s="55">
        <v>4.3443783766888601E-3</v>
      </c>
    </row>
    <row r="20" spans="1:9" x14ac:dyDescent="0.25">
      <c r="A20" s="45" t="s">
        <v>13</v>
      </c>
      <c r="B20" s="50">
        <v>36.733333333333327</v>
      </c>
      <c r="C20" s="51">
        <v>0.40414518843273994</v>
      </c>
      <c r="D20" s="50">
        <v>1.9333514124293785</v>
      </c>
      <c r="E20" s="51">
        <v>0.1279151063878306</v>
      </c>
      <c r="F20" s="51">
        <v>5.2628258462924267</v>
      </c>
      <c r="G20" s="51">
        <v>0.33459545314769445</v>
      </c>
      <c r="H20" s="51">
        <v>0.19333514124293782</v>
      </c>
      <c r="I20" s="55">
        <v>1.2791510638783058E-2</v>
      </c>
    </row>
    <row r="21" spans="1:9" x14ac:dyDescent="0.25">
      <c r="A21" s="45" t="s">
        <v>14</v>
      </c>
      <c r="B21" s="50">
        <v>75</v>
      </c>
      <c r="C21" s="51">
        <v>2</v>
      </c>
      <c r="D21" s="50">
        <v>1.8672141242937856</v>
      </c>
      <c r="E21" s="51">
        <v>0.25482829179159755</v>
      </c>
      <c r="F21" s="51">
        <v>3.4015345329698476</v>
      </c>
      <c r="G21" s="51">
        <v>0.51265856434713308</v>
      </c>
      <c r="H21" s="51">
        <v>0.18672141242937856</v>
      </c>
      <c r="I21" s="55">
        <v>2.5482829179159693E-2</v>
      </c>
    </row>
    <row r="22" spans="1:9" x14ac:dyDescent="0.25">
      <c r="A22" s="45" t="s">
        <v>15</v>
      </c>
      <c r="B22" s="50">
        <v>34.1</v>
      </c>
      <c r="C22" s="51">
        <v>1.6522711641858312</v>
      </c>
      <c r="D22" s="50">
        <v>2.6746949152542374</v>
      </c>
      <c r="E22" s="51">
        <v>3.2100750795989362E-2</v>
      </c>
      <c r="F22" s="51">
        <v>7.9679198767334372</v>
      </c>
      <c r="G22" s="51">
        <v>1.1284330501696571</v>
      </c>
      <c r="H22" s="51">
        <v>0.26746949152542376</v>
      </c>
      <c r="I22" s="55">
        <v>3.2100750795989296E-3</v>
      </c>
    </row>
    <row r="23" spans="1:9" ht="18.75" customHeight="1" x14ac:dyDescent="0.25">
      <c r="A23" s="46" t="s">
        <v>16</v>
      </c>
      <c r="B23" s="50">
        <v>72.333333333333329</v>
      </c>
      <c r="C23" s="51">
        <v>2.4846193538112322</v>
      </c>
      <c r="D23" s="50">
        <v>5.8420564971751405</v>
      </c>
      <c r="E23" s="51">
        <v>7.2786020289565448E-2</v>
      </c>
      <c r="F23" s="51">
        <v>8.0842719085850216</v>
      </c>
      <c r="G23" s="51">
        <v>0.26279275862600854</v>
      </c>
      <c r="H23" s="51">
        <v>0.58420564971751421</v>
      </c>
      <c r="I23" s="55">
        <v>7.2786020289565788E-3</v>
      </c>
    </row>
    <row r="24" spans="1:9" ht="18.75" customHeight="1" x14ac:dyDescent="0.25">
      <c r="A24" s="46" t="s">
        <v>17</v>
      </c>
      <c r="B24" s="50">
        <v>74.333333333333329</v>
      </c>
      <c r="C24" s="51">
        <v>2.5166114784235836</v>
      </c>
      <c r="D24" s="50">
        <v>3.9322203389830506</v>
      </c>
      <c r="E24" s="51">
        <v>0.19258293243725039</v>
      </c>
      <c r="F24" s="51">
        <v>5.2979722931661639</v>
      </c>
      <c r="G24" s="51">
        <v>0.40554550869564876</v>
      </c>
      <c r="H24" s="51">
        <v>0.39322203389830507</v>
      </c>
      <c r="I24" s="55">
        <v>1.9258293243725026E-2</v>
      </c>
    </row>
    <row r="25" spans="1:9" ht="18.75" customHeight="1" x14ac:dyDescent="0.25">
      <c r="A25" s="46" t="s">
        <v>19</v>
      </c>
      <c r="B25" s="50">
        <v>49.666666666666664</v>
      </c>
      <c r="C25" s="51">
        <v>1.607275126832159</v>
      </c>
      <c r="D25" s="50">
        <v>2.7201581920903952</v>
      </c>
      <c r="E25" s="51">
        <v>2.1936933535800326E-2</v>
      </c>
      <c r="F25" s="51">
        <v>5.4920318751101336</v>
      </c>
      <c r="G25" s="51">
        <v>0.37081614394354889</v>
      </c>
      <c r="H25" s="51">
        <v>0.27201581920903956</v>
      </c>
      <c r="I25" s="55">
        <v>2.1936933535800581E-3</v>
      </c>
    </row>
    <row r="26" spans="1:9" ht="18.75" customHeight="1" x14ac:dyDescent="0.25">
      <c r="A26" s="46" t="s">
        <v>20</v>
      </c>
      <c r="B26" s="50">
        <v>52.699999999999996</v>
      </c>
      <c r="C26" s="51">
        <v>0.9848857801796097</v>
      </c>
      <c r="D26" s="50">
        <v>3.4501107344632764</v>
      </c>
      <c r="E26" s="51">
        <v>5.6229107539709638E-2</v>
      </c>
      <c r="F26" s="51">
        <v>6.5487561949269306</v>
      </c>
      <c r="G26" s="51">
        <v>0.19276731294115601</v>
      </c>
      <c r="H26" s="51">
        <v>0.3450110734463277</v>
      </c>
      <c r="I26" s="55">
        <v>5.6229107539709621E-3</v>
      </c>
    </row>
    <row r="27" spans="1:9" ht="18.75" customHeight="1" thickBot="1" x14ac:dyDescent="0.3">
      <c r="A27" s="47" t="s">
        <v>21</v>
      </c>
      <c r="B27" s="52">
        <v>65</v>
      </c>
      <c r="C27" s="53">
        <v>2</v>
      </c>
      <c r="D27" s="52">
        <v>3.0461355932203387</v>
      </c>
      <c r="E27" s="53">
        <v>0.23436077161637547</v>
      </c>
      <c r="F27" s="53">
        <v>4.7227944372012169</v>
      </c>
      <c r="G27" s="53">
        <v>0.44709181951774341</v>
      </c>
      <c r="H27" s="53">
        <v>0.30461355932203388</v>
      </c>
      <c r="I27" s="56">
        <v>2.3436077161637581E-2</v>
      </c>
    </row>
  </sheetData>
  <mergeCells count="7">
    <mergeCell ref="D1:F1"/>
    <mergeCell ref="I1:K1"/>
    <mergeCell ref="N1:P1"/>
    <mergeCell ref="A15:A16"/>
    <mergeCell ref="B15:B16"/>
    <mergeCell ref="C15:C16"/>
    <mergeCell ref="D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B01C-1AB7-4432-ADA3-750BE0E9ADB6}">
  <dimension ref="A1:P27"/>
  <sheetViews>
    <sheetView tabSelected="1" workbookViewId="0">
      <selection activeCell="J16" sqref="J16"/>
    </sheetView>
  </sheetViews>
  <sheetFormatPr defaultRowHeight="15" x14ac:dyDescent="0.25"/>
  <cols>
    <col min="1" max="1" width="59" customWidth="1"/>
  </cols>
  <sheetData>
    <row r="1" spans="1:16" ht="120.75" thickBot="1" x14ac:dyDescent="0.3">
      <c r="A1" s="77" t="s">
        <v>0</v>
      </c>
      <c r="B1" s="90" t="s">
        <v>35</v>
      </c>
      <c r="C1" s="102"/>
      <c r="D1" s="103"/>
      <c r="E1" s="82" t="s">
        <v>36</v>
      </c>
      <c r="F1" s="82" t="s">
        <v>24</v>
      </c>
      <c r="G1" s="92" t="s">
        <v>37</v>
      </c>
      <c r="H1" s="99"/>
      <c r="I1" s="100"/>
      <c r="J1" s="85" t="s">
        <v>38</v>
      </c>
      <c r="K1" s="82" t="s">
        <v>29</v>
      </c>
      <c r="L1" s="101" t="s">
        <v>39</v>
      </c>
      <c r="M1" s="99"/>
      <c r="N1" s="100"/>
      <c r="O1" s="85" t="s">
        <v>40</v>
      </c>
      <c r="P1" s="82" t="s">
        <v>6</v>
      </c>
    </row>
    <row r="2" spans="1:16" x14ac:dyDescent="0.25">
      <c r="A2" s="78" t="s">
        <v>10</v>
      </c>
      <c r="B2" s="69">
        <v>22.479094632693233</v>
      </c>
      <c r="C2" s="70">
        <v>23.018485025799244</v>
      </c>
      <c r="D2" s="74">
        <v>23.153332624075748</v>
      </c>
      <c r="E2" s="83">
        <v>22.883637427522743</v>
      </c>
      <c r="F2" s="83">
        <v>0.35677320993396899</v>
      </c>
      <c r="G2" s="69">
        <v>44.337464758763765</v>
      </c>
      <c r="H2" s="70">
        <v>45.491077126085464</v>
      </c>
      <c r="I2" s="74">
        <v>46.492635791316765</v>
      </c>
      <c r="J2" s="86">
        <v>45.440392558722003</v>
      </c>
      <c r="K2" s="83">
        <v>1.0784791323505092</v>
      </c>
      <c r="L2" s="70">
        <v>2.2479094632693233</v>
      </c>
      <c r="M2" s="70">
        <v>2.3018485025799245</v>
      </c>
      <c r="N2" s="74">
        <v>2.3153332624075746</v>
      </c>
      <c r="O2" s="86">
        <v>2.2883637427522738</v>
      </c>
      <c r="P2" s="83">
        <v>3.5677320993396849E-2</v>
      </c>
    </row>
    <row r="3" spans="1:16" x14ac:dyDescent="0.25">
      <c r="A3" s="79" t="s">
        <v>11</v>
      </c>
      <c r="B3" s="69">
        <v>19.035055056120008</v>
      </c>
      <c r="C3" s="70">
        <v>19.188254694398637</v>
      </c>
      <c r="D3" s="74">
        <v>19.724453428373849</v>
      </c>
      <c r="E3" s="83">
        <v>19.315921059630831</v>
      </c>
      <c r="F3" s="83">
        <v>0.36199662225670193</v>
      </c>
      <c r="G3" s="69">
        <v>39.656364700250016</v>
      </c>
      <c r="H3" s="70">
        <v>42.640565987552527</v>
      </c>
      <c r="I3" s="74">
        <v>42.879246583421413</v>
      </c>
      <c r="J3" s="86">
        <v>41.725392423741319</v>
      </c>
      <c r="K3" s="83">
        <v>1.7958003500230149</v>
      </c>
      <c r="L3" s="70">
        <v>1.9035055056120009</v>
      </c>
      <c r="M3" s="70">
        <v>1.9188254694398639</v>
      </c>
      <c r="N3" s="74">
        <v>1.9724453428373849</v>
      </c>
      <c r="O3" s="86">
        <v>1.9315921059630832</v>
      </c>
      <c r="P3" s="83">
        <v>3.6199662225670136E-2</v>
      </c>
    </row>
    <row r="4" spans="1:16" x14ac:dyDescent="0.25">
      <c r="A4" s="79" t="s">
        <v>12</v>
      </c>
      <c r="B4" s="69">
        <v>21.739587212085752</v>
      </c>
      <c r="C4" s="70">
        <v>21.346215224214056</v>
      </c>
      <c r="D4" s="74">
        <v>21.531331453800735</v>
      </c>
      <c r="E4" s="83">
        <v>21.539044630033516</v>
      </c>
      <c r="F4" s="83">
        <v>0.19679939030960134</v>
      </c>
      <c r="G4" s="69">
        <v>49.976062556518976</v>
      </c>
      <c r="H4" s="70">
        <v>49.298418531672191</v>
      </c>
      <c r="I4" s="74">
        <v>45.714079519746782</v>
      </c>
      <c r="J4" s="86">
        <v>48.329520202645988</v>
      </c>
      <c r="K4" s="83">
        <v>2.2902396884225489</v>
      </c>
      <c r="L4" s="70">
        <v>2.1739587212085754</v>
      </c>
      <c r="M4" s="70">
        <v>2.1346215224214058</v>
      </c>
      <c r="N4" s="74">
        <v>2.1531331453800737</v>
      </c>
      <c r="O4" s="86">
        <v>2.1539044630033515</v>
      </c>
      <c r="P4" s="83">
        <v>1.9679939030960134E-2</v>
      </c>
    </row>
    <row r="5" spans="1:16" x14ac:dyDescent="0.25">
      <c r="A5" s="79" t="s">
        <v>13</v>
      </c>
      <c r="B5" s="69">
        <v>17.236235969998404</v>
      </c>
      <c r="C5" s="70">
        <v>16.785999255279535</v>
      </c>
      <c r="D5" s="74">
        <v>16.41406457790308</v>
      </c>
      <c r="E5" s="83">
        <v>16.812099934393672</v>
      </c>
      <c r="F5" s="83">
        <v>0.41170667177330905</v>
      </c>
      <c r="G5" s="69">
        <v>46.837597744560881</v>
      </c>
      <c r="H5" s="70">
        <v>46.242422190852714</v>
      </c>
      <c r="I5" s="74">
        <v>44.242761665506954</v>
      </c>
      <c r="J5" s="86">
        <v>45.774260533640181</v>
      </c>
      <c r="K5" s="83">
        <v>1.3592921217505003</v>
      </c>
      <c r="L5" s="70">
        <v>1.7236235969998404</v>
      </c>
      <c r="M5" s="70">
        <v>1.6785999255279536</v>
      </c>
      <c r="N5" s="74">
        <v>1.641406457790308</v>
      </c>
      <c r="O5" s="86">
        <v>1.6812099934393672</v>
      </c>
      <c r="P5" s="83">
        <v>4.1170667177330859E-2</v>
      </c>
    </row>
    <row r="6" spans="1:16" x14ac:dyDescent="0.25">
      <c r="A6" s="79" t="s">
        <v>14</v>
      </c>
      <c r="B6" s="69">
        <v>31.434384807702536</v>
      </c>
      <c r="C6" s="70">
        <v>31.822703335283794</v>
      </c>
      <c r="D6" s="74">
        <v>32.211021862865046</v>
      </c>
      <c r="E6" s="83">
        <v>31.822703335283791</v>
      </c>
      <c r="F6" s="83">
        <v>0.38831852758125507</v>
      </c>
      <c r="G6" s="69">
        <v>43.060801106441829</v>
      </c>
      <c r="H6" s="70">
        <v>42.430271113711726</v>
      </c>
      <c r="I6" s="74">
        <v>41.83249592579876</v>
      </c>
      <c r="J6" s="86">
        <v>42.44118938198411</v>
      </c>
      <c r="K6" s="83">
        <v>0.61422537446380499</v>
      </c>
      <c r="L6" s="70">
        <v>3.1434384807702536</v>
      </c>
      <c r="M6" s="70">
        <v>3.1822703335283795</v>
      </c>
      <c r="N6" s="74">
        <v>3.2211021862865046</v>
      </c>
      <c r="O6" s="86">
        <v>3.1822703335283791</v>
      </c>
      <c r="P6" s="83">
        <v>3.8831852758125507E-2</v>
      </c>
    </row>
    <row r="7" spans="1:16" x14ac:dyDescent="0.25">
      <c r="A7" s="79" t="s">
        <v>15</v>
      </c>
      <c r="B7" s="69">
        <v>18.144582158625457</v>
      </c>
      <c r="C7" s="70">
        <v>17.627533379435079</v>
      </c>
      <c r="D7" s="74">
        <v>16.555135911484651</v>
      </c>
      <c r="E7" s="83">
        <v>17.442417149848396</v>
      </c>
      <c r="F7" s="83">
        <v>0.81073168001490503</v>
      </c>
      <c r="G7" s="69">
        <v>50.401617107292935</v>
      </c>
      <c r="H7" s="70">
        <v>53.416767816469935</v>
      </c>
      <c r="I7" s="74">
        <v>49.715122857311272</v>
      </c>
      <c r="J7" s="86">
        <v>51.177835927024717</v>
      </c>
      <c r="K7" s="83">
        <v>1.969119242960043</v>
      </c>
      <c r="L7" s="70">
        <v>1.8144582158625457</v>
      </c>
      <c r="M7" s="70">
        <v>1.7627533379435079</v>
      </c>
      <c r="N7" s="74">
        <v>1.6555135911484651</v>
      </c>
      <c r="O7" s="86">
        <v>1.7442417149848397</v>
      </c>
      <c r="P7" s="83">
        <v>8.1073168001490517E-2</v>
      </c>
    </row>
    <row r="8" spans="1:16" ht="19.5" customHeight="1" x14ac:dyDescent="0.25">
      <c r="A8" s="80" t="s">
        <v>16</v>
      </c>
      <c r="B8" s="69">
        <v>41.450343103356566</v>
      </c>
      <c r="C8" s="70">
        <v>39.788552582584174</v>
      </c>
      <c r="D8" s="74">
        <v>42.923293792222992</v>
      </c>
      <c r="E8" s="83">
        <v>41.387396492721244</v>
      </c>
      <c r="F8" s="83">
        <v>1.5683183094304602</v>
      </c>
      <c r="G8" s="69">
        <v>58.38076493430502</v>
      </c>
      <c r="H8" s="70">
        <v>56.198520596870303</v>
      </c>
      <c r="I8" s="74">
        <v>57.078848127956107</v>
      </c>
      <c r="J8" s="86">
        <v>57.219377886377139</v>
      </c>
      <c r="K8" s="83">
        <v>1.0978884491686203</v>
      </c>
      <c r="L8" s="70">
        <v>4.1450343103356566</v>
      </c>
      <c r="M8" s="70">
        <v>3.9788552582584176</v>
      </c>
      <c r="N8" s="74">
        <v>4.2923293792222994</v>
      </c>
      <c r="O8" s="86">
        <v>4.1387396492721242</v>
      </c>
      <c r="P8" s="83">
        <v>0.15683183094304601</v>
      </c>
    </row>
    <row r="9" spans="1:16" ht="19.5" customHeight="1" x14ac:dyDescent="0.25">
      <c r="A9" s="80" t="s">
        <v>17</v>
      </c>
      <c r="B9" s="69">
        <v>23.121708601521359</v>
      </c>
      <c r="C9" s="70">
        <v>24.391456992393209</v>
      </c>
      <c r="D9" s="74">
        <v>23.244587478057348</v>
      </c>
      <c r="E9" s="83">
        <v>23.5859176906573</v>
      </c>
      <c r="F9" s="83">
        <v>0.70031777041251964</v>
      </c>
      <c r="G9" s="69">
        <v>30.028192988988778</v>
      </c>
      <c r="H9" s="70">
        <v>32.961428368098929</v>
      </c>
      <c r="I9" s="74">
        <v>32.284149275079649</v>
      </c>
      <c r="J9" s="86">
        <v>31.757923544055785</v>
      </c>
      <c r="K9" s="83">
        <v>1.5357905414833</v>
      </c>
      <c r="L9" s="70">
        <v>2.3121708601521358</v>
      </c>
      <c r="M9" s="70">
        <v>2.439145699239321</v>
      </c>
      <c r="N9" s="74">
        <v>2.3244587478057346</v>
      </c>
      <c r="O9" s="86">
        <v>2.3585917690657303</v>
      </c>
      <c r="P9" s="83">
        <v>7.0031777041252088E-2</v>
      </c>
    </row>
    <row r="10" spans="1:16" ht="19.5" customHeight="1" x14ac:dyDescent="0.25">
      <c r="A10" s="80" t="s">
        <v>19</v>
      </c>
      <c r="B10" s="69">
        <v>22.587238682908666</v>
      </c>
      <c r="C10" s="70">
        <v>23.025825841800096</v>
      </c>
      <c r="D10" s="74">
        <v>22.638837172190009</v>
      </c>
      <c r="E10" s="83">
        <v>22.750633898966257</v>
      </c>
      <c r="F10" s="83">
        <v>0.23971557119746392</v>
      </c>
      <c r="G10" s="69">
        <v>46.571626150327141</v>
      </c>
      <c r="H10" s="70">
        <v>44.71034144038854</v>
      </c>
      <c r="I10" s="74">
        <v>46.201708514673491</v>
      </c>
      <c r="J10" s="86">
        <v>45.827892035129729</v>
      </c>
      <c r="K10" s="83">
        <v>0.985342206112515</v>
      </c>
      <c r="L10" s="70">
        <v>2.2587238682908666</v>
      </c>
      <c r="M10" s="70">
        <v>2.3025825841800098</v>
      </c>
      <c r="N10" s="74">
        <v>2.2638837172190009</v>
      </c>
      <c r="O10" s="86">
        <v>2.2750633898966259</v>
      </c>
      <c r="P10" s="83">
        <v>2.3971557119746523E-2</v>
      </c>
    </row>
    <row r="11" spans="1:16" ht="19.5" customHeight="1" x14ac:dyDescent="0.25">
      <c r="A11" s="80" t="s">
        <v>20</v>
      </c>
      <c r="B11" s="69">
        <v>25.574232671950636</v>
      </c>
      <c r="C11" s="70">
        <v>25.602106495026334</v>
      </c>
      <c r="D11" s="74">
        <v>25.156125325815204</v>
      </c>
      <c r="E11" s="83">
        <v>25.444154830930728</v>
      </c>
      <c r="F11" s="83">
        <v>0.2498299108714421</v>
      </c>
      <c r="G11" s="69">
        <v>48.805787541890524</v>
      </c>
      <c r="H11" s="70">
        <v>47.587558540941139</v>
      </c>
      <c r="I11" s="74">
        <v>48.470376350318318</v>
      </c>
      <c r="J11" s="86">
        <v>48.287907477716658</v>
      </c>
      <c r="K11" s="83">
        <v>0.62927866783319819</v>
      </c>
      <c r="L11" s="70">
        <v>2.5574232671950634</v>
      </c>
      <c r="M11" s="70">
        <v>2.5602106495026331</v>
      </c>
      <c r="N11" s="74">
        <v>2.5156125325815206</v>
      </c>
      <c r="O11" s="86">
        <v>2.5444154830930725</v>
      </c>
      <c r="P11" s="83">
        <v>2.4982991087143927E-2</v>
      </c>
    </row>
    <row r="12" spans="1:16" ht="19.5" customHeight="1" thickBot="1" x14ac:dyDescent="0.3">
      <c r="A12" s="81" t="s">
        <v>21</v>
      </c>
      <c r="B12" s="71">
        <v>27.140007447204638</v>
      </c>
      <c r="C12" s="72">
        <v>26.641044736422149</v>
      </c>
      <c r="D12" s="75">
        <v>26.035161444757698</v>
      </c>
      <c r="E12" s="84">
        <v>26.605404542794826</v>
      </c>
      <c r="F12" s="84">
        <v>0.55328459207905922</v>
      </c>
      <c r="G12" s="71">
        <v>40.507473801797971</v>
      </c>
      <c r="H12" s="72">
        <v>42.287372597495477</v>
      </c>
      <c r="I12" s="75">
        <v>40.054094530396455</v>
      </c>
      <c r="J12" s="87">
        <v>40.949646976563301</v>
      </c>
      <c r="K12" s="84">
        <v>1.1804747217149225</v>
      </c>
      <c r="L12" s="72">
        <v>2.7140007447204639</v>
      </c>
      <c r="M12" s="72">
        <v>2.6641044736422148</v>
      </c>
      <c r="N12" s="75">
        <v>2.6035161444757695</v>
      </c>
      <c r="O12" s="87">
        <v>2.6605404542794826</v>
      </c>
      <c r="P12" s="84">
        <v>5.5328459207906099E-2</v>
      </c>
    </row>
    <row r="14" spans="1:16" ht="15.75" thickBot="1" x14ac:dyDescent="0.3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 thickBot="1" x14ac:dyDescent="0.3">
      <c r="A15" s="104" t="s">
        <v>0</v>
      </c>
      <c r="B15" s="106" t="s">
        <v>22</v>
      </c>
      <c r="C15" s="92" t="s">
        <v>6</v>
      </c>
      <c r="D15" s="94" t="s">
        <v>41</v>
      </c>
      <c r="E15" s="95"/>
      <c r="F15" s="95"/>
      <c r="G15" s="95"/>
      <c r="H15" s="95"/>
      <c r="I15" s="96"/>
      <c r="J15" s="60"/>
      <c r="K15" s="60"/>
      <c r="L15" s="60"/>
      <c r="M15" s="60"/>
      <c r="N15" s="60"/>
      <c r="O15" s="60"/>
      <c r="P15" s="60"/>
    </row>
    <row r="16" spans="1:16" ht="120.75" thickBot="1" x14ac:dyDescent="0.3">
      <c r="A16" s="105"/>
      <c r="B16" s="107"/>
      <c r="C16" s="91"/>
      <c r="D16" s="76" t="s">
        <v>42</v>
      </c>
      <c r="E16" s="62" t="s">
        <v>24</v>
      </c>
      <c r="F16" s="61" t="s">
        <v>43</v>
      </c>
      <c r="G16" s="62" t="s">
        <v>6</v>
      </c>
      <c r="H16" s="61" t="s">
        <v>44</v>
      </c>
      <c r="I16" s="62" t="s">
        <v>6</v>
      </c>
      <c r="J16" s="60"/>
      <c r="K16" s="60"/>
      <c r="L16" s="60"/>
      <c r="M16" s="60"/>
      <c r="N16" s="60"/>
      <c r="O16" s="60"/>
      <c r="P16" s="60"/>
    </row>
    <row r="17" spans="1:9" x14ac:dyDescent="0.25">
      <c r="A17" s="63" t="s">
        <v>10</v>
      </c>
      <c r="B17" s="67">
        <v>50.366666666666674</v>
      </c>
      <c r="C17" s="68">
        <v>0.49328828623162768</v>
      </c>
      <c r="D17" s="67">
        <v>22.883637427522743</v>
      </c>
      <c r="E17" s="68">
        <v>0.35677320993396899</v>
      </c>
      <c r="F17" s="68">
        <v>45.440392558722003</v>
      </c>
      <c r="G17" s="68">
        <v>1.0784791323505092</v>
      </c>
      <c r="H17" s="68">
        <v>2.2883637427522738</v>
      </c>
      <c r="I17" s="73">
        <v>3.5677320993396849E-2</v>
      </c>
    </row>
    <row r="18" spans="1:9" x14ac:dyDescent="0.25">
      <c r="A18" s="64" t="s">
        <v>11</v>
      </c>
      <c r="B18" s="69">
        <v>46.333333333333336</v>
      </c>
      <c r="C18" s="70">
        <v>1.5275252316519465</v>
      </c>
      <c r="D18" s="69">
        <v>19.315921059630831</v>
      </c>
      <c r="E18" s="70">
        <v>0.36199662225670193</v>
      </c>
      <c r="F18" s="70">
        <v>41.725392423741319</v>
      </c>
      <c r="G18" s="70">
        <v>1.7958003500230149</v>
      </c>
      <c r="H18" s="70">
        <v>1.9315921059630832</v>
      </c>
      <c r="I18" s="74">
        <v>3.6199662225670136E-2</v>
      </c>
    </row>
    <row r="19" spans="1:9" x14ac:dyDescent="0.25">
      <c r="A19" s="64" t="s">
        <v>12</v>
      </c>
      <c r="B19" s="69">
        <v>44.633333333333333</v>
      </c>
      <c r="C19" s="70">
        <v>2.138535324312727</v>
      </c>
      <c r="D19" s="69">
        <v>21.539044630033516</v>
      </c>
      <c r="E19" s="70">
        <v>0.19679939030960134</v>
      </c>
      <c r="F19" s="70">
        <v>48.329520202645988</v>
      </c>
      <c r="G19" s="70">
        <v>2.2902396884225489</v>
      </c>
      <c r="H19" s="70">
        <v>2.1539044630033515</v>
      </c>
      <c r="I19" s="74">
        <v>1.9679939030960134E-2</v>
      </c>
    </row>
    <row r="20" spans="1:9" x14ac:dyDescent="0.25">
      <c r="A20" s="64" t="s">
        <v>13</v>
      </c>
      <c r="B20" s="69">
        <v>36.733333333333327</v>
      </c>
      <c r="C20" s="70">
        <v>0.40414518843273994</v>
      </c>
      <c r="D20" s="69">
        <v>16.812099934393672</v>
      </c>
      <c r="E20" s="70">
        <v>0.41170667177330905</v>
      </c>
      <c r="F20" s="70">
        <v>45.774260533640181</v>
      </c>
      <c r="G20" s="70">
        <v>1.3592921217505003</v>
      </c>
      <c r="H20" s="70">
        <v>1.6812099934393672</v>
      </c>
      <c r="I20" s="74">
        <v>4.1170667177330859E-2</v>
      </c>
    </row>
    <row r="21" spans="1:9" x14ac:dyDescent="0.25">
      <c r="A21" s="64" t="s">
        <v>14</v>
      </c>
      <c r="B21" s="69">
        <v>75</v>
      </c>
      <c r="C21" s="70">
        <v>2</v>
      </c>
      <c r="D21" s="69">
        <v>31.822703335283791</v>
      </c>
      <c r="E21" s="70">
        <v>0.38831852758125507</v>
      </c>
      <c r="F21" s="70">
        <v>42.44118938198411</v>
      </c>
      <c r="G21" s="70">
        <v>0.61422537446380499</v>
      </c>
      <c r="H21" s="70">
        <v>3.1822703335283791</v>
      </c>
      <c r="I21" s="74">
        <v>3.8831852758125507E-2</v>
      </c>
    </row>
    <row r="22" spans="1:9" x14ac:dyDescent="0.25">
      <c r="A22" s="64" t="s">
        <v>15</v>
      </c>
      <c r="B22" s="69">
        <v>34.1</v>
      </c>
      <c r="C22" s="70">
        <v>1.6522711641858312</v>
      </c>
      <c r="D22" s="69">
        <v>17.442417149848396</v>
      </c>
      <c r="E22" s="70">
        <v>0.81073168001490503</v>
      </c>
      <c r="F22" s="70">
        <v>51.177835927024717</v>
      </c>
      <c r="G22" s="70">
        <v>1.969119242960043</v>
      </c>
      <c r="H22" s="70">
        <v>1.7442417149848397</v>
      </c>
      <c r="I22" s="74">
        <v>8.1073168001490517E-2</v>
      </c>
    </row>
    <row r="23" spans="1:9" ht="18.75" customHeight="1" x14ac:dyDescent="0.25">
      <c r="A23" s="65" t="s">
        <v>16</v>
      </c>
      <c r="B23" s="69">
        <v>72.333333333333329</v>
      </c>
      <c r="C23" s="70">
        <v>2.4846193538112322</v>
      </c>
      <c r="D23" s="69">
        <v>41.387396492721244</v>
      </c>
      <c r="E23" s="70">
        <v>1.5683183094304602</v>
      </c>
      <c r="F23" s="70">
        <v>57.219377886377139</v>
      </c>
      <c r="G23" s="70">
        <v>1.0978884491686203</v>
      </c>
      <c r="H23" s="70">
        <v>4.1387396492721242</v>
      </c>
      <c r="I23" s="74">
        <v>0.15683183094304601</v>
      </c>
    </row>
    <row r="24" spans="1:9" ht="18.75" customHeight="1" x14ac:dyDescent="0.25">
      <c r="A24" s="65" t="s">
        <v>17</v>
      </c>
      <c r="B24" s="69">
        <v>74.333333333333329</v>
      </c>
      <c r="C24" s="70">
        <v>2.5166114784235836</v>
      </c>
      <c r="D24" s="69">
        <v>23.5859176906573</v>
      </c>
      <c r="E24" s="70">
        <v>0.70031777041251964</v>
      </c>
      <c r="F24" s="70">
        <v>31.757923544055785</v>
      </c>
      <c r="G24" s="70">
        <v>1.5357905414833</v>
      </c>
      <c r="H24" s="70">
        <v>2.3585917690657303</v>
      </c>
      <c r="I24" s="74">
        <v>7.0031777041252088E-2</v>
      </c>
    </row>
    <row r="25" spans="1:9" ht="18.75" customHeight="1" x14ac:dyDescent="0.25">
      <c r="A25" s="65" t="s">
        <v>19</v>
      </c>
      <c r="B25" s="69">
        <v>49.666666666666664</v>
      </c>
      <c r="C25" s="70">
        <v>1.607275126832159</v>
      </c>
      <c r="D25" s="69">
        <v>22.750633898966257</v>
      </c>
      <c r="E25" s="70">
        <v>0.23971557119746392</v>
      </c>
      <c r="F25" s="70">
        <v>45.827892035129729</v>
      </c>
      <c r="G25" s="70">
        <v>0.985342206112515</v>
      </c>
      <c r="H25" s="70">
        <v>2.2750633898966259</v>
      </c>
      <c r="I25" s="74">
        <v>2.3971557119746523E-2</v>
      </c>
    </row>
    <row r="26" spans="1:9" ht="18.75" customHeight="1" x14ac:dyDescent="0.25">
      <c r="A26" s="65" t="s">
        <v>20</v>
      </c>
      <c r="B26" s="69">
        <v>52.699999999999996</v>
      </c>
      <c r="C26" s="70">
        <v>0.9848857801796097</v>
      </c>
      <c r="D26" s="69">
        <v>25.444154830930728</v>
      </c>
      <c r="E26" s="70">
        <v>0.2498299108714421</v>
      </c>
      <c r="F26" s="70">
        <v>48.287907477716658</v>
      </c>
      <c r="G26" s="70">
        <v>0.62927866783319819</v>
      </c>
      <c r="H26" s="70">
        <v>2.5444154830930725</v>
      </c>
      <c r="I26" s="74">
        <v>2.4982991087143927E-2</v>
      </c>
    </row>
    <row r="27" spans="1:9" ht="18.75" customHeight="1" thickBot="1" x14ac:dyDescent="0.3">
      <c r="A27" s="66" t="s">
        <v>21</v>
      </c>
      <c r="B27" s="71">
        <v>65</v>
      </c>
      <c r="C27" s="72">
        <v>2</v>
      </c>
      <c r="D27" s="71">
        <v>26.605404542794826</v>
      </c>
      <c r="E27" s="72">
        <v>0.55328459207905922</v>
      </c>
      <c r="F27" s="72">
        <v>40.949646976563301</v>
      </c>
      <c r="G27" s="72">
        <v>1.1804747217149225</v>
      </c>
      <c r="H27" s="72">
        <v>2.6605404542794826</v>
      </c>
      <c r="I27" s="75">
        <v>5.5328459207906099E-2</v>
      </c>
    </row>
  </sheetData>
  <mergeCells count="7">
    <mergeCell ref="G1:I1"/>
    <mergeCell ref="L1:N1"/>
    <mergeCell ref="B1:D1"/>
    <mergeCell ref="A15:A16"/>
    <mergeCell ref="B15:B16"/>
    <mergeCell ref="C15:C16"/>
    <mergeCell ref="D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2BB5-1BE3-46C5-B537-8EFD63206D65}">
  <dimension ref="A1:F13"/>
  <sheetViews>
    <sheetView workbookViewId="0">
      <selection activeCell="B18" sqref="B18"/>
    </sheetView>
  </sheetViews>
  <sheetFormatPr defaultRowHeight="15" x14ac:dyDescent="0.25"/>
  <cols>
    <col min="1" max="1" width="43.42578125" style="60" customWidth="1"/>
    <col min="2" max="16384" width="9.140625" style="60"/>
  </cols>
  <sheetData>
    <row r="1" spans="1:6" ht="15.75" thickBot="1" x14ac:dyDescent="0.3">
      <c r="A1" s="90" t="s">
        <v>0</v>
      </c>
    </row>
    <row r="2" spans="1:6" ht="45.75" thickBot="1" x14ac:dyDescent="0.3">
      <c r="A2" s="91"/>
      <c r="B2" s="94" t="s">
        <v>45</v>
      </c>
      <c r="C2" s="95"/>
      <c r="D2" s="96"/>
      <c r="E2" s="76" t="s">
        <v>22</v>
      </c>
      <c r="F2" s="76" t="s">
        <v>3</v>
      </c>
    </row>
    <row r="3" spans="1:6" x14ac:dyDescent="0.25">
      <c r="A3" s="63" t="s">
        <v>10</v>
      </c>
      <c r="B3" s="108">
        <v>50.7</v>
      </c>
      <c r="C3" s="108">
        <v>50.6</v>
      </c>
      <c r="D3" s="108">
        <v>49.8</v>
      </c>
      <c r="E3" s="109">
        <f>AVERAGE(B3:D3)</f>
        <v>50.366666666666674</v>
      </c>
      <c r="F3" s="109">
        <f>STDEVA(B3:D3)</f>
        <v>0.49328828623162768</v>
      </c>
    </row>
    <row r="4" spans="1:6" x14ac:dyDescent="0.25">
      <c r="A4" s="64" t="s">
        <v>11</v>
      </c>
      <c r="B4" s="110">
        <v>48</v>
      </c>
      <c r="C4" s="110">
        <v>45</v>
      </c>
      <c r="D4" s="110">
        <v>46</v>
      </c>
      <c r="E4" s="109">
        <f t="shared" ref="E4:E13" si="0">AVERAGE(B4:D4)</f>
        <v>46.333333333333336</v>
      </c>
      <c r="F4" s="109">
        <f t="shared" ref="F4:F13" si="1">STDEVA(B4:D4)</f>
        <v>1.5275252316519465</v>
      </c>
    </row>
    <row r="5" spans="1:6" x14ac:dyDescent="0.25">
      <c r="A5" s="64" t="s">
        <v>12</v>
      </c>
      <c r="B5" s="110">
        <v>43.5</v>
      </c>
      <c r="C5" s="110">
        <v>43.3</v>
      </c>
      <c r="D5" s="110">
        <v>47.1</v>
      </c>
      <c r="E5" s="109">
        <f t="shared" si="0"/>
        <v>44.633333333333333</v>
      </c>
      <c r="F5" s="109">
        <f t="shared" si="1"/>
        <v>2.138535324312727</v>
      </c>
    </row>
    <row r="6" spans="1:6" x14ac:dyDescent="0.25">
      <c r="A6" s="64" t="s">
        <v>13</v>
      </c>
      <c r="B6" s="110">
        <v>36.799999999999997</v>
      </c>
      <c r="C6" s="110">
        <v>36.299999999999997</v>
      </c>
      <c r="D6" s="110">
        <v>37.1</v>
      </c>
      <c r="E6" s="109">
        <f t="shared" si="0"/>
        <v>36.733333333333327</v>
      </c>
      <c r="F6" s="109">
        <f t="shared" si="1"/>
        <v>0.40414518843273994</v>
      </c>
    </row>
    <row r="7" spans="1:6" x14ac:dyDescent="0.25">
      <c r="A7" s="64" t="s">
        <v>14</v>
      </c>
      <c r="B7" s="110">
        <v>73</v>
      </c>
      <c r="C7" s="110">
        <v>75</v>
      </c>
      <c r="D7" s="110">
        <v>77</v>
      </c>
      <c r="E7" s="109">
        <f t="shared" si="0"/>
        <v>75</v>
      </c>
      <c r="F7" s="109">
        <f t="shared" si="1"/>
        <v>2</v>
      </c>
    </row>
    <row r="8" spans="1:6" x14ac:dyDescent="0.25">
      <c r="A8" s="64" t="s">
        <v>15</v>
      </c>
      <c r="B8" s="110">
        <v>36</v>
      </c>
      <c r="C8" s="110">
        <v>33</v>
      </c>
      <c r="D8" s="110">
        <v>33.299999999999997</v>
      </c>
      <c r="E8" s="109">
        <f t="shared" si="0"/>
        <v>34.1</v>
      </c>
      <c r="F8" s="109">
        <f t="shared" si="1"/>
        <v>1.6522711641858312</v>
      </c>
    </row>
    <row r="9" spans="1:6" x14ac:dyDescent="0.25">
      <c r="A9" s="65" t="s">
        <v>16</v>
      </c>
      <c r="B9" s="110">
        <v>71</v>
      </c>
      <c r="C9" s="110">
        <v>70.8</v>
      </c>
      <c r="D9" s="110">
        <v>75.2</v>
      </c>
      <c r="E9" s="109">
        <f t="shared" si="0"/>
        <v>72.333333333333329</v>
      </c>
      <c r="F9" s="109">
        <f t="shared" si="1"/>
        <v>2.4846193538112322</v>
      </c>
    </row>
    <row r="10" spans="1:6" x14ac:dyDescent="0.25">
      <c r="A10" s="65" t="s">
        <v>17</v>
      </c>
      <c r="B10" s="110">
        <v>77</v>
      </c>
      <c r="C10" s="110">
        <v>74</v>
      </c>
      <c r="D10" s="110">
        <v>72</v>
      </c>
      <c r="E10" s="109">
        <f t="shared" si="0"/>
        <v>74.333333333333329</v>
      </c>
      <c r="F10" s="109">
        <f t="shared" si="1"/>
        <v>2.5166114784235836</v>
      </c>
    </row>
    <row r="11" spans="1:6" x14ac:dyDescent="0.25">
      <c r="A11" s="65" t="s">
        <v>19</v>
      </c>
      <c r="B11" s="110">
        <v>48.5</v>
      </c>
      <c r="C11" s="110">
        <v>51.5</v>
      </c>
      <c r="D11" s="110">
        <v>49</v>
      </c>
      <c r="E11" s="109">
        <f t="shared" si="0"/>
        <v>49.666666666666664</v>
      </c>
      <c r="F11" s="109">
        <f t="shared" si="1"/>
        <v>1.607275126832159</v>
      </c>
    </row>
    <row r="12" spans="1:6" ht="30" x14ac:dyDescent="0.25">
      <c r="A12" s="65" t="s">
        <v>20</v>
      </c>
      <c r="B12" s="110">
        <v>52.4</v>
      </c>
      <c r="C12" s="110">
        <v>53.8</v>
      </c>
      <c r="D12" s="110">
        <v>51.9</v>
      </c>
      <c r="E12" s="109">
        <f t="shared" si="0"/>
        <v>52.699999999999996</v>
      </c>
      <c r="F12" s="109">
        <f t="shared" si="1"/>
        <v>0.9848857801796097</v>
      </c>
    </row>
    <row r="13" spans="1:6" ht="30.75" thickBot="1" x14ac:dyDescent="0.3">
      <c r="A13" s="66" t="s">
        <v>21</v>
      </c>
      <c r="B13" s="111">
        <v>67</v>
      </c>
      <c r="C13" s="111">
        <v>63</v>
      </c>
      <c r="D13" s="111">
        <v>65</v>
      </c>
      <c r="E13" s="109">
        <f t="shared" si="0"/>
        <v>65</v>
      </c>
      <c r="F13" s="109">
        <f t="shared" si="1"/>
        <v>2</v>
      </c>
    </row>
  </sheetData>
  <mergeCells count="2">
    <mergeCell ref="A1:A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sacch</vt:lpstr>
      <vt:lpstr>Phenolic</vt:lpstr>
      <vt:lpstr>Protein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</dc:creator>
  <cp:lastModifiedBy>San</cp:lastModifiedBy>
  <dcterms:created xsi:type="dcterms:W3CDTF">2022-07-27T16:30:30Z</dcterms:created>
  <dcterms:modified xsi:type="dcterms:W3CDTF">2022-07-28T22:17:18Z</dcterms:modified>
</cp:coreProperties>
</file>