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1332F7FD-318D-4DDB-BE0D-137F0CB8F51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<sst xmlns="http://schemas.openxmlformats.org/spreadsheetml/2006/main" count="21982" uniqueCount="3549">
  <si>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</si>
  <si>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</si>
  <si>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</si>
  <si>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</si>
  <si>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000VMxT01m2Ta3gjjbt00YKT9p0hK09p4OhQ7p4Gur7p4ITY7p4Lkw7p4NK4T015959lT3Sya4UIOxa4UGVMa4UF42U00rWfa0VM8aajv2zRa3fIhla6vTvkp01hfaa6vPLza6vPcYa6vRSUU010hqakWHCnakWzhu9oUFDcr01heyU01kHwr00suCa6vQy0a0Wzvzp01krI4oz4rk9p4TUPj09TGm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</si>
  <si>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</si>
  <si>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</si>
  <si>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</si>
  <si>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</si>
  <si>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</si>
  <si>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</si>
  <si>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</si>
  <si>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</si>
  <si>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</si>
  <si>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</si>
  <si>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</si>
  <si>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</si>
  <si>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</si>
  <si>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</si>
  <si>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</si>
  <si>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</si>
  <si>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</si>
  <si>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</si>
  <si>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</si>
  <si>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</si>
  <si>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</si>
  <si>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</si>
  <si>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</si>
  <si>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</si>
  <si>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</si>
  <si>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</si>
  <si>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</si>
  <si>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</si>
  <si>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</si>
  <si>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</si>
  <si>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</si>
  <si>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</si>
  <si>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</si>
  <si>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</si>
  <si>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</si>
  <si>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</si>
  <si>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</si>
  <si>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</si>
  <si>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</si>
  <si>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</si>
  <si>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</si>
  <si>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</si>
  <si>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</si>
  <si>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</si>
  <si>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</si>
  <si>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</si>
  <si>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</si>
  <si>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</si>
  <si>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</si>
  <si>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</si>
  <si>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</si>
  <si>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</si>
  <si>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</si>
  <si>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</si>
  <si>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</si>
  <si>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</si>
  <si>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</si>
  <si>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</si>
  <si>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</si>
  <si>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</si>
  <si>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</si>
  <si>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</si>
  <si>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</si>
  <si>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</si>
  <si>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</si>
  <si>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</si>
  <si>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</si>
  <si>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</si>
  <si>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</si>
  <si>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</si>
  <si>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</si>
  <si>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</si>
  <si>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</si>
  <si>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</si>
  <si>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</si>
  <si>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</si>
  <si>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</si>
  <si>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</si>
  <si>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</si>
  <si>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</si>
  <si>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</si>
  <si>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</si>
  <si>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</si>
  <si>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</si>
  <si>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</si>
  <si>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</si>
  <si>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</si>
  <si>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</si>
  <si>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</si>
  <si>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</si>
  <si>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</si>
  <si>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</si>
  <si>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</si>
  <si>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</si>
  <si>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</si>
  <si>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</si>
  <si>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</si>
  <si>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</si>
  <si>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</si>
  <si>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</si>
  <si>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</si>
  <si>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</si>
  <si>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</si>
  <si>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</si>
  <si>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</si>
  <si>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</si>
  <si>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</si>
  <si>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</si>
  <si>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</si>
  <si>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</si>
  <si>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</si>
  <si>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</si>
  <si>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</si>
  <si>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</si>
  <si>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</si>
  <si>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</si>
  <si>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</si>
  <si>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</si>
  <si>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</si>
  <si>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</si>
  <si>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</si>
  <si>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</si>
  <si>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</si>
  <si>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</si>
  <si>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</si>
  <si>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</si>
  <si>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</si>
  <si>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</si>
  <si>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</si>
  <si>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</si>
  <si>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</si>
  <si>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</si>
  <si>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</si>
  <si>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</si>
  <si>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</si>
  <si>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</si>
  <si>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</si>
  <si>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</si>
  <si>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</si>
  <si>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</si>
  <si>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</si>
  <si>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</si>
  <si>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</si>
  <si>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</si>
  <si>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</si>
  <si>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</si>
  <si>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</si>
  <si>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</si>
  <si>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</si>
  <si>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</si>
  <si>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</si>
  <si>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</si>
  <si>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</si>
  <si>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</si>
  <si>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</si>
  <si>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</si>
  <si>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</si>
  <si>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</si>
  <si>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</si>
  <si>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</si>
  <si>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</si>
  <si>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</si>
  <si>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</si>
  <si>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</si>
  <si>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</si>
  <si>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</si>
  <si>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</si>
  <si>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</si>
  <si>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</si>
  <si>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</si>
  <si>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</si>
  <si>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</si>
  <si>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</si>
  <si>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</si>
  <si>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</si>
  <si>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</si>
  <si>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</si>
  <si>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</si>
  <si>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</si>
  <si>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</si>
  <si>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</si>
  <si>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</si>
  <si>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</si>
  <si>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</si>
  <si>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</si>
  <si>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</si>
  <si>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</si>
  <si>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</si>
  <si>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</si>
  <si>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</si>
  <si>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</si>
  <si>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</si>
  <si>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</si>
  <si>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</si>
  <si>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</si>
  <si>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</si>
  <si>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</si>
  <si>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</si>
  <si>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</si>
  <si>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</si>
  <si>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</si>
  <si>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</si>
  <si>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</si>
  <si>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</si>
  <si>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</si>
  <si>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</si>
  <si>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</si>
  <si>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</si>
  <si>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</si>
  <si>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</si>
  <si>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</si>
  <si>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</si>
  <si>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</si>
  <si>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</si>
  <si>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</si>
  <si>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</si>
  <si>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</si>
  <si>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</si>
  <si>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</si>
  <si>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</si>
  <si>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</si>
  <si>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</si>
  <si>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</si>
  <si>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</si>
  <si>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Draw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</si>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</sst>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2515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35</v>
      </c>
      <c r="G3">
        <f>(F2+0.5*F3)/3663</f>
        <v>0.69137319137319142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9</v>
      </c>
      <c r="F5">
        <f>COUNTIF(D3665:D7327,"P2Win")</f>
        <v>2264</v>
      </c>
    </row>
    <row r="6" spans="1:9" x14ac:dyDescent="0.55000000000000004">
      <c r="A6">
        <v>5</v>
      </c>
      <c r="B6" t="s">
        <v>4</v>
      </c>
      <c r="C6" t="s">
        <v>11</v>
      </c>
      <c r="D6" t="s">
        <v>9</v>
      </c>
      <c r="F6">
        <f>COUNTIF(D3665:D7327,"Draw")+COUNTIF(D3665:D7327,"TimeOut")</f>
        <v>35</v>
      </c>
      <c r="G6">
        <f>(F5+0.5*F6)/3663</f>
        <v>0.62285012285012287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0.65711165711165709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9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9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9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9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9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9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9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9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9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9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9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9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9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9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9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9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9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9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9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9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9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9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9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9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9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9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9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9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9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9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9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9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9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9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9</v>
      </c>
    </row>
    <row r="203" spans="1:4" x14ac:dyDescent="0.55000000000000004">
      <c r="A203">
        <v>202</v>
      </c>
      <c r="B203" t="s">
        <v>4</v>
      </c>
      <c r="C203" t="s">
        <v>205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206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207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208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209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210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211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212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213</v>
      </c>
      <c r="D211" t="s">
        <v>9</v>
      </c>
    </row>
    <row r="212" spans="1:4" x14ac:dyDescent="0.55000000000000004">
      <c r="A212">
        <v>211</v>
      </c>
      <c r="B212" t="s">
        <v>4</v>
      </c>
      <c r="C212" t="s">
        <v>214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215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216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217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218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219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220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221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222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223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224</v>
      </c>
      <c r="D222" t="s">
        <v>9</v>
      </c>
    </row>
    <row r="223" spans="1:4" x14ac:dyDescent="0.55000000000000004">
      <c r="A223">
        <v>222</v>
      </c>
      <c r="B223" t="s">
        <v>4</v>
      </c>
      <c r="C223" t="s">
        <v>225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226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227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228</v>
      </c>
      <c r="D226" t="s">
        <v>229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9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9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9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9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9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9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9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9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9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9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9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9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9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9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9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9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9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9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9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9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9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9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9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9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9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9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9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229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9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9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9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9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9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9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9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9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9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9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9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9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9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9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9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9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9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9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9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9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9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229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9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229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9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9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9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9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9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9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9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9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9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9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9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9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9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9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9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9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9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229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9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9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9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9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9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9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9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9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9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9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229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9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9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9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9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9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9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9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9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9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9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9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9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9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9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9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9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9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9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9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229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9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9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9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9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9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9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9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9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229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9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9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9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9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9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9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9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9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9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9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9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9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9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9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9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9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9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9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9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9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9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9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9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9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9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9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9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9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9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9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9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9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9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229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9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9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9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9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9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229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9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9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9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9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9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9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9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9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9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9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9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229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9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9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9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9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9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229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9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9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9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9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9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9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9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9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9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9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9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9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9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9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9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9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9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9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9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9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9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9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9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229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9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9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9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9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9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9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9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9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9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9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9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9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9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9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9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9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9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9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9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9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9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9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9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9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9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9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9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9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9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9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9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9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9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9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9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9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9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9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9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9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9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9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229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9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9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9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9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9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9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9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9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9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9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9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9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229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9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9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9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9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9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9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9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9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9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9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9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9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9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9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9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9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9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9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9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9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9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9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9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9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9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9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9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9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9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9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9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9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9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9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9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9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9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9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9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9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9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9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9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9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9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9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9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9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229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9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9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9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9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9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9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9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9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9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9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9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9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9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9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9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229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9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9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9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9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9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9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9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9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9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9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9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9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9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9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9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9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9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9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9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9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229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9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9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9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9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9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9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9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9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9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9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9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9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9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9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9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9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9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9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229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9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9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9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9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9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9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9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9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9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9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9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9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9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9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9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9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9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9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9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9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9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9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9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9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9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9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9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9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9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9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9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9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229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9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9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229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9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9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9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9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9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9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9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9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9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9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9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9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9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9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9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9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229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9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9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9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229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9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9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9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9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9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229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9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229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9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9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9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9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9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9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9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9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9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229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9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9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9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9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9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9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9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9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9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9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9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9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9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9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9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9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9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9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9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9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9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9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9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9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9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9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9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9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9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9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229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9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9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9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9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9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9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9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9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9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9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9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9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9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9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9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9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9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9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9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229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9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9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9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9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229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9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9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9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9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9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9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9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9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9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9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9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9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9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229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9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9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9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9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9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9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9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9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9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9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9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9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9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9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9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9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9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9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9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9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9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9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9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9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9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9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9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9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9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9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9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9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9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9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9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9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9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9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9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9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9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9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9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9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9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9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9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9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9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9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9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9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9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9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9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229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9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9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9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9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9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9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9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9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9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9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9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9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9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9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9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9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9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9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9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9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9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9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229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9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9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9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9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9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9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9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9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9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9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9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9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9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9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9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9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9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9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9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9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9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9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9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9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9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9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9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9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9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9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9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9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9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9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9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229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229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9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9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9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9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9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9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9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9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9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9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9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9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9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9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9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9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9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229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9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9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9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9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9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9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9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9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9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9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9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9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9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9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9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9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9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9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9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9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9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9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9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9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9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229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205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206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207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208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209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210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211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212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213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214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215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216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217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218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219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220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221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222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223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224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225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226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227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228</v>
      </c>
      <c r="C3889" t="s">
        <v>4</v>
      </c>
      <c r="D3889" t="s">
        <v>229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229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229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229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9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9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229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229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9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229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229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229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229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229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9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229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229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229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229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9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229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9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229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229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9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9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229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229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229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229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229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229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9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229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229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9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229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229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9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229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9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229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9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9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229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9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9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229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229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229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9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9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9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9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2023-09-28T07:28:44Z</dcterms:modified>
</cp:coreProperties>
</file>