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ingc\web\multiplayer\"/>
    </mc:Choice>
  </mc:AlternateContent>
  <xr:revisionPtr revIDLastSave="0" documentId="13_ncr:1_{25B1E8F9-B5BC-4568-9FED-9FFD9978BA5B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M4" i="1"/>
  <c r="M7" i="1"/>
  <c r="M8" i="1"/>
  <c r="M9" i="1"/>
  <c r="M10" i="1"/>
  <c r="M12" i="1"/>
  <c r="M13" i="1"/>
  <c r="M14" i="1"/>
  <c r="M15" i="1"/>
  <c r="M16" i="1"/>
  <c r="M18" i="1"/>
  <c r="M19" i="1"/>
  <c r="M20" i="1"/>
  <c r="M22" i="1"/>
  <c r="M23" i="1"/>
  <c r="M24" i="1"/>
  <c r="M27" i="1"/>
  <c r="M28" i="1"/>
  <c r="M29" i="1"/>
  <c r="L4" i="1"/>
  <c r="L7" i="1"/>
  <c r="L8" i="1"/>
  <c r="L9" i="1"/>
  <c r="L10" i="1"/>
  <c r="L12" i="1"/>
  <c r="L13" i="1"/>
  <c r="L14" i="1"/>
  <c r="L15" i="1"/>
  <c r="L16" i="1"/>
  <c r="L18" i="1"/>
  <c r="L19" i="1"/>
  <c r="L20" i="1"/>
  <c r="L22" i="1"/>
  <c r="L23" i="1"/>
  <c r="L24" i="1"/>
  <c r="L27" i="1"/>
  <c r="L28" i="1"/>
  <c r="M3" i="1"/>
  <c r="L3" i="1"/>
  <c r="L29" i="1"/>
  <c r="P4" i="1"/>
  <c r="P7" i="1"/>
  <c r="P8" i="1"/>
  <c r="P9" i="1"/>
  <c r="P10" i="1"/>
  <c r="P12" i="1"/>
  <c r="P13" i="1"/>
  <c r="P14" i="1"/>
  <c r="P15" i="1"/>
  <c r="P16" i="1"/>
  <c r="P18" i="1"/>
  <c r="P19" i="1"/>
  <c r="P20" i="1"/>
  <c r="P22" i="1"/>
  <c r="P23" i="1"/>
  <c r="P24" i="1"/>
  <c r="O4" i="1"/>
  <c r="O7" i="1"/>
  <c r="O8" i="1"/>
  <c r="O9" i="1"/>
  <c r="O10" i="1"/>
  <c r="O12" i="1"/>
  <c r="O13" i="1"/>
  <c r="O14" i="1"/>
  <c r="O15" i="1"/>
  <c r="O16" i="1"/>
  <c r="O18" i="1"/>
  <c r="O19" i="1"/>
  <c r="O20" i="1"/>
  <c r="O22" i="1"/>
  <c r="O23" i="1"/>
  <c r="O24" i="1"/>
  <c r="O27" i="1"/>
  <c r="O28" i="1"/>
  <c r="O29" i="1"/>
  <c r="O3" i="1"/>
  <c r="N4" i="1"/>
  <c r="N7" i="1"/>
  <c r="N8" i="1"/>
  <c r="N9" i="1"/>
  <c r="N10" i="1"/>
  <c r="N12" i="1"/>
  <c r="N13" i="1"/>
  <c r="N14" i="1"/>
  <c r="N15" i="1"/>
  <c r="N16" i="1"/>
  <c r="N18" i="1"/>
  <c r="N19" i="1"/>
  <c r="N20" i="1"/>
  <c r="N22" i="1"/>
  <c r="N23" i="1"/>
  <c r="N24" i="1"/>
  <c r="N3" i="1"/>
  <c r="Q7" i="1"/>
  <c r="Q8" i="1"/>
  <c r="Q9" i="1"/>
  <c r="Q10" i="1"/>
  <c r="Q12" i="1"/>
  <c r="Q13" i="1"/>
  <c r="Q14" i="1"/>
  <c r="Q15" i="1"/>
  <c r="Q16" i="1"/>
  <c r="Q18" i="1"/>
  <c r="Q19" i="1"/>
  <c r="Q20" i="1"/>
  <c r="Q22" i="1"/>
  <c r="Q23" i="1"/>
  <c r="Q24" i="1"/>
  <c r="Q4" i="1"/>
</calcChain>
</file>

<file path=xl/sharedStrings.xml><?xml version="1.0" encoding="utf-8"?>
<sst xmlns="http://schemas.openxmlformats.org/spreadsheetml/2006/main" count="83" uniqueCount="64">
  <si>
    <t>Special features</t>
    <phoneticPr fontId="1" type="noConversion"/>
  </si>
  <si>
    <t>melee weapons: inf ammo</t>
    <phoneticPr fontId="1" type="noConversion"/>
  </si>
  <si>
    <t>Shotguns: fire lots of bullets at once</t>
    <phoneticPr fontId="1" type="noConversion"/>
  </si>
  <si>
    <t>LMGs: firerates are very fast</t>
    <phoneticPr fontId="1" type="noConversion"/>
  </si>
  <si>
    <t>AWM: bullet speed never decreases</t>
    <phoneticPr fontId="1" type="noConversion"/>
  </si>
  <si>
    <t>Railgun: pierce walls and entities</t>
    <phoneticPr fontId="1" type="noConversion"/>
  </si>
  <si>
    <t>VSS: travel distance is unusually far compared to 5mm using guns</t>
    <phoneticPr fontId="1" type="noConversion"/>
  </si>
  <si>
    <t>bullet Speed</t>
    <phoneticPr fontId="1" type="noConversion"/>
  </si>
  <si>
    <t>ammo type</t>
    <phoneticPr fontId="1" type="noConversion"/>
  </si>
  <si>
    <t>mag Size</t>
    <phoneticPr fontId="1" type="noConversion"/>
  </si>
  <si>
    <t>DPS</t>
    <phoneticPr fontId="1" type="noConversion"/>
  </si>
  <si>
    <t>range</t>
    <phoneticPr fontId="1" type="noConversion"/>
  </si>
  <si>
    <t>spread</t>
    <phoneticPr fontId="1" type="noConversion"/>
  </si>
  <si>
    <t>damage/shell</t>
    <phoneticPr fontId="1" type="noConversion"/>
  </si>
  <si>
    <t>shells</t>
    <phoneticPr fontId="1" type="noConversion"/>
  </si>
  <si>
    <t>fire Rate (ms)</t>
    <phoneticPr fontId="1" type="noConversion"/>
  </si>
  <si>
    <t>reload Time (ms)</t>
    <phoneticPr fontId="1" type="noConversion"/>
  </si>
  <si>
    <t>railgun</t>
    <phoneticPr fontId="1" type="noConversion"/>
  </si>
  <si>
    <t>crossbow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</si>
  <si>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</si>
  <si>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</si>
  <si>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</si>
  <si>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</si>
  <si>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pistol</t>
    <phoneticPr fontId="1" type="noConversion"/>
  </si>
  <si>
    <t>M249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</si>
  <si>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</si>
  <si>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</si>
  <si>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</si>
  <si>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</si>
  <si>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</si>
  <si>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</si>
  <si>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</si>
  <si>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vector</t>
    <phoneticPr fontId="1" type="noConversion"/>
  </si>
  <si>
    <t>mp5</t>
    <phoneticPr fontId="1" type="noConversion"/>
  </si>
  <si>
    <t>fist</t>
    <phoneticPr fontId="1" type="noConversion"/>
  </si>
  <si>
    <t>knife</t>
    <phoneticPr fontId="1" type="noConversion"/>
  </si>
  <si>
    <t>bat</t>
    <phoneticPr fontId="1" type="noConversion"/>
  </si>
  <si>
    <t>Melee</t>
    <phoneticPr fontId="1" type="noConversion"/>
  </si>
  <si>
    <t>ANY</t>
    <phoneticPr fontId="1" type="noConversion"/>
  </si>
  <si>
    <t>effective spread</t>
    <phoneticPr fontId="1" type="noConversion"/>
  </si>
  <si>
    <t>shots to kill</t>
    <phoneticPr fontId="1" type="noConversion"/>
  </si>
  <si>
    <t>battery</t>
    <phoneticPr fontId="1" type="noConversion"/>
  </si>
  <si>
    <t>bolt</t>
    <phoneticPr fontId="1" type="noConversion"/>
  </si>
  <si>
    <t>.45ACP</t>
    <phoneticPr fontId="1" type="noConversion"/>
  </si>
  <si>
    <t>hit scan</t>
    <phoneticPr fontId="1" type="noConversion"/>
  </si>
  <si>
    <t>precision</t>
    <phoneticPr fontId="1" type="noConversion"/>
  </si>
  <si>
    <t>GUNs</t>
    <phoneticPr fontId="1" type="noConversion"/>
  </si>
  <si>
    <t>shot error</t>
    <phoneticPr fontId="1" type="noConversion"/>
  </si>
  <si>
    <t>Damage Per Magazine</t>
    <phoneticPr fontId="1" type="noConversion"/>
  </si>
  <si>
    <t>DPM</t>
    <phoneticPr fontId="1" type="noConversion"/>
  </si>
  <si>
    <t>Inf</t>
    <phoneticPr fontId="1" type="noConversion"/>
  </si>
  <si>
    <t>Weapon info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</si>
  <si>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</si>
  <si>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collision tolerance reduces precision</t>
    <phoneticPr fontId="1" type="noConversion"/>
  </si>
  <si>
    <t>difficulty</t>
    <phoneticPr fontId="1" type="noConversion"/>
  </si>
  <si>
    <t>High</t>
    <phoneticPr fontId="1" type="noConversion"/>
  </si>
  <si>
    <t>Moderate</t>
    <phoneticPr fontId="1" type="noConversion"/>
  </si>
  <si>
    <t>Easy</t>
    <phoneticPr fontId="1" type="noConversion"/>
  </si>
  <si>
    <t>one mag</t>
    <phoneticPr fontId="1" type="noConversion"/>
  </si>
  <si>
    <t>reload overhead</t>
    <phoneticPr fontId="1" type="noConversion"/>
  </si>
  <si>
    <t>guidegun</t>
    <phoneticPr fontId="1" type="noConversion"/>
  </si>
  <si>
    <t>superconductor</t>
    <phoneticPr fontId="1" type="noConversion"/>
  </si>
  <si>
    <t>GuideGun: Follow player's cursor / bullet speed never decreases</t>
    <phoneticPr fontId="1" type="noConversion"/>
  </si>
  <si>
    <t>CrossBow: draws bullet differently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</si>
</sst>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6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3" fillId="8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zoomScale="145" zoomScaleNormal="145" workbookViewId="0">
      <selection activeCell="E9" sqref="E9"/>
    </sheetView>
  </sheetViews>
  <sheetFormatPr defaultRowHeight="17" x14ac:dyDescent="0.45"/>
  <cols>
    <col min="9" max="9" width="10.58203125" customWidth="1"/>
    <col min="13" max="13" width="8.58203125" customWidth="1"/>
    <col min="14" max="14" width="12.25" customWidth="1"/>
    <col min="15" max="15" width="8.5" customWidth="1"/>
    <col min="16" max="16" width="16.25" customWidth="1"/>
    <col min="17" max="17" width="10.5" customWidth="1"/>
  </cols>
  <sheetData>
    <row r="1" spans="1:20" x14ac:dyDescent="0.45">
      <c r="A1" t="s">
        <v>51</v>
      </c>
      <c r="L1" s="30" t="s">
        <v>58</v>
      </c>
      <c r="M1" s="3" t="s">
        <v>59</v>
      </c>
      <c r="N1" s="17" t="s">
        <v>48</v>
      </c>
      <c r="O1" s="2"/>
      <c r="P1" s="23" t="s">
        <v>53</v>
      </c>
      <c r="Q1" s="24" t="s">
        <v>47</v>
      </c>
    </row>
    <row r="2" spans="1:20" x14ac:dyDescent="0.45">
      <c r="A2" s="6" t="s">
        <v>46</v>
      </c>
      <c r="B2" s="20" t="s">
        <v>11</v>
      </c>
      <c r="C2" s="20" t="s">
        <v>12</v>
      </c>
      <c r="D2" s="20" t="s">
        <v>14</v>
      </c>
      <c r="E2" s="21" t="s">
        <v>13</v>
      </c>
      <c r="F2" s="20" t="s">
        <v>15</v>
      </c>
      <c r="G2" s="20" t="s">
        <v>7</v>
      </c>
      <c r="H2" s="20" t="s">
        <v>9</v>
      </c>
      <c r="I2" s="21" t="s">
        <v>16</v>
      </c>
      <c r="J2" s="20" t="s">
        <v>8</v>
      </c>
      <c r="K2" s="1"/>
      <c r="L2" s="14" t="s">
        <v>10</v>
      </c>
      <c r="M2" s="22" t="s">
        <v>52</v>
      </c>
      <c r="N2" s="18" t="s">
        <v>49</v>
      </c>
      <c r="O2" s="16" t="s">
        <v>40</v>
      </c>
      <c r="P2" s="19" t="s">
        <v>45</v>
      </c>
      <c r="Q2" s="15" t="s">
        <v>39</v>
      </c>
      <c r="R2" s="29" t="s">
        <v>54</v>
      </c>
      <c r="T2" t="s">
        <v>0</v>
      </c>
    </row>
    <row r="3" spans="1:20" x14ac:dyDescent="0.45">
      <c r="A3" s="10" t="s">
        <v>17</v>
      </c>
      <c r="B3" s="11" t="s">
        <v>38</v>
      </c>
      <c r="C3" s="12">
        <v>0</v>
      </c>
      <c r="D3" s="12">
        <v>1</v>
      </c>
      <c r="E3" s="11">
        <v>3</v>
      </c>
      <c r="F3" s="11">
        <v>1000</v>
      </c>
      <c r="G3" s="11" t="s">
        <v>44</v>
      </c>
      <c r="H3" s="11">
        <v>2</v>
      </c>
      <c r="I3" s="11">
        <v>1800</v>
      </c>
      <c r="J3" s="11" t="s">
        <v>41</v>
      </c>
      <c r="K3" s="11"/>
      <c r="L3" s="11">
        <f>ROUND(D3*E3/F3*1000,2)</f>
        <v>3</v>
      </c>
      <c r="M3" s="11">
        <f>ROUND(D3*E3/(F3+I3)*1000,2)</f>
        <v>1.07</v>
      </c>
      <c r="N3" s="11">
        <f>D3*E3*H3</f>
        <v>6</v>
      </c>
      <c r="O3" s="11">
        <f>ROUND(8/(D3*E3),1)</f>
        <v>2.7</v>
      </c>
      <c r="P3" s="11">
        <v>0</v>
      </c>
      <c r="Q3" s="11"/>
      <c r="R3" s="27" t="s">
        <v>56</v>
      </c>
      <c r="S3" s="11"/>
      <c r="T3" t="s">
        <v>5</v>
      </c>
    </row>
    <row r="4" spans="1:20" x14ac:dyDescent="0.45">
      <c r="A4" s="7" t="s">
        <v>18</v>
      </c>
      <c r="B4" s="8">
        <v>650</v>
      </c>
      <c r="C4" s="8">
        <v>0</v>
      </c>
      <c r="D4" s="8">
        <v>1</v>
      </c>
      <c r="E4" s="8">
        <v>8</v>
      </c>
      <c r="F4" s="8">
        <v>100</v>
      </c>
      <c r="G4" s="8">
        <v>8</v>
      </c>
      <c r="H4" s="8">
        <v>1</v>
      </c>
      <c r="I4" s="8">
        <v>1400</v>
      </c>
      <c r="J4" s="8" t="s">
        <v>42</v>
      </c>
      <c r="K4" s="8"/>
      <c r="L4" s="11">
        <f t="shared" ref="L4:L5" si="0">ROUND(D4*E4/F4*1000,2)</f>
        <v>80</v>
      </c>
      <c r="M4" s="11">
        <f t="shared" ref="M4:M5" si="1">ROUND(D4*E4/(F4+I4)*1000,2)</f>
        <v>5.33</v>
      </c>
      <c r="N4" s="11">
        <f t="shared" ref="N4:N5" si="2">D4*E4*H4</f>
        <v>8</v>
      </c>
      <c r="O4" s="11">
        <f t="shared" ref="O4:O5" si="3">ROUND(8/(D4*E4),1)</f>
        <v>1</v>
      </c>
      <c r="P4" s="11">
        <f t="shared" ref="P4" si="4">-(FLOOR(G4/6,1)-1)</f>
        <v>0</v>
      </c>
      <c r="Q4" s="11">
        <f>ROUND(C4/G4,3)</f>
        <v>0</v>
      </c>
      <c r="R4" s="26" t="s">
        <v>55</v>
      </c>
      <c r="S4" s="8"/>
      <c r="T4" t="s">
        <v>63</v>
      </c>
    </row>
    <row r="5" spans="1:20" x14ac:dyDescent="0.45">
      <c r="A5" s="10" t="s">
        <v>60</v>
      </c>
      <c r="B5" s="11">
        <v>650</v>
      </c>
      <c r="C5" s="11">
        <v>0</v>
      </c>
      <c r="D5" s="12">
        <v>1</v>
      </c>
      <c r="E5" s="11">
        <v>2</v>
      </c>
      <c r="F5" s="11">
        <v>2100</v>
      </c>
      <c r="G5" s="11">
        <v>6</v>
      </c>
      <c r="H5" s="11">
        <v>4</v>
      </c>
      <c r="I5" s="11">
        <v>1800</v>
      </c>
      <c r="J5" s="31" t="s">
        <v>61</v>
      </c>
      <c r="K5" s="11"/>
      <c r="L5" s="11">
        <f t="shared" si="0"/>
        <v>0.95</v>
      </c>
      <c r="M5" s="11">
        <f t="shared" si="1"/>
        <v>0.51</v>
      </c>
      <c r="N5" s="11">
        <f t="shared" si="2"/>
        <v>8</v>
      </c>
      <c r="O5" s="11">
        <f t="shared" si="3"/>
        <v>4</v>
      </c>
      <c r="P5" s="11"/>
      <c r="Q5" s="11">
        <v>0</v>
      </c>
      <c r="R5" s="28" t="s">
        <v>57</v>
      </c>
      <c r="S5" s="11"/>
      <c r="T5" t="s">
        <v>62</v>
      </c>
    </row>
    <row r="7" spans="1:20" x14ac:dyDescent="0.45">
      <c r="A7" s="10" t="s">
        <v>19</v>
      </c>
      <c r="B7" s="11">
        <v>2000</v>
      </c>
      <c r="C7" s="11">
        <v>0</v>
      </c>
      <c r="D7" s="8">
        <v>1</v>
      </c>
      <c r="E7" s="11">
        <v>6</v>
      </c>
      <c r="F7" s="11">
        <v>1600</v>
      </c>
      <c r="G7" s="11">
        <v>42</v>
      </c>
      <c r="H7" s="11">
        <v>5</v>
      </c>
      <c r="I7" s="11">
        <v>4000</v>
      </c>
      <c r="J7" s="11">
        <v>7</v>
      </c>
      <c r="K7" s="11"/>
      <c r="L7" s="11">
        <f>ROUND(D7*E7/F7*1000,2)</f>
        <v>3.75</v>
      </c>
      <c r="M7" s="11">
        <f>ROUND(D7*E7/(F7+I7)*1000,2)</f>
        <v>1.07</v>
      </c>
      <c r="N7" s="11">
        <f>D7*E7*H7</f>
        <v>30</v>
      </c>
      <c r="O7" s="11">
        <f>ROUND(8/(D7*E7),1)</f>
        <v>1.3</v>
      </c>
      <c r="P7" s="11">
        <f>-(FLOOR(G7/6,1)-1)</f>
        <v>-6</v>
      </c>
      <c r="Q7" s="11">
        <f>ROUND(C7/G7,3)</f>
        <v>0</v>
      </c>
      <c r="R7" s="26" t="s">
        <v>55</v>
      </c>
      <c r="S7" s="11"/>
    </row>
    <row r="8" spans="1:20" x14ac:dyDescent="0.45">
      <c r="A8" s="10" t="s">
        <v>20</v>
      </c>
      <c r="B8" s="11">
        <v>1000</v>
      </c>
      <c r="C8" s="11">
        <v>1</v>
      </c>
      <c r="D8" s="12">
        <v>1</v>
      </c>
      <c r="E8" s="11">
        <v>3</v>
      </c>
      <c r="F8" s="11">
        <v>600</v>
      </c>
      <c r="G8" s="11">
        <v>32</v>
      </c>
      <c r="H8" s="11">
        <v>14</v>
      </c>
      <c r="I8" s="11">
        <v>3300</v>
      </c>
      <c r="J8" s="11">
        <v>7</v>
      </c>
      <c r="K8" s="11"/>
      <c r="L8" s="11">
        <f>ROUND(D8*E8/F8*1000,2)</f>
        <v>5</v>
      </c>
      <c r="M8" s="11">
        <f>ROUND(D8*E8/(F8+I8)*1000,2)</f>
        <v>0.77</v>
      </c>
      <c r="N8" s="11">
        <f>D8*E8*H8</f>
        <v>42</v>
      </c>
      <c r="O8" s="11">
        <f>ROUND(8/(D8*E8),1)</f>
        <v>2.7</v>
      </c>
      <c r="P8" s="11">
        <f>-(FLOOR(G8/6,1)-1)</f>
        <v>-4</v>
      </c>
      <c r="Q8" s="11">
        <f>ROUND(C8/G8,3)</f>
        <v>3.1E-2</v>
      </c>
      <c r="R8" s="28" t="s">
        <v>57</v>
      </c>
      <c r="S8" s="11"/>
    </row>
    <row r="9" spans="1:20" x14ac:dyDescent="0.45">
      <c r="A9" s="10" t="s">
        <v>21</v>
      </c>
      <c r="B9" s="11">
        <v>1200</v>
      </c>
      <c r="C9" s="11">
        <v>1</v>
      </c>
      <c r="D9" s="8">
        <v>1</v>
      </c>
      <c r="E9" s="11">
        <v>4</v>
      </c>
      <c r="F9" s="11">
        <v>350</v>
      </c>
      <c r="G9" s="11">
        <v>36</v>
      </c>
      <c r="H9" s="11">
        <v>10</v>
      </c>
      <c r="I9" s="11">
        <v>2700</v>
      </c>
      <c r="J9" s="11">
        <v>7</v>
      </c>
      <c r="K9" s="11"/>
      <c r="L9" s="11">
        <f>ROUND(D9*E9/F9*1000,2)</f>
        <v>11.43</v>
      </c>
      <c r="M9" s="11">
        <f>ROUND(D9*E9/(F9+I9)*1000,2)</f>
        <v>1.31</v>
      </c>
      <c r="N9" s="11">
        <f>D9*E9*H9</f>
        <v>40</v>
      </c>
      <c r="O9" s="11">
        <f>ROUND(8/(D9*E9),1)</f>
        <v>2</v>
      </c>
      <c r="P9" s="11">
        <f>-(FLOOR(G9/6,1)-1)</f>
        <v>-5</v>
      </c>
      <c r="Q9" s="11">
        <f>ROUND(C9/G9,3)</f>
        <v>2.8000000000000001E-2</v>
      </c>
      <c r="R9" s="28" t="s">
        <v>57</v>
      </c>
      <c r="S9" s="11"/>
      <c r="T9" t="s">
        <v>4</v>
      </c>
    </row>
    <row r="10" spans="1:20" x14ac:dyDescent="0.45">
      <c r="A10" s="10" t="s">
        <v>22</v>
      </c>
      <c r="B10" s="11">
        <v>2400</v>
      </c>
      <c r="C10" s="11">
        <v>0</v>
      </c>
      <c r="D10" s="12">
        <v>1</v>
      </c>
      <c r="E10" s="11">
        <v>8</v>
      </c>
      <c r="F10" s="11">
        <v>2000</v>
      </c>
      <c r="G10" s="11">
        <v>30</v>
      </c>
      <c r="H10" s="11">
        <v>7</v>
      </c>
      <c r="I10" s="11">
        <v>4000</v>
      </c>
      <c r="J10" s="11">
        <v>7</v>
      </c>
      <c r="K10" s="11"/>
      <c r="L10" s="11">
        <f>ROUND(D10*E10/F10*1000,2)</f>
        <v>4</v>
      </c>
      <c r="M10" s="11">
        <f>ROUND(D10*E10/(F10+I10)*1000,2)</f>
        <v>1.33</v>
      </c>
      <c r="N10" s="11">
        <f>D10*E10*H10</f>
        <v>56</v>
      </c>
      <c r="O10" s="11">
        <f>ROUND(8/(D10*E10),1)</f>
        <v>1</v>
      </c>
      <c r="P10" s="11">
        <f>-(FLOOR(G10/6,1)-1)</f>
        <v>-4</v>
      </c>
      <c r="Q10" s="11">
        <f>ROUND(C10/G10,3)</f>
        <v>0</v>
      </c>
      <c r="R10" s="27" t="s">
        <v>56</v>
      </c>
      <c r="S10" s="11"/>
    </row>
    <row r="11" spans="1:20" x14ac:dyDescent="0.45">
      <c r="A11" s="9"/>
      <c r="B11" s="11"/>
      <c r="C11" s="11"/>
      <c r="D11" s="8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25"/>
      <c r="S11" s="11"/>
    </row>
    <row r="12" spans="1:20" x14ac:dyDescent="0.45">
      <c r="A12" s="10" t="s">
        <v>23</v>
      </c>
      <c r="B12" s="11">
        <v>500</v>
      </c>
      <c r="C12" s="11">
        <v>3</v>
      </c>
      <c r="D12" s="12">
        <v>1</v>
      </c>
      <c r="E12" s="11">
        <v>1</v>
      </c>
      <c r="F12" s="11">
        <v>300</v>
      </c>
      <c r="G12" s="11">
        <v>15</v>
      </c>
      <c r="H12" s="11">
        <v>15</v>
      </c>
      <c r="I12" s="11">
        <v>1100</v>
      </c>
      <c r="J12" s="11">
        <v>5</v>
      </c>
      <c r="K12" s="11"/>
      <c r="L12" s="11">
        <f>ROUND(D12*E12/F12*1000,2)</f>
        <v>3.33</v>
      </c>
      <c r="M12" s="11">
        <f>ROUND(D12*E12/(F12+I12)*1000,2)</f>
        <v>0.71</v>
      </c>
      <c r="N12" s="11">
        <f>D12*E12*H12</f>
        <v>15</v>
      </c>
      <c r="O12" s="11">
        <f>ROUND(8/(D12*E12),1)</f>
        <v>8</v>
      </c>
      <c r="P12" s="11">
        <f>-(FLOOR(G12/6,1)-1)</f>
        <v>-1</v>
      </c>
      <c r="Q12" s="11">
        <f>ROUND(C12/G12,3)</f>
        <v>0.2</v>
      </c>
      <c r="R12" s="28" t="s">
        <v>57</v>
      </c>
      <c r="S12" s="11"/>
      <c r="T12" t="s">
        <v>3</v>
      </c>
    </row>
    <row r="13" spans="1:20" x14ac:dyDescent="0.45">
      <c r="A13" s="10" t="s">
        <v>24</v>
      </c>
      <c r="B13" s="11">
        <v>800</v>
      </c>
      <c r="C13" s="11">
        <v>1</v>
      </c>
      <c r="D13" s="8">
        <v>1</v>
      </c>
      <c r="E13" s="11">
        <v>1</v>
      </c>
      <c r="F13" s="11">
        <v>75</v>
      </c>
      <c r="G13" s="11">
        <v>23</v>
      </c>
      <c r="H13" s="11">
        <v>150</v>
      </c>
      <c r="I13" s="11">
        <v>7400</v>
      </c>
      <c r="J13" s="11">
        <v>5</v>
      </c>
      <c r="K13" s="11"/>
      <c r="L13" s="11">
        <f>ROUND(D13*E13/F13*1000,2)</f>
        <v>13.33</v>
      </c>
      <c r="M13" s="11">
        <f>ROUND(D13*E13/(F13+I13)*1000,2)</f>
        <v>0.13</v>
      </c>
      <c r="N13" s="11">
        <f>D13*E13*H13</f>
        <v>150</v>
      </c>
      <c r="O13" s="11">
        <f>ROUND(8/(D13*E13),1)</f>
        <v>8</v>
      </c>
      <c r="P13" s="11">
        <f>-(FLOOR(G13/6,1)-1)</f>
        <v>-2</v>
      </c>
      <c r="Q13" s="11">
        <f>ROUND(C13/G13,3)</f>
        <v>4.2999999999999997E-2</v>
      </c>
      <c r="R13" s="27" t="s">
        <v>56</v>
      </c>
      <c r="S13" s="11"/>
      <c r="T13" t="s">
        <v>6</v>
      </c>
    </row>
    <row r="14" spans="1:20" x14ac:dyDescent="0.45">
      <c r="A14" s="10" t="s">
        <v>25</v>
      </c>
      <c r="B14" s="11">
        <v>1000</v>
      </c>
      <c r="C14" s="11">
        <v>1</v>
      </c>
      <c r="D14" s="12">
        <v>1</v>
      </c>
      <c r="E14" s="11">
        <v>1</v>
      </c>
      <c r="F14" s="11">
        <v>100</v>
      </c>
      <c r="G14" s="11">
        <v>19</v>
      </c>
      <c r="H14" s="11">
        <v>10</v>
      </c>
      <c r="I14" s="11">
        <v>2300</v>
      </c>
      <c r="J14" s="11">
        <v>5</v>
      </c>
      <c r="K14" s="11"/>
      <c r="L14" s="11">
        <f>ROUND(D14*E14/F14*1000,2)</f>
        <v>10</v>
      </c>
      <c r="M14" s="11">
        <f>ROUND(D14*E14/(F14+I14)*1000,2)</f>
        <v>0.42</v>
      </c>
      <c r="N14" s="11">
        <f>D14*E14*H14</f>
        <v>10</v>
      </c>
      <c r="O14" s="11">
        <f>ROUND(8/(D14*E14),1)</f>
        <v>8</v>
      </c>
      <c r="P14" s="11">
        <f>-(FLOOR(G14/6,1)-1)</f>
        <v>-2</v>
      </c>
      <c r="Q14" s="11">
        <f>ROUND(C14/G14,3)</f>
        <v>5.2999999999999999E-2</v>
      </c>
      <c r="R14" s="27" t="s">
        <v>56</v>
      </c>
      <c r="S14" s="11"/>
    </row>
    <row r="15" spans="1:20" x14ac:dyDescent="0.45">
      <c r="A15" s="10" t="s">
        <v>26</v>
      </c>
      <c r="B15" s="11">
        <v>700</v>
      </c>
      <c r="C15" s="11">
        <v>1</v>
      </c>
      <c r="D15" s="8">
        <v>1</v>
      </c>
      <c r="E15" s="11">
        <v>1</v>
      </c>
      <c r="F15" s="11">
        <v>100</v>
      </c>
      <c r="G15" s="11">
        <v>21</v>
      </c>
      <c r="H15" s="11">
        <v>30</v>
      </c>
      <c r="I15" s="11">
        <v>1000</v>
      </c>
      <c r="J15" s="11">
        <v>5</v>
      </c>
      <c r="K15" s="11"/>
      <c r="L15" s="11">
        <f>ROUND(D15*E15/F15*1000,2)</f>
        <v>10</v>
      </c>
      <c r="M15" s="11">
        <f>ROUND(D15*E15/(F15+I15)*1000,2)</f>
        <v>0.91</v>
      </c>
      <c r="N15" s="11">
        <f>D15*E15*H15</f>
        <v>30</v>
      </c>
      <c r="O15" s="11">
        <f>ROUND(8/(D15*E15),1)</f>
        <v>8</v>
      </c>
      <c r="P15" s="11">
        <f>-(FLOOR(G15/6,1)-1)</f>
        <v>-2</v>
      </c>
      <c r="Q15" s="11">
        <f>ROUND(C15/G15,3)</f>
        <v>4.8000000000000001E-2</v>
      </c>
      <c r="R15" s="28" t="s">
        <v>57</v>
      </c>
      <c r="S15" s="11"/>
    </row>
    <row r="16" spans="1:20" x14ac:dyDescent="0.45">
      <c r="A16" s="10" t="s">
        <v>27</v>
      </c>
      <c r="B16" s="11">
        <v>650</v>
      </c>
      <c r="C16" s="11">
        <v>1</v>
      </c>
      <c r="D16" s="12">
        <v>1</v>
      </c>
      <c r="E16" s="11">
        <v>1</v>
      </c>
      <c r="F16" s="11">
        <v>80</v>
      </c>
      <c r="G16" s="11">
        <v>17</v>
      </c>
      <c r="H16" s="11">
        <v>30</v>
      </c>
      <c r="I16" s="11">
        <v>3200</v>
      </c>
      <c r="J16" s="11">
        <v>5</v>
      </c>
      <c r="K16" s="11"/>
      <c r="L16" s="11">
        <f>ROUND(D16*E16/F16*1000,2)</f>
        <v>12.5</v>
      </c>
      <c r="M16" s="11">
        <f>ROUND(D16*E16/(F16+I16)*1000,2)</f>
        <v>0.3</v>
      </c>
      <c r="N16" s="11">
        <f>D16*E16*H16</f>
        <v>30</v>
      </c>
      <c r="O16" s="11">
        <f>ROUND(8/(D16*E16),1)</f>
        <v>8</v>
      </c>
      <c r="P16" s="11">
        <f>-(FLOOR(G16/6,1)-1)</f>
        <v>-1</v>
      </c>
      <c r="Q16" s="11">
        <f>ROUND(C16/G16,3)</f>
        <v>5.8999999999999997E-2</v>
      </c>
      <c r="R16" s="28" t="s">
        <v>57</v>
      </c>
      <c r="S16" s="11"/>
    </row>
    <row r="17" spans="1:20" x14ac:dyDescent="0.45">
      <c r="A17" s="10"/>
      <c r="B17" s="11"/>
      <c r="C17" s="11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25"/>
      <c r="S17" s="11"/>
      <c r="T17" t="s">
        <v>2</v>
      </c>
    </row>
    <row r="18" spans="1:20" x14ac:dyDescent="0.45">
      <c r="A18" s="10" t="s">
        <v>28</v>
      </c>
      <c r="B18" s="11">
        <v>260</v>
      </c>
      <c r="C18" s="11">
        <v>5</v>
      </c>
      <c r="D18" s="12">
        <v>6</v>
      </c>
      <c r="E18" s="11">
        <v>1</v>
      </c>
      <c r="F18" s="11">
        <v>180</v>
      </c>
      <c r="G18" s="11">
        <v>10</v>
      </c>
      <c r="H18" s="11">
        <v>2</v>
      </c>
      <c r="I18" s="11">
        <v>1200</v>
      </c>
      <c r="J18" s="11">
        <v>12</v>
      </c>
      <c r="K18" s="11"/>
      <c r="L18" s="11">
        <f>ROUND(D18*E18/F18*1000,2)</f>
        <v>33.33</v>
      </c>
      <c r="M18" s="11">
        <f>ROUND(D18*E18/(F18+I18)*1000,2)</f>
        <v>4.3499999999999996</v>
      </c>
      <c r="N18" s="11">
        <f>D18*E18*H18</f>
        <v>12</v>
      </c>
      <c r="O18" s="11">
        <f>ROUND(8/(D18*E18),1)</f>
        <v>1.3</v>
      </c>
      <c r="P18" s="11">
        <f>-(FLOOR(G18/6,1)-1)</f>
        <v>0</v>
      </c>
      <c r="Q18" s="11">
        <f>ROUND(C18/G18,3)</f>
        <v>0.5</v>
      </c>
      <c r="R18" s="28" t="s">
        <v>57</v>
      </c>
      <c r="S18" s="11"/>
    </row>
    <row r="19" spans="1:20" x14ac:dyDescent="0.45">
      <c r="A19" s="10" t="s">
        <v>29</v>
      </c>
      <c r="B19" s="11">
        <v>300</v>
      </c>
      <c r="C19" s="11">
        <v>3</v>
      </c>
      <c r="D19" s="8">
        <v>3</v>
      </c>
      <c r="E19" s="11">
        <v>1</v>
      </c>
      <c r="F19" s="11">
        <v>400</v>
      </c>
      <c r="G19" s="11">
        <v>13</v>
      </c>
      <c r="H19" s="11">
        <v>14</v>
      </c>
      <c r="I19" s="11">
        <v>6000</v>
      </c>
      <c r="J19" s="11">
        <v>12</v>
      </c>
      <c r="K19" s="11"/>
      <c r="L19" s="11">
        <f>ROUND(D19*E19/F19*1000,2)</f>
        <v>7.5</v>
      </c>
      <c r="M19" s="11">
        <f>ROUND(D19*E19/(F19+I19)*1000,2)</f>
        <v>0.47</v>
      </c>
      <c r="N19" s="11">
        <f>D19*E19*H19</f>
        <v>42</v>
      </c>
      <c r="O19" s="11">
        <f>ROUND(8/(D19*E19),1)</f>
        <v>2.7</v>
      </c>
      <c r="P19" s="11">
        <f>-(FLOOR(G19/6,1)-1)</f>
        <v>-1</v>
      </c>
      <c r="Q19" s="11">
        <f>ROUND(C19/G19,3)</f>
        <v>0.23100000000000001</v>
      </c>
      <c r="R19" s="27" t="s">
        <v>56</v>
      </c>
      <c r="S19" s="11"/>
    </row>
    <row r="20" spans="1:20" x14ac:dyDescent="0.45">
      <c r="A20" s="10" t="s">
        <v>30</v>
      </c>
      <c r="B20" s="11">
        <v>400</v>
      </c>
      <c r="C20" s="11">
        <v>3</v>
      </c>
      <c r="D20" s="12">
        <v>2</v>
      </c>
      <c r="E20" s="11">
        <v>1</v>
      </c>
      <c r="F20" s="11">
        <v>180</v>
      </c>
      <c r="G20" s="11">
        <v>14</v>
      </c>
      <c r="H20" s="11">
        <v>5</v>
      </c>
      <c r="I20" s="11">
        <v>2300</v>
      </c>
      <c r="J20" s="11">
        <v>12</v>
      </c>
      <c r="K20" s="11"/>
      <c r="L20" s="11">
        <f>ROUND(D20*E20/F20*1000,2)</f>
        <v>11.11</v>
      </c>
      <c r="M20" s="11">
        <f>ROUND(D20*E20/(F20+I20)*1000,2)</f>
        <v>0.81</v>
      </c>
      <c r="N20" s="11">
        <f>D20*E20*H20</f>
        <v>10</v>
      </c>
      <c r="O20" s="11">
        <f>ROUND(8/(D20*E20),1)</f>
        <v>4</v>
      </c>
      <c r="P20" s="11">
        <f>-(FLOOR(G20/6,1)-1)</f>
        <v>-1</v>
      </c>
      <c r="Q20" s="11">
        <f>ROUND(C20/G20,3)</f>
        <v>0.214</v>
      </c>
      <c r="R20" s="28" t="s">
        <v>57</v>
      </c>
      <c r="S20" s="11"/>
    </row>
    <row r="21" spans="1:20" x14ac:dyDescent="0.45">
      <c r="A21" s="10"/>
      <c r="B21" s="11"/>
      <c r="C21" s="11"/>
      <c r="D21" s="8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25"/>
      <c r="S21" s="11"/>
    </row>
    <row r="22" spans="1:20" x14ac:dyDescent="0.45">
      <c r="A22" s="10" t="s">
        <v>31</v>
      </c>
      <c r="B22" s="11">
        <v>680</v>
      </c>
      <c r="C22" s="11">
        <v>2</v>
      </c>
      <c r="D22" s="12">
        <v>1</v>
      </c>
      <c r="E22" s="11">
        <v>0.5</v>
      </c>
      <c r="F22" s="11">
        <v>90</v>
      </c>
      <c r="G22" s="11">
        <v>15</v>
      </c>
      <c r="H22" s="11">
        <v>25</v>
      </c>
      <c r="I22" s="11">
        <v>2800</v>
      </c>
      <c r="J22" s="11" t="s">
        <v>43</v>
      </c>
      <c r="K22" s="11"/>
      <c r="L22" s="11">
        <f>ROUND(D22*E22/F22*1000,2)</f>
        <v>5.56</v>
      </c>
      <c r="M22" s="11">
        <f>ROUND(D22*E22/(F22+I22)*1000,2)</f>
        <v>0.17</v>
      </c>
      <c r="N22" s="11">
        <f>D22*E22*H22</f>
        <v>12.5</v>
      </c>
      <c r="O22" s="11">
        <f>ROUND(8/(D22*E22),1)</f>
        <v>16</v>
      </c>
      <c r="P22" s="11">
        <f>-(FLOOR(G22/6,1)-1)</f>
        <v>-1</v>
      </c>
      <c r="Q22" s="11">
        <f>ROUND(C22/G22,3)</f>
        <v>0.13300000000000001</v>
      </c>
      <c r="R22" s="28" t="s">
        <v>57</v>
      </c>
      <c r="S22" s="11"/>
    </row>
    <row r="23" spans="1:20" x14ac:dyDescent="0.45">
      <c r="A23" s="10" t="s">
        <v>32</v>
      </c>
      <c r="B23" s="11">
        <v>600</v>
      </c>
      <c r="C23" s="11">
        <v>1</v>
      </c>
      <c r="D23" s="8">
        <v>1</v>
      </c>
      <c r="E23" s="11">
        <v>0.5</v>
      </c>
      <c r="F23" s="11">
        <v>50</v>
      </c>
      <c r="G23" s="11">
        <v>17</v>
      </c>
      <c r="H23" s="11">
        <v>19</v>
      </c>
      <c r="I23" s="11">
        <v>2600</v>
      </c>
      <c r="J23" s="11" t="s">
        <v>43</v>
      </c>
      <c r="K23" s="11"/>
      <c r="L23" s="11">
        <f>ROUND(D23*E23/F23*1000,2)</f>
        <v>10</v>
      </c>
      <c r="M23" s="11">
        <f>ROUND(D23*E23/(F23+I23)*1000,2)</f>
        <v>0.19</v>
      </c>
      <c r="N23" s="11">
        <f>D23*E23*H23</f>
        <v>9.5</v>
      </c>
      <c r="O23" s="11">
        <f>ROUND(8/(D23*E23),1)</f>
        <v>16</v>
      </c>
      <c r="P23" s="11">
        <f>-(FLOOR(G23/6,1)-1)</f>
        <v>-1</v>
      </c>
      <c r="Q23" s="11">
        <f>ROUND(C23/G23,3)</f>
        <v>5.8999999999999997E-2</v>
      </c>
      <c r="R23" s="28" t="s">
        <v>57</v>
      </c>
      <c r="S23" s="11"/>
    </row>
    <row r="24" spans="1:20" x14ac:dyDescent="0.45">
      <c r="A24" s="10" t="s">
        <v>33</v>
      </c>
      <c r="B24" s="11">
        <v>650</v>
      </c>
      <c r="C24" s="11">
        <v>1</v>
      </c>
      <c r="D24" s="12">
        <v>1</v>
      </c>
      <c r="E24" s="11">
        <v>0.5</v>
      </c>
      <c r="F24" s="11">
        <v>70</v>
      </c>
      <c r="G24" s="11">
        <v>19</v>
      </c>
      <c r="H24" s="11">
        <v>30</v>
      </c>
      <c r="I24" s="11">
        <v>2100</v>
      </c>
      <c r="J24" s="11" t="s">
        <v>43</v>
      </c>
      <c r="K24" s="11"/>
      <c r="L24" s="11">
        <f>ROUND(D24*E24/F24*1000,2)</f>
        <v>7.14</v>
      </c>
      <c r="M24" s="11">
        <f>ROUND(D24*E24/(F24+I24)*1000,2)</f>
        <v>0.23</v>
      </c>
      <c r="N24" s="11">
        <f>D24*E24*H24</f>
        <v>15</v>
      </c>
      <c r="O24" s="11">
        <f>ROUND(8/(D24*E24),1)</f>
        <v>16</v>
      </c>
      <c r="P24" s="11">
        <f>-(FLOOR(G24/6,1)-1)</f>
        <v>-2</v>
      </c>
      <c r="Q24" s="11">
        <f>ROUND(C24/G24,3)</f>
        <v>5.2999999999999999E-2</v>
      </c>
      <c r="R24" s="28" t="s">
        <v>57</v>
      </c>
      <c r="S24" s="11"/>
    </row>
    <row r="25" spans="1:20" x14ac:dyDescent="0.45">
      <c r="A25" s="10"/>
      <c r="B25" s="11"/>
      <c r="C25" s="11"/>
      <c r="D25" s="8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5"/>
      <c r="S25" s="11"/>
    </row>
    <row r="26" spans="1:20" x14ac:dyDescent="0.45">
      <c r="A26" s="13" t="s">
        <v>37</v>
      </c>
      <c r="B26" s="11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5"/>
      <c r="S26" s="11"/>
      <c r="T26" t="s">
        <v>1</v>
      </c>
    </row>
    <row r="27" spans="1:20" x14ac:dyDescent="0.45">
      <c r="A27" s="10" t="s">
        <v>34</v>
      </c>
      <c r="B27" s="11">
        <v>12</v>
      </c>
      <c r="C27" s="11">
        <v>0</v>
      </c>
      <c r="D27" s="8">
        <v>1</v>
      </c>
      <c r="E27" s="11">
        <v>0.2</v>
      </c>
      <c r="F27" s="11">
        <v>300</v>
      </c>
      <c r="G27" s="11">
        <v>3</v>
      </c>
      <c r="H27" s="11" t="s">
        <v>50</v>
      </c>
      <c r="I27" s="11">
        <v>0</v>
      </c>
      <c r="J27" s="11"/>
      <c r="K27" s="11"/>
      <c r="L27" s="11">
        <f>ROUND(D27*E27/F27*1000,2)</f>
        <v>0.67</v>
      </c>
      <c r="M27" s="11">
        <f>ROUND(D27*E27/(F27+I27)*1000,2)</f>
        <v>0.67</v>
      </c>
      <c r="N27" s="11"/>
      <c r="O27" s="11">
        <f>ROUND(8/(D27*E27),1)</f>
        <v>40</v>
      </c>
      <c r="P27" s="11"/>
      <c r="Q27" s="11"/>
      <c r="R27" s="25"/>
      <c r="S27" s="11"/>
    </row>
    <row r="28" spans="1:20" x14ac:dyDescent="0.45">
      <c r="A28" s="10" t="s">
        <v>35</v>
      </c>
      <c r="B28" s="11">
        <v>15</v>
      </c>
      <c r="C28" s="11">
        <v>0</v>
      </c>
      <c r="D28" s="12">
        <v>1</v>
      </c>
      <c r="E28" s="11">
        <v>0.4</v>
      </c>
      <c r="F28" s="11">
        <v>200</v>
      </c>
      <c r="G28" s="11">
        <v>3</v>
      </c>
      <c r="H28" s="11" t="s">
        <v>50</v>
      </c>
      <c r="I28" s="11">
        <v>0</v>
      </c>
      <c r="J28" s="11"/>
      <c r="K28" s="11"/>
      <c r="L28" s="11">
        <f>ROUND(D28*E28/F28*1000,2)</f>
        <v>2</v>
      </c>
      <c r="M28" s="11">
        <f>ROUND(D28*E28/(F28+I28)*1000,2)</f>
        <v>2</v>
      </c>
      <c r="N28" s="11"/>
      <c r="O28" s="11">
        <f>ROUND(8/(D28*E28),1)</f>
        <v>20</v>
      </c>
      <c r="P28" s="11"/>
      <c r="Q28" s="11"/>
      <c r="R28" s="25"/>
      <c r="S28" s="11"/>
    </row>
    <row r="29" spans="1:20" x14ac:dyDescent="0.45">
      <c r="A29" s="10" t="s">
        <v>36</v>
      </c>
      <c r="B29" s="11">
        <v>18</v>
      </c>
      <c r="C29" s="11">
        <v>0</v>
      </c>
      <c r="D29" s="8">
        <v>1</v>
      </c>
      <c r="E29" s="11">
        <v>1</v>
      </c>
      <c r="F29" s="11">
        <v>500</v>
      </c>
      <c r="G29" s="11">
        <v>3</v>
      </c>
      <c r="H29" s="11" t="s">
        <v>50</v>
      </c>
      <c r="I29" s="11">
        <v>0</v>
      </c>
      <c r="J29" s="11"/>
      <c r="K29" s="11"/>
      <c r="L29" s="11">
        <f t="shared" ref="L29" si="5">ROUND(D29*E29/F29*1000,3)</f>
        <v>2</v>
      </c>
      <c r="M29" s="11">
        <f>ROUND(D29*E29/(F29+I29)*1000,2)</f>
        <v>2</v>
      </c>
      <c r="N29" s="11"/>
      <c r="O29" s="11">
        <f>ROUND(8/(D29*E29),1)</f>
        <v>8</v>
      </c>
      <c r="P29" s="11"/>
      <c r="Q29" s="11"/>
      <c r="R29" s="25"/>
      <c r="S29" s="11"/>
    </row>
    <row r="30" spans="1:20" x14ac:dyDescent="0.45">
      <c r="A30" s="4"/>
      <c r="B30" s="2"/>
      <c r="C30" s="2"/>
      <c r="D30" s="2"/>
      <c r="E30" s="2"/>
      <c r="F30" s="2"/>
      <c r="G30" s="2"/>
      <c r="H30" s="2"/>
    </row>
    <row r="31" spans="1:20" x14ac:dyDescent="0.45">
      <c r="A31" s="4"/>
      <c r="B31" s="2"/>
      <c r="C31" s="2"/>
      <c r="D31" s="2"/>
      <c r="E31" s="2"/>
      <c r="F31" s="2"/>
      <c r="G31" s="2"/>
      <c r="H31" s="2"/>
    </row>
    <row r="32" spans="1:20" x14ac:dyDescent="0.45">
      <c r="A32" s="4"/>
      <c r="B32" s="2"/>
      <c r="C32" s="2"/>
      <c r="D32" s="2"/>
      <c r="E32" s="2"/>
      <c r="F32" s="2"/>
      <c r="G32" s="2"/>
      <c r="H32" s="2"/>
    </row>
    <row r="33" spans="1:8" x14ac:dyDescent="0.45">
      <c r="A33" s="4"/>
      <c r="B33" s="2"/>
      <c r="C33" s="2"/>
      <c r="D33" s="2"/>
      <c r="E33" s="2"/>
      <c r="F33" s="2"/>
      <c r="G33" s="2"/>
      <c r="H33" s="2"/>
    </row>
    <row r="34" spans="1:8" x14ac:dyDescent="0.45">
      <c r="A34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2024-01-08T08:49:33Z</dcterms:modified>
</cp:coreProperties>
</file>