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drawings/drawing4.xml" ContentType="application/vnd.openxmlformats-officedocument.drawing+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drawings/drawing5.xml" ContentType="application/vnd.openxmlformats-officedocument.drawing+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drawings/drawing6.xml" ContentType="application/vnd.openxmlformats-officedocument.drawing+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drawings/drawing7.xml" ContentType="application/vnd.openxmlformats-officedocument.drawing+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drawings/drawing8.xml" ContentType="application/vnd.openxmlformats-officedocument.drawing+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drawings/drawing9.xml" ContentType="application/vnd.openxmlformats-officedocument.drawing+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drawings/drawing10.xml" ContentType="application/vnd.openxmlformats-officedocument.drawing+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drawings/drawing11.xml" ContentType="application/vnd.openxmlformats-officedocument.drawing+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drawings/drawing12.xml" ContentType="application/vnd.openxmlformats-officedocument.drawing+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drawings/drawing13.xml" ContentType="application/vnd.openxmlformats-officedocument.drawing+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drawings/drawing14.xml" ContentType="application/vnd.openxmlformats-officedocument.drawing+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drawings/drawing15.xml" ContentType="application/vnd.openxmlformats-officedocument.drawing+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drawings/drawing16.xml" ContentType="application/vnd.openxmlformats-officedocument.drawing+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drawings/drawing17.xml" ContentType="application/vnd.openxmlformats-officedocument.drawing+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drawings/drawing18.xml" ContentType="application/vnd.openxmlformats-officedocument.drawing+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drawings/drawing19.xml" ContentType="application/vnd.openxmlformats-officedocument.drawing+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drawings/drawing20.xml" ContentType="application/vnd.openxmlformats-officedocument.drawing+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drawings/drawing21.xml" ContentType="application/vnd.openxmlformats-officedocument.drawing+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drawings/drawing22.xml" ContentType="application/vnd.openxmlformats-officedocument.drawing+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drawings/drawing23.xml" ContentType="application/vnd.openxmlformats-officedocument.drawing+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drawings/drawing24.xml" ContentType="application/vnd.openxmlformats-officedocument.drawing+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ICF_AutoCapsule_disabled\1132209300053\Desktop\松屋券売機データ作成ツール群\ICF_AutoCapsule_disabled\2019下期\"/>
    </mc:Choice>
  </mc:AlternateContent>
  <bookViews>
    <workbookView xWindow="0" yWindow="0" windowWidth="16170" windowHeight="8835" tabRatio="737" activeTab="1"/>
  </bookViews>
  <sheets>
    <sheet name="まとめ" sheetId="1" r:id="rId1"/>
    <sheet name="001" sheetId="2" r:id="rId2"/>
    <sheet name="002" sheetId="3" r:id="rId3"/>
    <sheet name="003" sheetId="4" r:id="rId4"/>
    <sheet name="004" sheetId="5" r:id="rId5"/>
    <sheet name="005" sheetId="6" r:id="rId6"/>
    <sheet name="006" sheetId="7" r:id="rId7"/>
    <sheet name="007" sheetId="8" r:id="rId8"/>
    <sheet name="008" sheetId="10" r:id="rId9"/>
    <sheet name="009" sheetId="9" r:id="rId10"/>
    <sheet name="010" sheetId="11" r:id="rId11"/>
    <sheet name="011" sheetId="12" r:id="rId12"/>
    <sheet name="012" sheetId="13" r:id="rId13"/>
    <sheet name="013" sheetId="15" r:id="rId14"/>
    <sheet name="014" sheetId="17" r:id="rId15"/>
    <sheet name="015" sheetId="18" r:id="rId16"/>
    <sheet name="016" sheetId="19" r:id="rId17"/>
    <sheet name="017" sheetId="20" r:id="rId18"/>
    <sheet name="018" sheetId="21" r:id="rId19"/>
    <sheet name="019" sheetId="22" r:id="rId20"/>
    <sheet name="020" sheetId="23" r:id="rId21"/>
    <sheet name="021" sheetId="24" r:id="rId22"/>
    <sheet name="022" sheetId="25" r:id="rId23"/>
    <sheet name="023" sheetId="26" r:id="rId24"/>
    <sheet name="024" sheetId="27" r:id="rId2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6" i="1" l="1"/>
  <c r="F25" i="1"/>
  <c r="G26" i="1" l="1"/>
  <c r="E26" i="1"/>
  <c r="D26" i="1"/>
  <c r="C26" i="1"/>
  <c r="G25" i="1"/>
  <c r="E25" i="1"/>
  <c r="D25" i="1"/>
  <c r="C25" i="1"/>
  <c r="C24" i="1"/>
  <c r="F24" i="1" l="1"/>
  <c r="G24" i="1" l="1"/>
  <c r="E24" i="1"/>
  <c r="D24" i="1"/>
  <c r="G23" i="1"/>
  <c r="F23" i="1"/>
  <c r="E23" i="1"/>
  <c r="D23" i="1"/>
  <c r="C23" i="1"/>
  <c r="D22" i="1"/>
  <c r="G22" i="1"/>
  <c r="F22" i="1"/>
  <c r="E21" i="1"/>
  <c r="E22" i="1"/>
  <c r="F21" i="1"/>
  <c r="F20" i="1"/>
  <c r="F19" i="1"/>
  <c r="F18" i="1"/>
  <c r="F17" i="1"/>
  <c r="F16" i="1"/>
  <c r="F15" i="1"/>
  <c r="F14" i="1"/>
  <c r="F13" i="1"/>
  <c r="F12" i="1"/>
  <c r="F11" i="1"/>
  <c r="F10" i="1"/>
  <c r="F9" i="1"/>
  <c r="F8" i="1"/>
  <c r="F7" i="1"/>
  <c r="F6" i="1"/>
  <c r="F5" i="1"/>
  <c r="F4" i="1"/>
  <c r="F3" i="1"/>
  <c r="C22" i="1"/>
  <c r="G21" i="1"/>
  <c r="D21" i="1"/>
  <c r="C21" i="1"/>
  <c r="H71" i="18" l="1"/>
  <c r="G71" i="18"/>
  <c r="H70" i="18"/>
  <c r="G70" i="18"/>
  <c r="H69" i="18"/>
  <c r="G69" i="18"/>
  <c r="H68" i="18"/>
  <c r="G68" i="18"/>
  <c r="G72" i="18" s="1"/>
  <c r="H66" i="18"/>
  <c r="G66" i="18"/>
  <c r="H65" i="18"/>
  <c r="G65" i="18"/>
  <c r="H64" i="18"/>
  <c r="G64" i="18"/>
  <c r="H63" i="18"/>
  <c r="G63" i="18"/>
  <c r="G67" i="18" s="1"/>
  <c r="H61" i="18"/>
  <c r="G61" i="18"/>
  <c r="H60" i="18"/>
  <c r="G60" i="18"/>
  <c r="H59" i="18"/>
  <c r="G59" i="18"/>
  <c r="H58" i="18"/>
  <c r="G58" i="18"/>
  <c r="G62" i="18" s="1"/>
  <c r="H62" i="18" l="1"/>
  <c r="H67" i="18"/>
  <c r="H72" i="18"/>
  <c r="G20" i="1" l="1"/>
  <c r="E20" i="1"/>
  <c r="D20" i="1"/>
  <c r="C20" i="1"/>
  <c r="G19" i="1" l="1"/>
  <c r="E19" i="1"/>
  <c r="D19" i="1"/>
  <c r="C19" i="1"/>
  <c r="G18" i="1" l="1"/>
  <c r="D18" i="1"/>
  <c r="C18" i="1"/>
  <c r="G17" i="1" l="1"/>
  <c r="G16" i="1"/>
  <c r="G15" i="1"/>
  <c r="E18" i="1"/>
  <c r="E17" i="1"/>
  <c r="E16" i="1"/>
  <c r="E15" i="1"/>
  <c r="E14" i="1"/>
  <c r="D17" i="1"/>
  <c r="D16" i="1"/>
  <c r="D15" i="1"/>
  <c r="D14" i="1"/>
  <c r="C17" i="1"/>
  <c r="C16" i="1"/>
  <c r="C15" i="1"/>
  <c r="C14" i="1"/>
  <c r="G14" i="1"/>
  <c r="G13" i="1" l="1"/>
  <c r="E13" i="1"/>
  <c r="D13" i="1"/>
  <c r="C13" i="1"/>
  <c r="G12" i="1"/>
  <c r="E12" i="1"/>
  <c r="D12" i="1"/>
  <c r="C12" i="1"/>
  <c r="G11" i="1" l="1"/>
  <c r="G10" i="1"/>
  <c r="G9" i="1"/>
  <c r="E11" i="1"/>
  <c r="E10" i="1"/>
  <c r="E9" i="1"/>
  <c r="D11" i="1"/>
  <c r="D10" i="1"/>
  <c r="D9" i="1"/>
  <c r="D8" i="1"/>
  <c r="C11" i="1"/>
  <c r="C10" i="1"/>
  <c r="C9" i="1"/>
  <c r="G8" i="1" l="1"/>
  <c r="E8" i="1"/>
  <c r="C8" i="1"/>
  <c r="C7" i="1"/>
  <c r="E7" i="1" l="1"/>
  <c r="E6" i="1"/>
  <c r="E5" i="1"/>
  <c r="E4" i="1"/>
  <c r="E3" i="1"/>
  <c r="G7" i="1"/>
  <c r="D7" i="1"/>
  <c r="C6" i="1" l="1"/>
  <c r="C5" i="1"/>
  <c r="G6" i="1"/>
  <c r="D6" i="1"/>
  <c r="G5" i="1"/>
  <c r="D5" i="1"/>
  <c r="G4" i="1"/>
  <c r="D4" i="1"/>
  <c r="G3" i="1"/>
  <c r="D3" i="1"/>
  <c r="C3" i="1" l="1"/>
  <c r="C4" i="1"/>
</calcChain>
</file>

<file path=xl/sharedStrings.xml><?xml version="1.0" encoding="utf-8"?>
<sst xmlns="http://schemas.openxmlformats.org/spreadsheetml/2006/main" count="841" uniqueCount="258">
  <si>
    <t>技術処理表</t>
    <rPh sb="0" eb="2">
      <t>ギジュツ</t>
    </rPh>
    <rPh sb="2" eb="4">
      <t>ショリ</t>
    </rPh>
    <rPh sb="4" eb="5">
      <t>ヒョウ</t>
    </rPh>
    <phoneticPr fontId="1"/>
  </si>
  <si>
    <t>大分類</t>
    <rPh sb="0" eb="1">
      <t>ダイ</t>
    </rPh>
    <rPh sb="1" eb="3">
      <t>ブンルイ</t>
    </rPh>
    <phoneticPr fontId="1"/>
  </si>
  <si>
    <t>H/W</t>
  </si>
  <si>
    <t>小分類</t>
    <rPh sb="0" eb="1">
      <t>ショウ</t>
    </rPh>
    <rPh sb="1" eb="3">
      <t>ブンルイ</t>
    </rPh>
    <phoneticPr fontId="1"/>
  </si>
  <si>
    <t>状態</t>
    <rPh sb="0" eb="2">
      <t>ジョウタイ</t>
    </rPh>
    <phoneticPr fontId="1"/>
  </si>
  <si>
    <t>発見</t>
    <rPh sb="0" eb="2">
      <t>ハッケン</t>
    </rPh>
    <phoneticPr fontId="1"/>
  </si>
  <si>
    <t>発見日</t>
    <rPh sb="0" eb="2">
      <t>ハッケン</t>
    </rPh>
    <rPh sb="2" eb="3">
      <t>ヒ</t>
    </rPh>
    <phoneticPr fontId="1"/>
  </si>
  <si>
    <t>重要度</t>
    <rPh sb="0" eb="3">
      <t>ジュウヨウド</t>
    </rPh>
    <phoneticPr fontId="1"/>
  </si>
  <si>
    <t>重度</t>
  </si>
  <si>
    <t>発見概要</t>
    <rPh sb="0" eb="2">
      <t>ハッケン</t>
    </rPh>
    <rPh sb="2" eb="4">
      <t>ガイヨウ</t>
    </rPh>
    <phoneticPr fontId="1"/>
  </si>
  <si>
    <t>発見内容</t>
    <rPh sb="0" eb="2">
      <t>ハッケン</t>
    </rPh>
    <rPh sb="2" eb="4">
      <t>ナイヨウ</t>
    </rPh>
    <phoneticPr fontId="1"/>
  </si>
  <si>
    <t>原因</t>
    <rPh sb="0" eb="2">
      <t>ゲンイン</t>
    </rPh>
    <phoneticPr fontId="1"/>
  </si>
  <si>
    <t>区分</t>
    <rPh sb="0" eb="2">
      <t>クブン</t>
    </rPh>
    <phoneticPr fontId="1"/>
  </si>
  <si>
    <t>ハード設計ミス</t>
    <rPh sb="3" eb="5">
      <t>セッケイ</t>
    </rPh>
    <phoneticPr fontId="1"/>
  </si>
  <si>
    <t>詳細原因</t>
    <rPh sb="0" eb="2">
      <t>ショウサイ</t>
    </rPh>
    <rPh sb="2" eb="4">
      <t>ゲンイン</t>
    </rPh>
    <phoneticPr fontId="1"/>
  </si>
  <si>
    <t>処置</t>
    <rPh sb="0" eb="2">
      <t>ショチ</t>
    </rPh>
    <phoneticPr fontId="1"/>
  </si>
  <si>
    <t>処置内容（対策）</t>
    <rPh sb="0" eb="2">
      <t>ショチ</t>
    </rPh>
    <rPh sb="2" eb="4">
      <t>ナイヨウ</t>
    </rPh>
    <rPh sb="5" eb="7">
      <t>タイサク</t>
    </rPh>
    <phoneticPr fontId="1"/>
  </si>
  <si>
    <t>チェックリスト</t>
    <phoneticPr fontId="1"/>
  </si>
  <si>
    <t>完了日</t>
    <rPh sb="0" eb="2">
      <t>カンリョウ</t>
    </rPh>
    <rPh sb="2" eb="3">
      <t>ニチ</t>
    </rPh>
    <phoneticPr fontId="1"/>
  </si>
  <si>
    <t>連番</t>
    <rPh sb="0" eb="2">
      <t>レンバン</t>
    </rPh>
    <phoneticPr fontId="1"/>
  </si>
  <si>
    <t>BCA_CNT_300</t>
  </si>
  <si>
    <t>単体テスト</t>
  </si>
  <si>
    <t>項</t>
    <rPh sb="0" eb="1">
      <t>コウ</t>
    </rPh>
    <phoneticPr fontId="1"/>
  </si>
  <si>
    <t>発生日</t>
    <rPh sb="0" eb="3">
      <t>ハッセイビ</t>
    </rPh>
    <phoneticPr fontId="1"/>
  </si>
  <si>
    <t>重軽</t>
    <rPh sb="0" eb="1">
      <t>ジュウ</t>
    </rPh>
    <rPh sb="1" eb="2">
      <t>ケイ</t>
    </rPh>
    <phoneticPr fontId="1"/>
  </si>
  <si>
    <t>完了日</t>
    <rPh sb="0" eb="2">
      <t>カンリョウ</t>
    </rPh>
    <rPh sb="2" eb="3">
      <t>ニチ</t>
    </rPh>
    <phoneticPr fontId="1"/>
  </si>
  <si>
    <t>発見内容</t>
    <rPh sb="0" eb="2">
      <t>ハッケン</t>
    </rPh>
    <rPh sb="2" eb="4">
      <t>ナイヨウ</t>
    </rPh>
    <phoneticPr fontId="1"/>
  </si>
  <si>
    <t>001</t>
    <phoneticPr fontId="1"/>
  </si>
  <si>
    <t>002</t>
  </si>
  <si>
    <t>003</t>
  </si>
  <si>
    <t>004</t>
  </si>
  <si>
    <t>005</t>
  </si>
  <si>
    <t>006</t>
  </si>
  <si>
    <t>007</t>
  </si>
  <si>
    <t>008</t>
  </si>
  <si>
    <t>009</t>
  </si>
  <si>
    <t>010</t>
  </si>
  <si>
    <t>011</t>
  </si>
  <si>
    <t>012</t>
  </si>
  <si>
    <t>013</t>
  </si>
  <si>
    <t>014</t>
  </si>
  <si>
    <t>015</t>
  </si>
  <si>
    <t>016</t>
  </si>
  <si>
    <t>017</t>
  </si>
  <si>
    <t>018</t>
  </si>
  <si>
    <t>019</t>
  </si>
  <si>
    <t>020</t>
  </si>
  <si>
    <t>その他</t>
  </si>
  <si>
    <t>DCM5ドライブ回路間違い</t>
    <rPh sb="8" eb="10">
      <t>カイロ</t>
    </rPh>
    <rPh sb="10" eb="12">
      <t>マチガ</t>
    </rPh>
    <phoneticPr fontId="1"/>
  </si>
  <si>
    <t>DCM5ドライブ回路のIC27-8pinと9pinの接続が逆になっている。
RCの時定数により上下段FETのON-OFF制御のタイミングを作っているが、
動作不良となる。</t>
    <rPh sb="26" eb="28">
      <t>セツゾク</t>
    </rPh>
    <rPh sb="29" eb="30">
      <t>ギャク</t>
    </rPh>
    <rPh sb="41" eb="44">
      <t>ジテイスウ</t>
    </rPh>
    <rPh sb="47" eb="49">
      <t>ジョウゲ</t>
    </rPh>
    <rPh sb="49" eb="50">
      <t>ダン</t>
    </rPh>
    <rPh sb="60" eb="62">
      <t>セイギョ</t>
    </rPh>
    <rPh sb="69" eb="70">
      <t>ツク</t>
    </rPh>
    <rPh sb="77" eb="79">
      <t>ドウサ</t>
    </rPh>
    <rPh sb="79" eb="81">
      <t>フリョウ</t>
    </rPh>
    <phoneticPr fontId="1"/>
  </si>
  <si>
    <t>DCM5のドライブ回路はBCA-200のDCM4のドライブ回路をコピーしているが、4回路入りのIC27をこの箇所に使用する際に接続ミスに気が付かなかった。</t>
    <rPh sb="9" eb="11">
      <t>カイロ</t>
    </rPh>
    <rPh sb="29" eb="31">
      <t>カイロ</t>
    </rPh>
    <rPh sb="42" eb="44">
      <t>カイロ</t>
    </rPh>
    <rPh sb="44" eb="45">
      <t>イ</t>
    </rPh>
    <rPh sb="54" eb="56">
      <t>カショ</t>
    </rPh>
    <rPh sb="57" eb="59">
      <t>シヨウ</t>
    </rPh>
    <rPh sb="61" eb="62">
      <t>サイ</t>
    </rPh>
    <rPh sb="63" eb="65">
      <t>セツゾク</t>
    </rPh>
    <rPh sb="68" eb="69">
      <t>キ</t>
    </rPh>
    <rPh sb="70" eb="71">
      <t>ツ</t>
    </rPh>
    <phoneticPr fontId="1"/>
  </si>
  <si>
    <t>IC27-8pinと9pinの接続を入れ替え。
（改造内容：53-488265_BCA_CNT_300ｶｲｿﾞｳｺｳｼﾞ）</t>
    <rPh sb="15" eb="17">
      <t>セツゾク</t>
    </rPh>
    <rPh sb="18" eb="19">
      <t>イ</t>
    </rPh>
    <rPh sb="20" eb="21">
      <t>カ</t>
    </rPh>
    <rPh sb="25" eb="27">
      <t>カイゾウ</t>
    </rPh>
    <rPh sb="27" eb="29">
      <t>ナイヨウ</t>
    </rPh>
    <phoneticPr fontId="1"/>
  </si>
  <si>
    <t>軽度</t>
  </si>
  <si>
    <t>未実装予定部品を実装</t>
    <rPh sb="0" eb="3">
      <t>ミジッソウ</t>
    </rPh>
    <rPh sb="3" eb="5">
      <t>ヨテイ</t>
    </rPh>
    <rPh sb="5" eb="7">
      <t>ブヒン</t>
    </rPh>
    <rPh sb="8" eb="10">
      <t>ジッソウ</t>
    </rPh>
    <phoneticPr fontId="1"/>
  </si>
  <si>
    <t>ハード設計ミス</t>
  </si>
  <si>
    <t>BOM作成ミス</t>
    <rPh sb="3" eb="5">
      <t>サクセイ</t>
    </rPh>
    <phoneticPr fontId="1"/>
  </si>
  <si>
    <t>R403、R405、R406を取り外し。</t>
    <rPh sb="15" eb="16">
      <t>ト</t>
    </rPh>
    <rPh sb="17" eb="18">
      <t>ハズ</t>
    </rPh>
    <phoneticPr fontId="1"/>
  </si>
  <si>
    <t>未実装予定であったR403、R405、R406を実装してしまっていた。
R403はブートモード時のUSBかSCIの選択を行う抵抗。
R405はUSBのファンクションモード時にVBUS監視の選択を行う抵抗。
R406はホストインタフェースで422か232Cの選択を行う抵抗。</t>
    <rPh sb="0" eb="3">
      <t>ミジッソウ</t>
    </rPh>
    <rPh sb="3" eb="5">
      <t>ヨテイ</t>
    </rPh>
    <rPh sb="24" eb="26">
      <t>ジッソウ</t>
    </rPh>
    <rPh sb="47" eb="48">
      <t>ジ</t>
    </rPh>
    <rPh sb="57" eb="59">
      <t>センタク</t>
    </rPh>
    <rPh sb="60" eb="61">
      <t>オコナ</t>
    </rPh>
    <rPh sb="62" eb="64">
      <t>テイコウ</t>
    </rPh>
    <rPh sb="85" eb="86">
      <t>ジ</t>
    </rPh>
    <rPh sb="91" eb="93">
      <t>カンシ</t>
    </rPh>
    <rPh sb="94" eb="96">
      <t>センタク</t>
    </rPh>
    <rPh sb="97" eb="98">
      <t>オコナ</t>
    </rPh>
    <rPh sb="99" eb="101">
      <t>テイコウ</t>
    </rPh>
    <rPh sb="128" eb="130">
      <t>センタク</t>
    </rPh>
    <rPh sb="131" eb="132">
      <t>オコナ</t>
    </rPh>
    <rPh sb="133" eb="135">
      <t>テイコウ</t>
    </rPh>
    <phoneticPr fontId="1"/>
  </si>
  <si>
    <t>+3.3Vの電圧異常</t>
    <rPh sb="6" eb="8">
      <t>デンアツ</t>
    </rPh>
    <rPh sb="8" eb="10">
      <t>イジョウ</t>
    </rPh>
    <phoneticPr fontId="1"/>
  </si>
  <si>
    <t xml:space="preserve">+3.3Vの電圧が3.25Vと－1%以上となっておりICのスペックを超えていたいた。
M_3.3Vの消費電流を確認すると1Aとなっていた。
</t>
    <rPh sb="6" eb="8">
      <t>デンアツ</t>
    </rPh>
    <rPh sb="18" eb="20">
      <t>イジョウ</t>
    </rPh>
    <rPh sb="34" eb="35">
      <t>コ</t>
    </rPh>
    <rPh sb="50" eb="52">
      <t>ショウヒ</t>
    </rPh>
    <rPh sb="52" eb="54">
      <t>デンリュウ</t>
    </rPh>
    <rPh sb="55" eb="57">
      <t>カクニン</t>
    </rPh>
    <phoneticPr fontId="1"/>
  </si>
  <si>
    <t>DCM5の回転方向が逆</t>
    <rPh sb="5" eb="7">
      <t>カイテン</t>
    </rPh>
    <rPh sb="7" eb="9">
      <t>ホウコウ</t>
    </rPh>
    <rPh sb="10" eb="11">
      <t>ギャク</t>
    </rPh>
    <phoneticPr fontId="1"/>
  </si>
  <si>
    <t>DCM5を動作させたところ回転方向がCWとなっていた。
還流部1ストップローラモータとしてはCCWでないといけない。</t>
    <rPh sb="5" eb="7">
      <t>ドウサ</t>
    </rPh>
    <rPh sb="13" eb="15">
      <t>カイテン</t>
    </rPh>
    <rPh sb="15" eb="17">
      <t>ホウコウ</t>
    </rPh>
    <rPh sb="28" eb="30">
      <t>カンリュウ</t>
    </rPh>
    <rPh sb="30" eb="31">
      <t>ブ</t>
    </rPh>
    <phoneticPr fontId="1"/>
  </si>
  <si>
    <t>回転方向を考慮せずに回路を作成してしまった。</t>
    <rPh sb="0" eb="2">
      <t>カイテン</t>
    </rPh>
    <rPh sb="2" eb="4">
      <t>ホウコウ</t>
    </rPh>
    <rPh sb="5" eb="7">
      <t>コウリョ</t>
    </rPh>
    <rPh sb="10" eb="12">
      <t>カイロ</t>
    </rPh>
    <rPh sb="13" eb="15">
      <t>サクセイ</t>
    </rPh>
    <phoneticPr fontId="1"/>
  </si>
  <si>
    <t>IC1-14pin（VCL）にM_3.3Vを入力していた。
IC1-14pinにはVSSとの間に0.22μFの積層セラミックコンデンサを入れることが指定されているが、電源を接続する記載無し。
電源接続したことで大電流が流れてしまっていた。</t>
    <rPh sb="22" eb="24">
      <t>ニュウリョク</t>
    </rPh>
    <rPh sb="46" eb="47">
      <t>アイダ</t>
    </rPh>
    <rPh sb="55" eb="57">
      <t>セキソウ</t>
    </rPh>
    <rPh sb="68" eb="69">
      <t>イ</t>
    </rPh>
    <rPh sb="74" eb="76">
      <t>シテイ</t>
    </rPh>
    <rPh sb="83" eb="85">
      <t>デンゲン</t>
    </rPh>
    <rPh sb="86" eb="88">
      <t>セツゾク</t>
    </rPh>
    <rPh sb="90" eb="92">
      <t>キサイ</t>
    </rPh>
    <rPh sb="92" eb="93">
      <t>ナ</t>
    </rPh>
    <rPh sb="96" eb="98">
      <t>デンゲン</t>
    </rPh>
    <rPh sb="98" eb="100">
      <t>セツゾク</t>
    </rPh>
    <rPh sb="105" eb="108">
      <t>ダイデンリュウ</t>
    </rPh>
    <rPh sb="109" eb="110">
      <t>ナガ</t>
    </rPh>
    <phoneticPr fontId="1"/>
  </si>
  <si>
    <t>DCM5に接続するコネクタCN18の実装を回転させ、CN18-1pin、2pinを入れ替える。</t>
    <rPh sb="5" eb="7">
      <t>セツゾク</t>
    </rPh>
    <rPh sb="18" eb="20">
      <t>ジッソウ</t>
    </rPh>
    <rPh sb="21" eb="23">
      <t>カイテン</t>
    </rPh>
    <rPh sb="41" eb="42">
      <t>イ</t>
    </rPh>
    <rPh sb="43" eb="44">
      <t>カ</t>
    </rPh>
    <phoneticPr fontId="1"/>
  </si>
  <si>
    <t>IC1-14pin、C119とM_3.3Vの接続をカット。
（改造内容：53-488266_BCA_CNT_300ｶｲｿﾞｳｺｳｼﾞ）</t>
    <rPh sb="22" eb="24">
      <t>セツゾク</t>
    </rPh>
    <phoneticPr fontId="1"/>
  </si>
  <si>
    <t>状態</t>
    <rPh sb="0" eb="2">
      <t>ジョウタイ</t>
    </rPh>
    <phoneticPr fontId="1"/>
  </si>
  <si>
    <t>調歩同期通信やUSB通信用クロックの周波数精度が悪い</t>
    <rPh sb="0" eb="2">
      <t>チョウホ</t>
    </rPh>
    <rPh sb="2" eb="4">
      <t>ドウキ</t>
    </rPh>
    <rPh sb="4" eb="6">
      <t>ツウシン</t>
    </rPh>
    <rPh sb="10" eb="12">
      <t>ツウシン</t>
    </rPh>
    <rPh sb="12" eb="13">
      <t>ヨウ</t>
    </rPh>
    <rPh sb="18" eb="21">
      <t>シュウハスウ</t>
    </rPh>
    <rPh sb="21" eb="23">
      <t>セイド</t>
    </rPh>
    <rPh sb="24" eb="25">
      <t>ワル</t>
    </rPh>
    <phoneticPr fontId="1"/>
  </si>
  <si>
    <t>内蔵高速オッシレータでは周波数精度が悪いため、調歩同期通信やUSB通信に問題が出る可能性がある。</t>
    <rPh sb="23" eb="25">
      <t>チョウホ</t>
    </rPh>
    <rPh sb="25" eb="27">
      <t>ドウキ</t>
    </rPh>
    <rPh sb="27" eb="29">
      <t>ツウシン</t>
    </rPh>
    <rPh sb="33" eb="35">
      <t>ツウシン</t>
    </rPh>
    <rPh sb="36" eb="38">
      <t>モンダイ</t>
    </rPh>
    <rPh sb="39" eb="40">
      <t>デ</t>
    </rPh>
    <rPh sb="41" eb="44">
      <t>カノウセイ</t>
    </rPh>
    <phoneticPr fontId="1"/>
  </si>
  <si>
    <t xml:space="preserve">内蔵高速オッシレータの周波数精度を確認していなかった。
</t>
    <rPh sb="0" eb="2">
      <t>ナイゾウ</t>
    </rPh>
    <rPh sb="2" eb="4">
      <t>コウソク</t>
    </rPh>
    <rPh sb="11" eb="14">
      <t>シュウハスウ</t>
    </rPh>
    <rPh sb="14" eb="16">
      <t>セイド</t>
    </rPh>
    <rPh sb="17" eb="19">
      <t>カクニン</t>
    </rPh>
    <phoneticPr fontId="1"/>
  </si>
  <si>
    <t>外付けに水晶振動子を使用する。
調歩同期通信では、セラロックでも±1%以内の誤差に収められるが、USB通信では2500ppm以下にする必要があるためセラロックでは不可。内部クロックは現状と同一とすることで、ソフトへの影響はレジスタ設定のみとなる予定。</t>
    <rPh sb="0" eb="1">
      <t>ソト</t>
    </rPh>
    <rPh sb="1" eb="2">
      <t>ヅ</t>
    </rPh>
    <rPh sb="4" eb="6">
      <t>スイショウ</t>
    </rPh>
    <rPh sb="6" eb="9">
      <t>シンドウシ</t>
    </rPh>
    <rPh sb="10" eb="12">
      <t>シヨウ</t>
    </rPh>
    <rPh sb="16" eb="18">
      <t>チョウホ</t>
    </rPh>
    <rPh sb="18" eb="20">
      <t>ドウキ</t>
    </rPh>
    <rPh sb="20" eb="22">
      <t>ツウシン</t>
    </rPh>
    <rPh sb="35" eb="37">
      <t>イナイ</t>
    </rPh>
    <rPh sb="38" eb="40">
      <t>ゴサ</t>
    </rPh>
    <rPh sb="41" eb="42">
      <t>オサ</t>
    </rPh>
    <rPh sb="51" eb="53">
      <t>ツウシン</t>
    </rPh>
    <rPh sb="62" eb="64">
      <t>イカ</t>
    </rPh>
    <rPh sb="67" eb="69">
      <t>ヒツヨウ</t>
    </rPh>
    <rPh sb="81" eb="83">
      <t>フカ</t>
    </rPh>
    <rPh sb="84" eb="86">
      <t>ナイブ</t>
    </rPh>
    <rPh sb="91" eb="93">
      <t>ゲンジョウ</t>
    </rPh>
    <rPh sb="94" eb="96">
      <t>ドウイツ</t>
    </rPh>
    <rPh sb="108" eb="110">
      <t>エイキョウ</t>
    </rPh>
    <rPh sb="115" eb="117">
      <t>セッテイ</t>
    </rPh>
    <rPh sb="122" eb="124">
      <t>ヨテイ</t>
    </rPh>
    <phoneticPr fontId="1"/>
  </si>
  <si>
    <t>ｾﾝｻ感度が良くない。</t>
    <rPh sb="3" eb="5">
      <t>カンド</t>
    </rPh>
    <rPh sb="6" eb="7">
      <t>ヨ</t>
    </rPh>
    <phoneticPr fontId="1"/>
  </si>
  <si>
    <t>光学センサの抵抗定数が適正な値では無い。
実機にて抵抗定数検討を予定。</t>
    <rPh sb="0" eb="2">
      <t>コウガク</t>
    </rPh>
    <rPh sb="6" eb="8">
      <t>テイコウ</t>
    </rPh>
    <rPh sb="8" eb="10">
      <t>ジョウスウ</t>
    </rPh>
    <rPh sb="11" eb="13">
      <t>テキセイ</t>
    </rPh>
    <rPh sb="14" eb="15">
      <t>アタイ</t>
    </rPh>
    <rPh sb="17" eb="18">
      <t>ナ</t>
    </rPh>
    <rPh sb="21" eb="23">
      <t>ジッキ</t>
    </rPh>
    <rPh sb="25" eb="27">
      <t>テイコウ</t>
    </rPh>
    <rPh sb="27" eb="29">
      <t>ジョウスウ</t>
    </rPh>
    <rPh sb="29" eb="31">
      <t>ケントウ</t>
    </rPh>
    <rPh sb="32" eb="34">
      <t>ヨテイ</t>
    </rPh>
    <phoneticPr fontId="1"/>
  </si>
  <si>
    <t>搬送モータが低温でロックする</t>
  </si>
  <si>
    <t>001</t>
    <phoneticPr fontId="1"/>
  </si>
  <si>
    <t>002</t>
    <phoneticPr fontId="1"/>
  </si>
  <si>
    <t>003</t>
    <phoneticPr fontId="1"/>
  </si>
  <si>
    <t>004</t>
    <phoneticPr fontId="1"/>
  </si>
  <si>
    <t>005</t>
    <phoneticPr fontId="1"/>
  </si>
  <si>
    <t>006</t>
    <phoneticPr fontId="1"/>
  </si>
  <si>
    <t>007</t>
    <phoneticPr fontId="1"/>
  </si>
  <si>
    <t>008</t>
    <phoneticPr fontId="1"/>
  </si>
  <si>
    <t>009</t>
    <phoneticPr fontId="1"/>
  </si>
  <si>
    <t>環境温度０℃で入金を行うと、モータがロックする場合がある。
ロックによりモータが故障する。</t>
    <rPh sb="0" eb="2">
      <t>カンキョウ</t>
    </rPh>
    <rPh sb="2" eb="4">
      <t>オンド</t>
    </rPh>
    <rPh sb="7" eb="9">
      <t>ニュウキン</t>
    </rPh>
    <rPh sb="10" eb="11">
      <t>オコナ</t>
    </rPh>
    <rPh sb="23" eb="25">
      <t>バアイ</t>
    </rPh>
    <rPh sb="40" eb="42">
      <t>コショウ</t>
    </rPh>
    <phoneticPr fontId="1"/>
  </si>
  <si>
    <t>モータドライブ回路無しのモータに変更する。
制御基板の部品実装変更を実施する。</t>
    <rPh sb="7" eb="9">
      <t>カイロ</t>
    </rPh>
    <rPh sb="9" eb="10">
      <t>ナ</t>
    </rPh>
    <rPh sb="16" eb="18">
      <t>ヘンコウ</t>
    </rPh>
    <rPh sb="22" eb="24">
      <t>セイギョ</t>
    </rPh>
    <rPh sb="24" eb="26">
      <t>キバン</t>
    </rPh>
    <rPh sb="27" eb="29">
      <t>ブヒン</t>
    </rPh>
    <rPh sb="29" eb="31">
      <t>ジッソウ</t>
    </rPh>
    <rPh sb="31" eb="33">
      <t>ヘンコウ</t>
    </rPh>
    <rPh sb="34" eb="36">
      <t>ジッシ</t>
    </rPh>
    <phoneticPr fontId="1"/>
  </si>
  <si>
    <t>INSERT_PT基板外形変更</t>
    <phoneticPr fontId="1"/>
  </si>
  <si>
    <t>構造設計時の考慮不足</t>
    <rPh sb="0" eb="2">
      <t>コウゾウ</t>
    </rPh>
    <rPh sb="2" eb="4">
      <t>セッケイ</t>
    </rPh>
    <rPh sb="4" eb="5">
      <t>トキ</t>
    </rPh>
    <rPh sb="6" eb="8">
      <t>コウリョ</t>
    </rPh>
    <rPh sb="8" eb="10">
      <t>フソク</t>
    </rPh>
    <phoneticPr fontId="1"/>
  </si>
  <si>
    <t>基板外形を変更</t>
    <rPh sb="0" eb="2">
      <t>キバン</t>
    </rPh>
    <rPh sb="2" eb="4">
      <t>ガイケイ</t>
    </rPh>
    <rPh sb="5" eb="7">
      <t>ヘンコウ</t>
    </rPh>
    <phoneticPr fontId="1"/>
  </si>
  <si>
    <t>試作機確認において、INSERT_PT基板とプール部入口フランジのクリアランスが無い。</t>
    <rPh sb="0" eb="2">
      <t>シサク</t>
    </rPh>
    <rPh sb="2" eb="3">
      <t>キ</t>
    </rPh>
    <rPh sb="3" eb="5">
      <t>カクニン</t>
    </rPh>
    <rPh sb="19" eb="21">
      <t>キバン</t>
    </rPh>
    <rPh sb="25" eb="26">
      <t>ブ</t>
    </rPh>
    <rPh sb="26" eb="28">
      <t>イリグチ</t>
    </rPh>
    <rPh sb="40" eb="41">
      <t>ナ</t>
    </rPh>
    <phoneticPr fontId="1"/>
  </si>
  <si>
    <t xml:space="preserve">位置センサにおいて、S03,S04,S35,S36,S37のセンサが暗く（感度が低めに）出ている。
Ｓ６センサが明るく（感度が高めに）出ている。
Ｓ６センサは補正時の負荷抵抗においても、感度が高めに出ている。
</t>
    <phoneticPr fontId="1"/>
  </si>
  <si>
    <t xml:space="preserve">モータメーカが搭載しているドライブ回路のドライブ不足。
また、モータに搭載されているモータドライバにロック検知機能が無い。
F/W側の制御で回避可能と考えるが、モータ側回路で電流制限をかけているとのこと。
</t>
    <rPh sb="7" eb="9">
      <t>トウサイ</t>
    </rPh>
    <rPh sb="17" eb="19">
      <t>カイロ</t>
    </rPh>
    <rPh sb="24" eb="26">
      <t>フソク</t>
    </rPh>
    <phoneticPr fontId="1"/>
  </si>
  <si>
    <t>総合テスト</t>
  </si>
  <si>
    <t>主搬送ﾓｰﾀ（ﾌﾞﾗｼﾚｽﾓｰﾀ）が動作しない</t>
    <rPh sb="0" eb="1">
      <t>シュ</t>
    </rPh>
    <rPh sb="1" eb="3">
      <t>ハンソウ</t>
    </rPh>
    <rPh sb="18" eb="20">
      <t>ドウサ</t>
    </rPh>
    <phoneticPr fontId="1"/>
  </si>
  <si>
    <t>主搬送ﾓｰﾀ（ﾌﾞﾗｼﾚｽﾓｰﾀ）をﾛｯｸさせてエラー停止させた後、電源が十数秒間入らなくなり、主搬送ﾓｰﾀが動かなくなる。</t>
    <rPh sb="0" eb="1">
      <t>シュ</t>
    </rPh>
    <rPh sb="1" eb="3">
      <t>ハンソウ</t>
    </rPh>
    <rPh sb="27" eb="29">
      <t>テイシ</t>
    </rPh>
    <rPh sb="32" eb="33">
      <t>アト</t>
    </rPh>
    <rPh sb="34" eb="36">
      <t>デンゲン</t>
    </rPh>
    <rPh sb="37" eb="40">
      <t>ジュウスウビョウ</t>
    </rPh>
    <rPh sb="40" eb="41">
      <t>カン</t>
    </rPh>
    <rPh sb="41" eb="42">
      <t>ハイ</t>
    </rPh>
    <rPh sb="48" eb="49">
      <t>シュ</t>
    </rPh>
    <rPh sb="49" eb="51">
      <t>ハンソウ</t>
    </rPh>
    <rPh sb="55" eb="56">
      <t>ウゴ</t>
    </rPh>
    <phoneticPr fontId="1"/>
  </si>
  <si>
    <t>010</t>
    <phoneticPr fontId="1"/>
  </si>
  <si>
    <t>クロック同期のビットレートが正しくない</t>
    <rPh sb="4" eb="6">
      <t>ドウキ</t>
    </rPh>
    <rPh sb="14" eb="15">
      <t>タダ</t>
    </rPh>
    <phoneticPr fontId="1"/>
  </si>
  <si>
    <t>SDカードとDISPのクロック同期インタフェースのビットレートが設定値の2分の1になっている。</t>
    <rPh sb="15" eb="17">
      <t>ドウキ</t>
    </rPh>
    <rPh sb="32" eb="34">
      <t>セッテイ</t>
    </rPh>
    <rPh sb="34" eb="35">
      <t>チ</t>
    </rPh>
    <rPh sb="37" eb="38">
      <t>ブン</t>
    </rPh>
    <phoneticPr fontId="1"/>
  </si>
  <si>
    <t>011</t>
    <phoneticPr fontId="1"/>
  </si>
  <si>
    <t>DISP3基板のDSW1-6ピンをONにすることでIRT解除ができない。</t>
    <rPh sb="5" eb="7">
      <t>キバン</t>
    </rPh>
    <rPh sb="28" eb="30">
      <t>カイジョ</t>
    </rPh>
    <phoneticPr fontId="1"/>
  </si>
  <si>
    <t>IRT解除の論理設計ミス</t>
    <rPh sb="3" eb="5">
      <t>カイジョ</t>
    </rPh>
    <rPh sb="6" eb="8">
      <t>ロンリ</t>
    </rPh>
    <rPh sb="8" eb="10">
      <t>セッケイ</t>
    </rPh>
    <phoneticPr fontId="1"/>
  </si>
  <si>
    <t>IRT解除の論理再設計</t>
    <rPh sb="3" eb="5">
      <t>カイジョ</t>
    </rPh>
    <rPh sb="6" eb="8">
      <t>ロンリ</t>
    </rPh>
    <rPh sb="8" eb="11">
      <t>サイセッケイ</t>
    </rPh>
    <phoneticPr fontId="1"/>
  </si>
  <si>
    <t>DISP基板からのIRT解除ができない</t>
    <rPh sb="4" eb="6">
      <t>キバン</t>
    </rPh>
    <rPh sb="12" eb="14">
      <t>カイジョ</t>
    </rPh>
    <phoneticPr fontId="1"/>
  </si>
  <si>
    <t>4.完了</t>
  </si>
  <si>
    <t>主搬送ﾓｰﾀの制御用FETが壊れた。
ﾓｰﾀﾛｯｸさせた場合、過電流検知によりﾓｰﾀﾄﾞﾗｲﾊﾞICにて電流制限の動作は入るが許容損失を超えてしまうためFETが焼損しているものと考えられる。</t>
    <rPh sb="0" eb="1">
      <t>シュ</t>
    </rPh>
    <rPh sb="1" eb="3">
      <t>ハンソウ</t>
    </rPh>
    <rPh sb="7" eb="10">
      <t>セイギョヨウ</t>
    </rPh>
    <rPh sb="14" eb="15">
      <t>コワ</t>
    </rPh>
    <rPh sb="28" eb="30">
      <t>バアイ</t>
    </rPh>
    <rPh sb="31" eb="34">
      <t>カデンリュウ</t>
    </rPh>
    <rPh sb="34" eb="36">
      <t>ケンチ</t>
    </rPh>
    <rPh sb="52" eb="54">
      <t>デンリュウ</t>
    </rPh>
    <rPh sb="54" eb="56">
      <t>セイゲン</t>
    </rPh>
    <rPh sb="57" eb="59">
      <t>ドウサ</t>
    </rPh>
    <rPh sb="60" eb="61">
      <t>ハイ</t>
    </rPh>
    <rPh sb="63" eb="65">
      <t>キョヨウ</t>
    </rPh>
    <rPh sb="65" eb="67">
      <t>ソンシツ</t>
    </rPh>
    <rPh sb="68" eb="69">
      <t>コ</t>
    </rPh>
    <rPh sb="80" eb="82">
      <t>ショウソン</t>
    </rPh>
    <rPh sb="89" eb="90">
      <t>カンガ</t>
    </rPh>
    <phoneticPr fontId="1"/>
  </si>
  <si>
    <t>制御用FETをBCA_CNTDRV(BCA-200A）と同じものに変更する。
BCA_CNTDRVのFETは許容損失が大きく、BCA_CNTDRV基板を使用してBCA-300のﾓｰﾀを動作させ、ﾛｯｸさせた場合でもFETが焼損することは無かった。</t>
    <rPh sb="0" eb="3">
      <t>セイギョヨウ</t>
    </rPh>
    <rPh sb="28" eb="29">
      <t>オナ</t>
    </rPh>
    <rPh sb="33" eb="35">
      <t>ヘンコウ</t>
    </rPh>
    <rPh sb="54" eb="56">
      <t>キョヨウ</t>
    </rPh>
    <rPh sb="56" eb="58">
      <t>ソンシツ</t>
    </rPh>
    <rPh sb="59" eb="60">
      <t>オオ</t>
    </rPh>
    <rPh sb="73" eb="75">
      <t>キバン</t>
    </rPh>
    <rPh sb="76" eb="78">
      <t>シヨウ</t>
    </rPh>
    <rPh sb="92" eb="94">
      <t>ドウサ</t>
    </rPh>
    <rPh sb="103" eb="105">
      <t>バアイ</t>
    </rPh>
    <rPh sb="111" eb="113">
      <t>ショウソン</t>
    </rPh>
    <rPh sb="118" eb="119">
      <t>ナ</t>
    </rPh>
    <phoneticPr fontId="1"/>
  </si>
  <si>
    <t>設定に間違えが無いと思われるため、ルネサスへ確認中
⇒ﾋﾞｯﾄﾚｰﾄﾓｼﾞｭﾚｰｼｮﾝ機能のﾚｼﾞｽﾀ設定により、2分の1のﾋﾞｯﾄﾚｰﾄになっていた。</t>
    <rPh sb="0" eb="2">
      <t>セッテイ</t>
    </rPh>
    <rPh sb="3" eb="5">
      <t>マチガ</t>
    </rPh>
    <rPh sb="7" eb="8">
      <t>ナ</t>
    </rPh>
    <rPh sb="10" eb="11">
      <t>オモ</t>
    </rPh>
    <rPh sb="22" eb="25">
      <t>カクニンチュウ</t>
    </rPh>
    <rPh sb="43" eb="45">
      <t>キノウ</t>
    </rPh>
    <rPh sb="51" eb="53">
      <t>セッテイ</t>
    </rPh>
    <rPh sb="58" eb="59">
      <t>ブン</t>
    </rPh>
    <phoneticPr fontId="1"/>
  </si>
  <si>
    <t>SEMR、MDDRﾚｼﾞｽﾀを変更</t>
    <rPh sb="15" eb="17">
      <t>ヘンコウ</t>
    </rPh>
    <phoneticPr fontId="1"/>
  </si>
  <si>
    <t>012</t>
    <phoneticPr fontId="1"/>
  </si>
  <si>
    <t>24Vの電流が大きい</t>
    <rPh sb="4" eb="6">
      <t>デンリュウ</t>
    </rPh>
    <rPh sb="7" eb="8">
      <t>オオ</t>
    </rPh>
    <phoneticPr fontId="1"/>
  </si>
  <si>
    <t>エンドセンサの暗電圧が3.8Vと低い（5V期待）</t>
    <rPh sb="7" eb="8">
      <t>アン</t>
    </rPh>
    <rPh sb="8" eb="10">
      <t>デンアツ</t>
    </rPh>
    <rPh sb="16" eb="17">
      <t>ヒク</t>
    </rPh>
    <rPh sb="21" eb="23">
      <t>キタイ</t>
    </rPh>
    <phoneticPr fontId="1"/>
  </si>
  <si>
    <t>S35,36,37の暗電圧が3.8Vと低い</t>
    <rPh sb="10" eb="11">
      <t>アン</t>
    </rPh>
    <rPh sb="11" eb="13">
      <t>デンアツ</t>
    </rPh>
    <rPh sb="19" eb="20">
      <t>ヒク</t>
    </rPh>
    <phoneticPr fontId="1"/>
  </si>
  <si>
    <t>回帰型のセンサを使用しており、プリズムは紙幣にて塞いでいるが、紙幣での反射光を検知し、電圧が低下している</t>
    <rPh sb="0" eb="3">
      <t>カイキガタ</t>
    </rPh>
    <rPh sb="8" eb="10">
      <t>シヨウ</t>
    </rPh>
    <rPh sb="20" eb="22">
      <t>シヘイ</t>
    </rPh>
    <rPh sb="24" eb="25">
      <t>フサ</t>
    </rPh>
    <rPh sb="31" eb="33">
      <t>シヘイ</t>
    </rPh>
    <rPh sb="35" eb="37">
      <t>ハンシャ</t>
    </rPh>
    <rPh sb="37" eb="38">
      <t>コウ</t>
    </rPh>
    <rPh sb="39" eb="41">
      <t>ケンチ</t>
    </rPh>
    <rPh sb="43" eb="45">
      <t>デンアツ</t>
    </rPh>
    <rPh sb="46" eb="48">
      <t>テイカ</t>
    </rPh>
    <phoneticPr fontId="1"/>
  </si>
  <si>
    <t>S06のノイズが大きい</t>
    <rPh sb="8" eb="9">
      <t>オオ</t>
    </rPh>
    <phoneticPr fontId="1"/>
  </si>
  <si>
    <t>S06にノイズがのっている。</t>
    <phoneticPr fontId="1"/>
  </si>
  <si>
    <t>受光出力に5Vのリップルノイズがのっている。
受光側の増幅率（ゲイン）が大きいほどノイズが大きく出る。</t>
    <rPh sb="0" eb="2">
      <t>ジュコウ</t>
    </rPh>
    <rPh sb="2" eb="4">
      <t>シュツリョク</t>
    </rPh>
    <rPh sb="23" eb="25">
      <t>ジュコウ</t>
    </rPh>
    <rPh sb="25" eb="26">
      <t>ガワ</t>
    </rPh>
    <rPh sb="27" eb="29">
      <t>ゾウフク</t>
    </rPh>
    <rPh sb="29" eb="30">
      <t>リツ</t>
    </rPh>
    <rPh sb="36" eb="37">
      <t>オオ</t>
    </rPh>
    <rPh sb="45" eb="46">
      <t>オオ</t>
    </rPh>
    <rPh sb="48" eb="49">
      <t>デ</t>
    </rPh>
    <phoneticPr fontId="1"/>
  </si>
  <si>
    <t>014</t>
    <phoneticPr fontId="1"/>
  </si>
  <si>
    <t>013</t>
    <phoneticPr fontId="1"/>
  </si>
  <si>
    <t>015</t>
    <phoneticPr fontId="1"/>
  </si>
  <si>
    <t>入金識別リジェクトが多い</t>
    <rPh sb="0" eb="2">
      <t>ニュウキン</t>
    </rPh>
    <rPh sb="2" eb="4">
      <t>シキベツ</t>
    </rPh>
    <rPh sb="10" eb="11">
      <t>オオ</t>
    </rPh>
    <phoneticPr fontId="1"/>
  </si>
  <si>
    <t>入金識別リジェクトが多い
識別サンプリングデータ（RED）を見ると低レベルの波形がカットされている</t>
    <rPh sb="0" eb="2">
      <t>ニュウキン</t>
    </rPh>
    <rPh sb="2" eb="4">
      <t>シキベツ</t>
    </rPh>
    <rPh sb="10" eb="11">
      <t>オオ</t>
    </rPh>
    <rPh sb="13" eb="15">
      <t>シキベツ</t>
    </rPh>
    <rPh sb="30" eb="31">
      <t>ミ</t>
    </rPh>
    <rPh sb="33" eb="34">
      <t>テイ</t>
    </rPh>
    <rPh sb="38" eb="40">
      <t>ハケイ</t>
    </rPh>
    <phoneticPr fontId="1"/>
  </si>
  <si>
    <t>入金識別入力端子RED波形の応答性が悪く、IRからREDに切り替えた際にIRの電位を維持してしまっている</t>
    <rPh sb="0" eb="2">
      <t>ニュウキン</t>
    </rPh>
    <rPh sb="2" eb="4">
      <t>シキベツ</t>
    </rPh>
    <rPh sb="4" eb="6">
      <t>ニュウリョク</t>
    </rPh>
    <rPh sb="6" eb="8">
      <t>タンシ</t>
    </rPh>
    <rPh sb="11" eb="13">
      <t>ハケイ</t>
    </rPh>
    <rPh sb="14" eb="17">
      <t>オウトウセイ</t>
    </rPh>
    <rPh sb="18" eb="19">
      <t>ワル</t>
    </rPh>
    <rPh sb="29" eb="30">
      <t>キ</t>
    </rPh>
    <rPh sb="31" eb="32">
      <t>カ</t>
    </rPh>
    <rPh sb="34" eb="35">
      <t>サイ</t>
    </rPh>
    <rPh sb="39" eb="41">
      <t>デンイ</t>
    </rPh>
    <rPh sb="42" eb="44">
      <t>イジ</t>
    </rPh>
    <phoneticPr fontId="1"/>
  </si>
  <si>
    <t>016</t>
    <phoneticPr fontId="1"/>
  </si>
  <si>
    <t>24Vの電流が瞬間的に30A程度流れる</t>
    <phoneticPr fontId="1"/>
  </si>
  <si>
    <t>主搬送モータが低温・低電圧で遅くなる</t>
    <rPh sb="0" eb="1">
      <t>シュ</t>
    </rPh>
    <rPh sb="1" eb="3">
      <t>ハンソウ</t>
    </rPh>
    <rPh sb="7" eb="9">
      <t>テイオン</t>
    </rPh>
    <rPh sb="10" eb="11">
      <t>テイ</t>
    </rPh>
    <rPh sb="11" eb="13">
      <t>デンアツ</t>
    </rPh>
    <rPh sb="14" eb="15">
      <t>オソ</t>
    </rPh>
    <phoneticPr fontId="1"/>
  </si>
  <si>
    <t>主搬送モータが低温・低電圧で遅くなる</t>
    <rPh sb="0" eb="1">
      <t>シュ</t>
    </rPh>
    <rPh sb="1" eb="3">
      <t>ハンソウ</t>
    </rPh>
    <rPh sb="7" eb="9">
      <t>テイオン</t>
    </rPh>
    <rPh sb="10" eb="13">
      <t>テイデンアツ</t>
    </rPh>
    <rPh sb="14" eb="15">
      <t>オソ</t>
    </rPh>
    <phoneticPr fontId="1"/>
  </si>
  <si>
    <t>主搬送モータの電流制限回路により、電流制限されたために速度を上げられない</t>
    <rPh sb="0" eb="1">
      <t>シュ</t>
    </rPh>
    <rPh sb="1" eb="3">
      <t>ハンソウ</t>
    </rPh>
    <rPh sb="7" eb="9">
      <t>デンリュウ</t>
    </rPh>
    <rPh sb="9" eb="11">
      <t>セイゲン</t>
    </rPh>
    <rPh sb="11" eb="13">
      <t>カイロ</t>
    </rPh>
    <rPh sb="17" eb="19">
      <t>デンリュウ</t>
    </rPh>
    <rPh sb="19" eb="21">
      <t>セイゲン</t>
    </rPh>
    <rPh sb="27" eb="29">
      <t>ソクド</t>
    </rPh>
    <rPh sb="30" eb="31">
      <t>ア</t>
    </rPh>
    <phoneticPr fontId="1"/>
  </si>
  <si>
    <t>017</t>
    <phoneticPr fontId="1"/>
  </si>
  <si>
    <t>ケーブル接続が異なる</t>
    <rPh sb="4" eb="6">
      <t>セツゾク</t>
    </rPh>
    <rPh sb="7" eb="8">
      <t>コト</t>
    </rPh>
    <phoneticPr fontId="1"/>
  </si>
  <si>
    <t>S10とS14のｹｰﾌﾞﾙ図面が間違っている</t>
    <rPh sb="13" eb="15">
      <t>ズメン</t>
    </rPh>
    <rPh sb="16" eb="18">
      <t>マチガ</t>
    </rPh>
    <phoneticPr fontId="1"/>
  </si>
  <si>
    <t>ケーブル図面製造ミス
（入れ違っている）</t>
    <rPh sb="4" eb="6">
      <t>ズメン</t>
    </rPh>
    <rPh sb="6" eb="8">
      <t>セイゾウ</t>
    </rPh>
    <rPh sb="12" eb="13">
      <t>イ</t>
    </rPh>
    <rPh sb="14" eb="15">
      <t>チガ</t>
    </rPh>
    <phoneticPr fontId="1"/>
  </si>
  <si>
    <t>図面修正</t>
    <rPh sb="0" eb="2">
      <t>ズメン</t>
    </rPh>
    <rPh sb="2" eb="4">
      <t>シュウセイ</t>
    </rPh>
    <phoneticPr fontId="1"/>
  </si>
  <si>
    <t>BCA-200時の波形</t>
    <rPh sb="7" eb="8">
      <t>ジ</t>
    </rPh>
    <rPh sb="9" eb="11">
      <t>ハケイ</t>
    </rPh>
    <phoneticPr fontId="1"/>
  </si>
  <si>
    <t>BCA-300の波形</t>
    <rPh sb="8" eb="10">
      <t>ハケイ</t>
    </rPh>
    <phoneticPr fontId="1"/>
  </si>
  <si>
    <t>DCモータの電源をFETにてスイッチ制御しており、スイッチON時にFET出力に繋がっている電解コンデンサにチャージされる際に大電流が流れている。（FET後に47µが3個：BCA-200は47µが5個）</t>
    <rPh sb="6" eb="8">
      <t>デンゲン</t>
    </rPh>
    <rPh sb="18" eb="20">
      <t>セイギョ</t>
    </rPh>
    <rPh sb="31" eb="32">
      <t>ジ</t>
    </rPh>
    <rPh sb="36" eb="38">
      <t>シュツリョク</t>
    </rPh>
    <rPh sb="39" eb="40">
      <t>ツナ</t>
    </rPh>
    <rPh sb="45" eb="47">
      <t>デンカイ</t>
    </rPh>
    <rPh sb="60" eb="61">
      <t>サイ</t>
    </rPh>
    <rPh sb="62" eb="63">
      <t>ダイ</t>
    </rPh>
    <rPh sb="63" eb="65">
      <t>デンリュウ</t>
    </rPh>
    <rPh sb="66" eb="67">
      <t>ナガ</t>
    </rPh>
    <rPh sb="76" eb="77">
      <t>ゴ</t>
    </rPh>
    <rPh sb="83" eb="84">
      <t>コ</t>
    </rPh>
    <rPh sb="98" eb="99">
      <t>コ</t>
    </rPh>
    <phoneticPr fontId="1"/>
  </si>
  <si>
    <t>BCA-300でFET後の3個外して、FET前の未実装に47µを実装</t>
    <rPh sb="11" eb="12">
      <t>ゴ</t>
    </rPh>
    <rPh sb="14" eb="15">
      <t>コ</t>
    </rPh>
    <rPh sb="15" eb="16">
      <t>ハズ</t>
    </rPh>
    <rPh sb="22" eb="23">
      <t>マエ</t>
    </rPh>
    <rPh sb="24" eb="27">
      <t>ミジッソウ</t>
    </rPh>
    <rPh sb="32" eb="34">
      <t>ジッソウ</t>
    </rPh>
    <phoneticPr fontId="1"/>
  </si>
  <si>
    <t>対策後</t>
    <rPh sb="0" eb="2">
      <t>タイサク</t>
    </rPh>
    <rPh sb="2" eb="3">
      <t>ゴ</t>
    </rPh>
    <phoneticPr fontId="1"/>
  </si>
  <si>
    <t>FET　ON時の突入</t>
    <rPh sb="6" eb="7">
      <t>ジ</t>
    </rPh>
    <rPh sb="8" eb="10">
      <t>トツニュウ</t>
    </rPh>
    <phoneticPr fontId="1"/>
  </si>
  <si>
    <t>動作時（模擬券10枚入金）のFET後の電圧ドロップ：500mV</t>
    <rPh sb="0" eb="2">
      <t>ドウサ</t>
    </rPh>
    <rPh sb="2" eb="3">
      <t>ジ</t>
    </rPh>
    <rPh sb="4" eb="6">
      <t>モギ</t>
    </rPh>
    <rPh sb="6" eb="7">
      <t>ケン</t>
    </rPh>
    <rPh sb="9" eb="10">
      <t>マイ</t>
    </rPh>
    <rPh sb="10" eb="12">
      <t>ニュウキン</t>
    </rPh>
    <rPh sb="17" eb="18">
      <t>ゴ</t>
    </rPh>
    <rPh sb="19" eb="21">
      <t>デンアツ</t>
    </rPh>
    <phoneticPr fontId="1"/>
  </si>
  <si>
    <t>対策前…動作時（模擬券10枚入金）のFET後の電圧ドロップ：260mV</t>
    <rPh sb="0" eb="2">
      <t>タイサク</t>
    </rPh>
    <rPh sb="2" eb="3">
      <t>マエ</t>
    </rPh>
    <rPh sb="4" eb="6">
      <t>ドウサ</t>
    </rPh>
    <rPh sb="6" eb="7">
      <t>ジ</t>
    </rPh>
    <rPh sb="8" eb="10">
      <t>モギ</t>
    </rPh>
    <rPh sb="10" eb="11">
      <t>ケン</t>
    </rPh>
    <rPh sb="13" eb="14">
      <t>マイ</t>
    </rPh>
    <rPh sb="14" eb="16">
      <t>ニュウキン</t>
    </rPh>
    <rPh sb="21" eb="22">
      <t>ゴ</t>
    </rPh>
    <rPh sb="23" eb="25">
      <t>デンアツ</t>
    </rPh>
    <phoneticPr fontId="1"/>
  </si>
  <si>
    <t>BCA-1000の確認内容</t>
    <rPh sb="9" eb="11">
      <t>カクニン</t>
    </rPh>
    <rPh sb="11" eb="13">
      <t>ナイヨウ</t>
    </rPh>
    <phoneticPr fontId="1"/>
  </si>
  <si>
    <t>センサ間距離：18.8mm
受光/負荷抵抗：33kΩ
発光/制限抵抗150Ω
調整値：0.5V以下となるDAC-10HEX値</t>
    <rPh sb="14" eb="16">
      <t>ジュコウ</t>
    </rPh>
    <rPh sb="27" eb="29">
      <t>ハッコウ</t>
    </rPh>
    <phoneticPr fontId="1"/>
  </si>
  <si>
    <t>実測</t>
    <rPh sb="0" eb="2">
      <t>ジッソク</t>
    </rPh>
    <phoneticPr fontId="1"/>
  </si>
  <si>
    <t>ﾌﾟﾚｰﾄ最上</t>
    <rPh sb="5" eb="6">
      <t>サイ</t>
    </rPh>
    <rPh sb="6" eb="7">
      <t>ジョウ</t>
    </rPh>
    <phoneticPr fontId="1"/>
  </si>
  <si>
    <t>模擬券1枚</t>
    <rPh sb="0" eb="2">
      <t>モギ</t>
    </rPh>
    <rPh sb="2" eb="3">
      <t>ケン</t>
    </rPh>
    <rPh sb="4" eb="5">
      <t>マイ</t>
    </rPh>
    <phoneticPr fontId="1"/>
  </si>
  <si>
    <t>模擬券30枚</t>
    <rPh sb="0" eb="2">
      <t>モギ</t>
    </rPh>
    <rPh sb="2" eb="3">
      <t>ケン</t>
    </rPh>
    <rPh sb="5" eb="6">
      <t>マイ</t>
    </rPh>
    <phoneticPr fontId="1"/>
  </si>
  <si>
    <t>ﾌﾟﾘｽﾞﾑ指塞ぎ</t>
    <rPh sb="6" eb="7">
      <t>ユビ</t>
    </rPh>
    <rPh sb="7" eb="8">
      <t>フサ</t>
    </rPh>
    <phoneticPr fontId="1"/>
  </si>
  <si>
    <t>S16（混合還流部エンド）</t>
    <rPh sb="4" eb="6">
      <t>コンゴウ</t>
    </rPh>
    <rPh sb="6" eb="8">
      <t>カンリュウ</t>
    </rPh>
    <rPh sb="8" eb="9">
      <t>ブ</t>
    </rPh>
    <phoneticPr fontId="1"/>
  </si>
  <si>
    <t>模擬券3枚重ねの識別データ</t>
    <rPh sb="0" eb="2">
      <t>モギ</t>
    </rPh>
    <rPh sb="2" eb="3">
      <t>ケン</t>
    </rPh>
    <rPh sb="4" eb="5">
      <t>マイ</t>
    </rPh>
    <rPh sb="5" eb="6">
      <t>ガサ</t>
    </rPh>
    <rPh sb="8" eb="10">
      <t>シキベツ</t>
    </rPh>
    <phoneticPr fontId="1"/>
  </si>
  <si>
    <t>模擬券1枚の識別データ</t>
    <rPh sb="0" eb="2">
      <t>モギ</t>
    </rPh>
    <rPh sb="2" eb="3">
      <t>ケン</t>
    </rPh>
    <rPh sb="4" eb="5">
      <t>マイ</t>
    </rPh>
    <rPh sb="6" eb="8">
      <t>シキベツ</t>
    </rPh>
    <phoneticPr fontId="1"/>
  </si>
  <si>
    <t>CH1：IC19入力、CH2：IC19出力</t>
    <rPh sb="8" eb="10">
      <t>ニュウリョク</t>
    </rPh>
    <rPh sb="19" eb="21">
      <t>シュツリョク</t>
    </rPh>
    <phoneticPr fontId="1"/>
  </si>
  <si>
    <t>IR-REDの切り替え波形。電位が高い方がIR、低い方がRED。
0.7V以下の電位になるとIC19出力のREDの応答性が落ちる。</t>
    <rPh sb="7" eb="8">
      <t>キ</t>
    </rPh>
    <rPh sb="9" eb="10">
      <t>カ</t>
    </rPh>
    <rPh sb="11" eb="13">
      <t>ハケイ</t>
    </rPh>
    <rPh sb="14" eb="16">
      <t>デンイ</t>
    </rPh>
    <rPh sb="17" eb="18">
      <t>タカ</t>
    </rPh>
    <rPh sb="19" eb="20">
      <t>ホウ</t>
    </rPh>
    <rPh sb="24" eb="25">
      <t>ヒク</t>
    </rPh>
    <rPh sb="26" eb="27">
      <t>ホウ</t>
    </rPh>
    <rPh sb="37" eb="39">
      <t>イカ</t>
    </rPh>
    <rPh sb="40" eb="42">
      <t>デンイ</t>
    </rPh>
    <rPh sb="50" eb="52">
      <t>シュツリョク</t>
    </rPh>
    <rPh sb="57" eb="60">
      <t>オウトウセイ</t>
    </rPh>
    <rPh sb="61" eb="62">
      <t>オ</t>
    </rPh>
    <phoneticPr fontId="1"/>
  </si>
  <si>
    <t>模擬券3枚重ねの識別データ</t>
    <rPh sb="0" eb="2">
      <t>モギ</t>
    </rPh>
    <rPh sb="2" eb="3">
      <t>ケン</t>
    </rPh>
    <rPh sb="4" eb="5">
      <t>マイ</t>
    </rPh>
    <rPh sb="5" eb="6">
      <t>カサ</t>
    </rPh>
    <rPh sb="8" eb="10">
      <t>シキベツ</t>
    </rPh>
    <phoneticPr fontId="1"/>
  </si>
  <si>
    <t>IC19出力後のC19を0.1µ⇒0.01µに変更することで応答性が改善する。</t>
    <rPh sb="4" eb="6">
      <t>シュツリョク</t>
    </rPh>
    <rPh sb="6" eb="7">
      <t>ゴ</t>
    </rPh>
    <rPh sb="23" eb="25">
      <t>ヘンコウ</t>
    </rPh>
    <rPh sb="30" eb="33">
      <t>オウトウセイ</t>
    </rPh>
    <rPh sb="34" eb="36">
      <t>カイゼン</t>
    </rPh>
    <phoneticPr fontId="1"/>
  </si>
  <si>
    <t>018</t>
    <phoneticPr fontId="1"/>
  </si>
  <si>
    <t>ブラシレスモータのスイッチング時に貫通電流が流れている</t>
    <rPh sb="15" eb="16">
      <t>ジ</t>
    </rPh>
    <rPh sb="17" eb="19">
      <t>カンツウ</t>
    </rPh>
    <rPh sb="19" eb="21">
      <t>デンリュウ</t>
    </rPh>
    <rPh sb="22" eb="23">
      <t>ナガ</t>
    </rPh>
    <phoneticPr fontId="1"/>
  </si>
  <si>
    <t>ブラシレスモータのスイッチング時に貫通電流が流れている</t>
    <phoneticPr fontId="1"/>
  </si>
  <si>
    <t>下段FETのONスピードが速いために上段FETが瞬間的にONしてしまい貫通電流が流れている</t>
    <rPh sb="0" eb="2">
      <t>カダン</t>
    </rPh>
    <rPh sb="13" eb="14">
      <t>ハヤ</t>
    </rPh>
    <rPh sb="18" eb="20">
      <t>ジョウダン</t>
    </rPh>
    <rPh sb="24" eb="27">
      <t>シュンカンテキ</t>
    </rPh>
    <rPh sb="35" eb="37">
      <t>カンツウ</t>
    </rPh>
    <rPh sb="37" eb="39">
      <t>デンリュウ</t>
    </rPh>
    <rPh sb="40" eb="41">
      <t>ナガ</t>
    </rPh>
    <phoneticPr fontId="1"/>
  </si>
  <si>
    <t>CH1：下段FETｹﾞｰﾄ、CH2：上段FETｹﾞｰﾄ、CH4：過電流検知抵抗電圧</t>
    <rPh sb="4" eb="6">
      <t>カダン</t>
    </rPh>
    <rPh sb="18" eb="20">
      <t>ジョウダン</t>
    </rPh>
    <rPh sb="32" eb="35">
      <t>カデンリュウ</t>
    </rPh>
    <rPh sb="35" eb="37">
      <t>ケンチ</t>
    </rPh>
    <rPh sb="37" eb="39">
      <t>テイコウ</t>
    </rPh>
    <rPh sb="39" eb="41">
      <t>デンアツ</t>
    </rPh>
    <phoneticPr fontId="1"/>
  </si>
  <si>
    <t>3相のうち1相のみ1kΩ、残り2相は220Ω</t>
    <rPh sb="1" eb="2">
      <t>ソウ</t>
    </rPh>
    <rPh sb="6" eb="7">
      <t>ソウ</t>
    </rPh>
    <rPh sb="13" eb="14">
      <t>ノコ</t>
    </rPh>
    <rPh sb="16" eb="17">
      <t>ソウ</t>
    </rPh>
    <phoneticPr fontId="1"/>
  </si>
  <si>
    <t>220Ωの相がｽｲｯﾁﾝｸﾞしている時は上段FETの電位変動が大きい、1kΩの相がｽｲｯﾁﾝｸﾞしている時は上段FETの電位変動が小さい</t>
    <rPh sb="5" eb="6">
      <t>ソウ</t>
    </rPh>
    <rPh sb="18" eb="19">
      <t>トキ</t>
    </rPh>
    <rPh sb="20" eb="22">
      <t>ジョウダン</t>
    </rPh>
    <rPh sb="26" eb="28">
      <t>デンイ</t>
    </rPh>
    <rPh sb="28" eb="30">
      <t>ヘンドウ</t>
    </rPh>
    <rPh sb="31" eb="32">
      <t>オオ</t>
    </rPh>
    <rPh sb="39" eb="40">
      <t>ソウ</t>
    </rPh>
    <rPh sb="52" eb="53">
      <t>トキ</t>
    </rPh>
    <rPh sb="54" eb="56">
      <t>ジョウダン</t>
    </rPh>
    <rPh sb="60" eb="62">
      <t>デンイ</t>
    </rPh>
    <rPh sb="62" eb="64">
      <t>ヘンドウ</t>
    </rPh>
    <rPh sb="65" eb="66">
      <t>チイ</t>
    </rPh>
    <phoneticPr fontId="1"/>
  </si>
  <si>
    <t>FETﾄﾞﾚｲﾝ側の3個を外して、FETｿｰｽ側に1個追加する。
（未実装を実装する、47µと同じパッドで容量大きいのは無いか確認　⇒　同一パッドで100µあるが、使用実績ないため47µを使用）</t>
    <rPh sb="8" eb="9">
      <t>ガワ</t>
    </rPh>
    <rPh sb="11" eb="12">
      <t>コ</t>
    </rPh>
    <rPh sb="13" eb="14">
      <t>ハズ</t>
    </rPh>
    <rPh sb="23" eb="24">
      <t>ガワ</t>
    </rPh>
    <rPh sb="26" eb="27">
      <t>コ</t>
    </rPh>
    <rPh sb="27" eb="29">
      <t>ツイカ</t>
    </rPh>
    <rPh sb="34" eb="37">
      <t>ミジッソウ</t>
    </rPh>
    <rPh sb="38" eb="40">
      <t>ジッソウ</t>
    </rPh>
    <rPh sb="47" eb="48">
      <t>オナ</t>
    </rPh>
    <rPh sb="53" eb="55">
      <t>ヨウリョウ</t>
    </rPh>
    <rPh sb="55" eb="56">
      <t>オオ</t>
    </rPh>
    <rPh sb="60" eb="61">
      <t>ナ</t>
    </rPh>
    <rPh sb="63" eb="65">
      <t>カクニン</t>
    </rPh>
    <rPh sb="68" eb="70">
      <t>ドウイツ</t>
    </rPh>
    <rPh sb="82" eb="84">
      <t>シヨウ</t>
    </rPh>
    <rPh sb="84" eb="86">
      <t>ジッセキ</t>
    </rPh>
    <rPh sb="94" eb="96">
      <t>シヨウ</t>
    </rPh>
    <phoneticPr fontId="1"/>
  </si>
  <si>
    <t xml:space="preserve">負荷抵抗を33kΩ⇒27kΩに変更する。
暗検知2.5V以上に対し、3.8V以上あれば十分暗検知可能と判断。
（BCA-1000の規格確認（回路も確認）⇒右に記載。BCA-300は発光量を20HEX明るくしているのに対し、BCA-1000では10HEX明るくしている。）
</t>
    <rPh sb="0" eb="2">
      <t>フカ</t>
    </rPh>
    <rPh sb="2" eb="4">
      <t>テイコウ</t>
    </rPh>
    <rPh sb="15" eb="17">
      <t>ヘンコウ</t>
    </rPh>
    <rPh sb="21" eb="22">
      <t>アン</t>
    </rPh>
    <rPh sb="22" eb="24">
      <t>ケンチ</t>
    </rPh>
    <rPh sb="28" eb="30">
      <t>イジョウ</t>
    </rPh>
    <rPh sb="31" eb="32">
      <t>タイ</t>
    </rPh>
    <rPh sb="38" eb="40">
      <t>イジョウ</t>
    </rPh>
    <rPh sb="43" eb="45">
      <t>ジュウブン</t>
    </rPh>
    <rPh sb="45" eb="46">
      <t>アン</t>
    </rPh>
    <rPh sb="46" eb="48">
      <t>ケンチ</t>
    </rPh>
    <rPh sb="48" eb="50">
      <t>カノウ</t>
    </rPh>
    <rPh sb="51" eb="53">
      <t>ハンダン</t>
    </rPh>
    <rPh sb="65" eb="67">
      <t>キカク</t>
    </rPh>
    <rPh sb="67" eb="69">
      <t>カクニン</t>
    </rPh>
    <rPh sb="70" eb="72">
      <t>カイロ</t>
    </rPh>
    <rPh sb="73" eb="75">
      <t>カクニン</t>
    </rPh>
    <rPh sb="77" eb="78">
      <t>ミギ</t>
    </rPh>
    <rPh sb="79" eb="81">
      <t>キサイ</t>
    </rPh>
    <rPh sb="126" eb="127">
      <t>アカ</t>
    </rPh>
    <phoneticPr fontId="1"/>
  </si>
  <si>
    <t>変更なし
（下段FETのゲートの抵抗を220Ω⇒1kΩに変更することで貫通電流の発生を抑えられるが、スイッチングが遅くなることでの損失の影響が分からないため、直ちに変更はしない。貫通電流は発生しているがFETの定格に対し十分小さいため問題無いと判断する。）</t>
    <rPh sb="0" eb="2">
      <t>ヘンコウ</t>
    </rPh>
    <rPh sb="6" eb="8">
      <t>カダン</t>
    </rPh>
    <rPh sb="16" eb="18">
      <t>テイコウ</t>
    </rPh>
    <rPh sb="28" eb="30">
      <t>ヘンコウ</t>
    </rPh>
    <rPh sb="35" eb="37">
      <t>カンツウ</t>
    </rPh>
    <rPh sb="37" eb="39">
      <t>デンリュウ</t>
    </rPh>
    <rPh sb="40" eb="42">
      <t>ハッセイ</t>
    </rPh>
    <rPh sb="43" eb="44">
      <t>オサ</t>
    </rPh>
    <rPh sb="57" eb="58">
      <t>オソ</t>
    </rPh>
    <rPh sb="65" eb="67">
      <t>ソンシツ</t>
    </rPh>
    <rPh sb="68" eb="70">
      <t>エイキョウ</t>
    </rPh>
    <rPh sb="71" eb="72">
      <t>ワ</t>
    </rPh>
    <rPh sb="79" eb="80">
      <t>タダ</t>
    </rPh>
    <rPh sb="82" eb="84">
      <t>ヘンコウ</t>
    </rPh>
    <rPh sb="89" eb="91">
      <t>カンツウ</t>
    </rPh>
    <rPh sb="91" eb="93">
      <t>デンリュウ</t>
    </rPh>
    <rPh sb="94" eb="96">
      <t>ハッセイ</t>
    </rPh>
    <rPh sb="105" eb="107">
      <t>テイカク</t>
    </rPh>
    <rPh sb="108" eb="109">
      <t>タイ</t>
    </rPh>
    <rPh sb="110" eb="112">
      <t>ジュウブン</t>
    </rPh>
    <rPh sb="112" eb="113">
      <t>チイ</t>
    </rPh>
    <rPh sb="117" eb="119">
      <t>モンダイ</t>
    </rPh>
    <rPh sb="119" eb="120">
      <t>ナ</t>
    </rPh>
    <rPh sb="122" eb="124">
      <t>ハンダン</t>
    </rPh>
    <phoneticPr fontId="1"/>
  </si>
  <si>
    <t>抵抗定数選定
（BCA-300_搬送センサ負荷抵抗検討.xlsxによる。）</t>
    <phoneticPr fontId="1"/>
  </si>
  <si>
    <t>対策前後のリジェクト率まとめ</t>
    <rPh sb="0" eb="2">
      <t>タイサク</t>
    </rPh>
    <rPh sb="2" eb="4">
      <t>ゼンゴ</t>
    </rPh>
    <rPh sb="10" eb="11">
      <t>リツ</t>
    </rPh>
    <phoneticPr fontId="1"/>
  </si>
  <si>
    <t>リジェクト率</t>
    <rPh sb="5" eb="6">
      <t>リツ</t>
    </rPh>
    <phoneticPr fontId="1"/>
  </si>
  <si>
    <t>対策前</t>
    <rPh sb="0" eb="2">
      <t>タイサク</t>
    </rPh>
    <rPh sb="2" eb="3">
      <t>マエ</t>
    </rPh>
    <phoneticPr fontId="1"/>
  </si>
  <si>
    <t>0.1uF</t>
    <phoneticPr fontId="1"/>
  </si>
  <si>
    <t>0.01uF</t>
    <phoneticPr fontId="1"/>
  </si>
  <si>
    <t>千円</t>
    <rPh sb="0" eb="2">
      <t>センエン</t>
    </rPh>
    <phoneticPr fontId="1"/>
  </si>
  <si>
    <t>1方向</t>
    <rPh sb="1" eb="3">
      <t>ホウコウ</t>
    </rPh>
    <phoneticPr fontId="1"/>
  </si>
  <si>
    <t>2方向</t>
    <rPh sb="1" eb="3">
      <t>ホウコウ</t>
    </rPh>
    <phoneticPr fontId="1"/>
  </si>
  <si>
    <t>3方向</t>
    <rPh sb="1" eb="3">
      <t>ホウコウ</t>
    </rPh>
    <phoneticPr fontId="1"/>
  </si>
  <si>
    <t>4方向</t>
    <rPh sb="1" eb="3">
      <t>ホウコウ</t>
    </rPh>
    <phoneticPr fontId="1"/>
  </si>
  <si>
    <t>まとめ</t>
    <phoneticPr fontId="1"/>
  </si>
  <si>
    <t>5千円</t>
    <rPh sb="1" eb="3">
      <t>センエン</t>
    </rPh>
    <phoneticPr fontId="1"/>
  </si>
  <si>
    <t>まとめ</t>
    <phoneticPr fontId="1"/>
  </si>
  <si>
    <t>万円</t>
    <rPh sb="0" eb="1">
      <t>マン</t>
    </rPh>
    <rPh sb="1" eb="2">
      <t>エン</t>
    </rPh>
    <phoneticPr fontId="1"/>
  </si>
  <si>
    <t>各金種90枚を使用。各方向90枚を3セット入金（270回入金）時のリジェクト率</t>
    <rPh sb="0" eb="3">
      <t>カクキンシュ</t>
    </rPh>
    <rPh sb="5" eb="6">
      <t>マイ</t>
    </rPh>
    <rPh sb="7" eb="9">
      <t>シヨウ</t>
    </rPh>
    <rPh sb="10" eb="11">
      <t>カク</t>
    </rPh>
    <rPh sb="11" eb="13">
      <t>ホウコウ</t>
    </rPh>
    <rPh sb="15" eb="16">
      <t>マイ</t>
    </rPh>
    <rPh sb="21" eb="23">
      <t>ニュウキン</t>
    </rPh>
    <rPh sb="27" eb="28">
      <t>カイ</t>
    </rPh>
    <rPh sb="28" eb="30">
      <t>ニュウキン</t>
    </rPh>
    <rPh sb="31" eb="32">
      <t>ジ</t>
    </rPh>
    <rPh sb="38" eb="39">
      <t>リツ</t>
    </rPh>
    <phoneticPr fontId="1"/>
  </si>
  <si>
    <t>33：3回</t>
    <rPh sb="4" eb="5">
      <t>カイ</t>
    </rPh>
    <phoneticPr fontId="1"/>
  </si>
  <si>
    <t>31：3回</t>
    <rPh sb="4" eb="5">
      <t>カイ</t>
    </rPh>
    <phoneticPr fontId="1"/>
  </si>
  <si>
    <t>33：1回</t>
    <rPh sb="4" eb="5">
      <t>カイ</t>
    </rPh>
    <phoneticPr fontId="1"/>
  </si>
  <si>
    <t>32：2回</t>
    <rPh sb="4" eb="5">
      <t>カイ</t>
    </rPh>
    <phoneticPr fontId="1"/>
  </si>
  <si>
    <t>32：1回</t>
    <rPh sb="4" eb="5">
      <t>カイ</t>
    </rPh>
    <phoneticPr fontId="1"/>
  </si>
  <si>
    <t>31：1回</t>
    <rPh sb="4" eb="5">
      <t>カイ</t>
    </rPh>
    <phoneticPr fontId="1"/>
  </si>
  <si>
    <t>リジェクトコード</t>
    <phoneticPr fontId="1"/>
  </si>
  <si>
    <t>対策前の千円1方向IR05/RED05の波形</t>
    <rPh sb="0" eb="2">
      <t>タイサク</t>
    </rPh>
    <rPh sb="2" eb="3">
      <t>マエ</t>
    </rPh>
    <rPh sb="4" eb="6">
      <t>センエン</t>
    </rPh>
    <rPh sb="7" eb="9">
      <t>ホウコウ</t>
    </rPh>
    <rPh sb="20" eb="22">
      <t>ハケイ</t>
    </rPh>
    <phoneticPr fontId="1"/>
  </si>
  <si>
    <t>対策後の千円1方向IR05/RED05の波形</t>
    <rPh sb="0" eb="2">
      <t>タイサク</t>
    </rPh>
    <rPh sb="2" eb="3">
      <t>ゴ</t>
    </rPh>
    <rPh sb="4" eb="6">
      <t>センエン</t>
    </rPh>
    <rPh sb="7" eb="9">
      <t>ホウコウ</t>
    </rPh>
    <rPh sb="20" eb="22">
      <t>ハケイ</t>
    </rPh>
    <phoneticPr fontId="1"/>
  </si>
  <si>
    <t>対策前後を重ねた波形</t>
    <rPh sb="0" eb="2">
      <t>タイサク</t>
    </rPh>
    <rPh sb="2" eb="4">
      <t>ゼンゴ</t>
    </rPh>
    <rPh sb="5" eb="6">
      <t>カサ</t>
    </rPh>
    <rPh sb="8" eb="10">
      <t>ハケイ</t>
    </rPh>
    <phoneticPr fontId="1"/>
  </si>
  <si>
    <t>【対策の効果確認】</t>
    <rPh sb="1" eb="3">
      <t>タイサク</t>
    </rPh>
    <rPh sb="4" eb="6">
      <t>コウカ</t>
    </rPh>
    <rPh sb="6" eb="8">
      <t>カクニン</t>
    </rPh>
    <phoneticPr fontId="1"/>
  </si>
  <si>
    <t>アナログポート入力部分のRCフィルタのコンデンサの容量を0.1µ⇒0.01µへ変更する
（部品番号：C15～23、80、81）</t>
    <rPh sb="7" eb="9">
      <t>ニュウリョク</t>
    </rPh>
    <rPh sb="9" eb="11">
      <t>ブブン</t>
    </rPh>
    <rPh sb="25" eb="27">
      <t>ヨウリョウ</t>
    </rPh>
    <rPh sb="39" eb="41">
      <t>ヘンコウ</t>
    </rPh>
    <rPh sb="45" eb="47">
      <t>ブヒン</t>
    </rPh>
    <rPh sb="47" eb="49">
      <t>バンゴウ</t>
    </rPh>
    <phoneticPr fontId="1"/>
  </si>
  <si>
    <t>021</t>
  </si>
  <si>
    <t>022</t>
  </si>
  <si>
    <t>023</t>
  </si>
  <si>
    <t>024</t>
  </si>
  <si>
    <t>025</t>
  </si>
  <si>
    <t>026</t>
  </si>
  <si>
    <t>027</t>
  </si>
  <si>
    <t>028</t>
  </si>
  <si>
    <t>029</t>
  </si>
  <si>
    <t>030</t>
  </si>
  <si>
    <t>031</t>
  </si>
  <si>
    <t>032</t>
  </si>
  <si>
    <t>033</t>
  </si>
  <si>
    <t>034</t>
  </si>
  <si>
    <t>DC/DCｺﾝﾊﾞｰﾀ出力のｱﾙﾐ電解ｺﾝﾃﾞﾝｻを低ESRの導電性高分子ｱﾙﾐ固体電解ｺﾝﾃﾞﾝｻに変更</t>
    <rPh sb="11" eb="13">
      <t>シュツリョク</t>
    </rPh>
    <rPh sb="17" eb="19">
      <t>デンカイ</t>
    </rPh>
    <rPh sb="26" eb="27">
      <t>テイ</t>
    </rPh>
    <rPh sb="31" eb="34">
      <t>ドウデンセイ</t>
    </rPh>
    <rPh sb="34" eb="37">
      <t>コウブンシ</t>
    </rPh>
    <rPh sb="40" eb="42">
      <t>コタイ</t>
    </rPh>
    <rPh sb="42" eb="44">
      <t>デンカイ</t>
    </rPh>
    <rPh sb="51" eb="53">
      <t>ヘンコウ</t>
    </rPh>
    <phoneticPr fontId="1"/>
  </si>
  <si>
    <t>電流制限値を5A⇒6.5Aに変更する
また、検知回路の基準電圧を24V（外部電源）⇒12V（内部電源）に変更する</t>
    <rPh sb="0" eb="2">
      <t>デンリュウ</t>
    </rPh>
    <rPh sb="2" eb="4">
      <t>セイゲン</t>
    </rPh>
    <rPh sb="4" eb="5">
      <t>チ</t>
    </rPh>
    <rPh sb="14" eb="16">
      <t>ヘンコウ</t>
    </rPh>
    <rPh sb="22" eb="24">
      <t>ケンチ</t>
    </rPh>
    <rPh sb="24" eb="26">
      <t>カイロ</t>
    </rPh>
    <rPh sb="27" eb="29">
      <t>キジュン</t>
    </rPh>
    <rPh sb="29" eb="31">
      <t>デンアツ</t>
    </rPh>
    <rPh sb="36" eb="38">
      <t>ガイブ</t>
    </rPh>
    <rPh sb="38" eb="40">
      <t>デンゲン</t>
    </rPh>
    <rPh sb="46" eb="48">
      <t>ナイブ</t>
    </rPh>
    <rPh sb="48" eb="50">
      <t>デンゲン</t>
    </rPh>
    <rPh sb="52" eb="54">
      <t>ヘンコウ</t>
    </rPh>
    <phoneticPr fontId="1"/>
  </si>
  <si>
    <t>019</t>
    <phoneticPr fontId="1"/>
  </si>
  <si>
    <t>ポリスイッチが適切な容量でない</t>
    <rPh sb="7" eb="9">
      <t>テキセツ</t>
    </rPh>
    <rPh sb="10" eb="12">
      <t>ヨウリョウ</t>
    </rPh>
    <phoneticPr fontId="1"/>
  </si>
  <si>
    <t>ストップローラモータにおいてロック時にポリスイッチが働かない
また、DC/DCコンバータ入力段のポリスイッチが想定最大負荷時に働いてしまう可能性がある</t>
    <rPh sb="44" eb="46">
      <t>ニュウリョク</t>
    </rPh>
    <rPh sb="46" eb="47">
      <t>ダン</t>
    </rPh>
    <rPh sb="55" eb="57">
      <t>ソウテイ</t>
    </rPh>
    <rPh sb="57" eb="59">
      <t>サイダイ</t>
    </rPh>
    <rPh sb="59" eb="61">
      <t>フカ</t>
    </rPh>
    <rPh sb="61" eb="62">
      <t>ジ</t>
    </rPh>
    <rPh sb="63" eb="64">
      <t>ハタラ</t>
    </rPh>
    <rPh sb="69" eb="72">
      <t>カノウセイ</t>
    </rPh>
    <phoneticPr fontId="1"/>
  </si>
  <si>
    <t>ハード設計ミス</t>
    <phoneticPr fontId="1"/>
  </si>
  <si>
    <t>モータの停動電流に対し、ポリスイッチのホールド電流が大きい
DC/DCコンバータ消費電流に対し、ポリスイッチのホールド電流が小さい</t>
    <rPh sb="4" eb="5">
      <t>テイ</t>
    </rPh>
    <rPh sb="5" eb="6">
      <t>ドウ</t>
    </rPh>
    <rPh sb="6" eb="8">
      <t>デンリュウ</t>
    </rPh>
    <rPh sb="9" eb="10">
      <t>タイ</t>
    </rPh>
    <rPh sb="23" eb="25">
      <t>デンリュウ</t>
    </rPh>
    <rPh sb="26" eb="27">
      <t>オオ</t>
    </rPh>
    <rPh sb="40" eb="42">
      <t>ショウヒ</t>
    </rPh>
    <rPh sb="42" eb="44">
      <t>デンリュウ</t>
    </rPh>
    <rPh sb="45" eb="46">
      <t>タイ</t>
    </rPh>
    <rPh sb="59" eb="61">
      <t>デンリュウ</t>
    </rPh>
    <rPh sb="62" eb="63">
      <t>チイ</t>
    </rPh>
    <phoneticPr fontId="1"/>
  </si>
  <si>
    <t>ポリスイッチ部品変更
（ストップモータ：DECASMDC050F/60-2　⇒　miniSMDC020F-2
DC/DCコンバータ：DECASMDC050F/60-2　⇒　RKEF075-2）</t>
    <rPh sb="6" eb="8">
      <t>ブヒン</t>
    </rPh>
    <rPh sb="8" eb="10">
      <t>ヘンコウ</t>
    </rPh>
    <phoneticPr fontId="1"/>
  </si>
  <si>
    <t>リセット解除時間が長い</t>
    <rPh sb="4" eb="6">
      <t>カイジョ</t>
    </rPh>
    <rPh sb="6" eb="8">
      <t>ジカン</t>
    </rPh>
    <rPh sb="9" eb="10">
      <t>ナガ</t>
    </rPh>
    <phoneticPr fontId="1"/>
  </si>
  <si>
    <t>IRTリセット解除から通信開始までの待ち時間は500ms以上と規定があるが、ハード的にMPUリセット解除までの時間が500msとなっている。</t>
    <rPh sb="7" eb="9">
      <t>カイジョ</t>
    </rPh>
    <rPh sb="11" eb="13">
      <t>ツウシン</t>
    </rPh>
    <rPh sb="13" eb="15">
      <t>カイシ</t>
    </rPh>
    <rPh sb="18" eb="19">
      <t>マ</t>
    </rPh>
    <rPh sb="20" eb="22">
      <t>ジカン</t>
    </rPh>
    <rPh sb="28" eb="30">
      <t>イジョウ</t>
    </rPh>
    <rPh sb="31" eb="33">
      <t>キテイ</t>
    </rPh>
    <rPh sb="41" eb="42">
      <t>テキ</t>
    </rPh>
    <rPh sb="50" eb="52">
      <t>カイジョ</t>
    </rPh>
    <rPh sb="55" eb="57">
      <t>ジカン</t>
    </rPh>
    <phoneticPr fontId="1"/>
  </si>
  <si>
    <t>リセットICのチャージ時間を決めるコンデンサ容量の設計ミス</t>
    <rPh sb="11" eb="13">
      <t>ジカン</t>
    </rPh>
    <rPh sb="14" eb="15">
      <t>キ</t>
    </rPh>
    <rPh sb="22" eb="24">
      <t>ヨウリョウ</t>
    </rPh>
    <rPh sb="25" eb="27">
      <t>セッケイ</t>
    </rPh>
    <phoneticPr fontId="1"/>
  </si>
  <si>
    <t>コンデンサの容量を0.1u　⇒　0.01uに変更する</t>
    <rPh sb="6" eb="8">
      <t>ヨウリョウ</t>
    </rPh>
    <rPh sb="22" eb="24">
      <t>ヘンコウ</t>
    </rPh>
    <phoneticPr fontId="1"/>
  </si>
  <si>
    <t>020</t>
    <phoneticPr fontId="1"/>
  </si>
  <si>
    <t>021</t>
    <phoneticPr fontId="1"/>
  </si>
  <si>
    <t>FTB試験でリセットがかかる</t>
    <rPh sb="3" eb="5">
      <t>シケン</t>
    </rPh>
    <phoneticPr fontId="1"/>
  </si>
  <si>
    <t>FTB試験にてリセットがかかってしまう。</t>
    <rPh sb="3" eb="5">
      <t>シケン</t>
    </rPh>
    <phoneticPr fontId="1"/>
  </si>
  <si>
    <t>IRTリセット解除回路が誤動作している</t>
    <rPh sb="7" eb="9">
      <t>カイジョ</t>
    </rPh>
    <rPh sb="9" eb="11">
      <t>カイロ</t>
    </rPh>
    <rPh sb="12" eb="15">
      <t>ゴドウサ</t>
    </rPh>
    <phoneticPr fontId="1"/>
  </si>
  <si>
    <t>リセットICチャージコンデンサがディスチャージされないように抵抗値を大きくする。
（22Ω　⇒　22kΩ）
※OLC向けは抵抗定数変更せず、電源・通信ケーブルにフェライトコアを巻くことで対策</t>
    <rPh sb="30" eb="33">
      <t>テイコウチ</t>
    </rPh>
    <rPh sb="34" eb="35">
      <t>オオ</t>
    </rPh>
    <rPh sb="58" eb="59">
      <t>ム</t>
    </rPh>
    <rPh sb="61" eb="63">
      <t>テイコウ</t>
    </rPh>
    <rPh sb="63" eb="65">
      <t>ジョウスウ</t>
    </rPh>
    <rPh sb="65" eb="67">
      <t>ヘンコウ</t>
    </rPh>
    <rPh sb="70" eb="72">
      <t>デンゲン</t>
    </rPh>
    <rPh sb="73" eb="75">
      <t>ツウシン</t>
    </rPh>
    <rPh sb="88" eb="89">
      <t>マ</t>
    </rPh>
    <rPh sb="93" eb="95">
      <t>タイサク</t>
    </rPh>
    <phoneticPr fontId="1"/>
  </si>
  <si>
    <t>022</t>
    <phoneticPr fontId="1"/>
  </si>
  <si>
    <t>識別部のケーブルの取り付け向きが分かりにくい</t>
    <rPh sb="0" eb="2">
      <t>シキベツ</t>
    </rPh>
    <rPh sb="2" eb="3">
      <t>ブ</t>
    </rPh>
    <rPh sb="9" eb="10">
      <t>ト</t>
    </rPh>
    <rPh sb="11" eb="12">
      <t>ツ</t>
    </rPh>
    <rPh sb="13" eb="14">
      <t>ム</t>
    </rPh>
    <rPh sb="16" eb="17">
      <t>ワ</t>
    </rPh>
    <phoneticPr fontId="1"/>
  </si>
  <si>
    <t>識別部と制御基板を接続するケーブルの取り付け向きが分かり難い</t>
    <rPh sb="0" eb="2">
      <t>シキベツ</t>
    </rPh>
    <rPh sb="2" eb="3">
      <t>ブ</t>
    </rPh>
    <rPh sb="4" eb="6">
      <t>セイギョ</t>
    </rPh>
    <rPh sb="6" eb="8">
      <t>キバン</t>
    </rPh>
    <rPh sb="9" eb="11">
      <t>セツゾク</t>
    </rPh>
    <rPh sb="18" eb="19">
      <t>ト</t>
    </rPh>
    <rPh sb="20" eb="21">
      <t>ツ</t>
    </rPh>
    <rPh sb="22" eb="23">
      <t>ム</t>
    </rPh>
    <rPh sb="25" eb="26">
      <t>ワ</t>
    </rPh>
    <rPh sb="28" eb="29">
      <t>ニク</t>
    </rPh>
    <phoneticPr fontId="1"/>
  </si>
  <si>
    <t>ケーブル外観が左右対称に近い</t>
    <rPh sb="4" eb="6">
      <t>ガイカン</t>
    </rPh>
    <rPh sb="7" eb="9">
      <t>サユウ</t>
    </rPh>
    <rPh sb="9" eb="11">
      <t>タイショウ</t>
    </rPh>
    <rPh sb="12" eb="13">
      <t>チカ</t>
    </rPh>
    <phoneticPr fontId="1"/>
  </si>
  <si>
    <t>識別部側のコネクタ直近にタイラップを追加する。
（ギアへのかみ込み抑制の効果もある）</t>
    <rPh sb="0" eb="2">
      <t>シキベツ</t>
    </rPh>
    <rPh sb="2" eb="3">
      <t>ブ</t>
    </rPh>
    <rPh sb="3" eb="4">
      <t>ガワ</t>
    </rPh>
    <rPh sb="9" eb="11">
      <t>チョッキン</t>
    </rPh>
    <rPh sb="18" eb="20">
      <t>ツイカ</t>
    </rPh>
    <rPh sb="31" eb="32">
      <t>コ</t>
    </rPh>
    <rPh sb="33" eb="35">
      <t>ヨクセイ</t>
    </rPh>
    <rPh sb="36" eb="38">
      <t>コウカ</t>
    </rPh>
    <phoneticPr fontId="1"/>
  </si>
  <si>
    <t>回路図：53-137819（3版）</t>
    <rPh sb="0" eb="3">
      <t>カイロズ</t>
    </rPh>
    <rPh sb="15" eb="16">
      <t>ハン</t>
    </rPh>
    <phoneticPr fontId="1"/>
  </si>
  <si>
    <t>BOM：5PKG-3178-R0A（3版）</t>
    <rPh sb="19" eb="20">
      <t>ハン</t>
    </rPh>
    <phoneticPr fontId="1"/>
  </si>
  <si>
    <t>回路図：53-137809（5版）</t>
    <rPh sb="0" eb="3">
      <t>カイロズ</t>
    </rPh>
    <rPh sb="15" eb="16">
      <t>ハン</t>
    </rPh>
    <phoneticPr fontId="1"/>
  </si>
  <si>
    <t>回路図：53-137808（4版）
BOM：5PKG-3178-R0A（3版）</t>
    <rPh sb="0" eb="3">
      <t>カイロズ</t>
    </rPh>
    <rPh sb="15" eb="16">
      <t>ハン</t>
    </rPh>
    <phoneticPr fontId="1"/>
  </si>
  <si>
    <t>回路図：53-137815（3版）
BOM：5PKG-3178-R0A（3版）</t>
    <rPh sb="0" eb="3">
      <t>カイロズ</t>
    </rPh>
    <rPh sb="15" eb="16">
      <t>ハン</t>
    </rPh>
    <phoneticPr fontId="1"/>
  </si>
  <si>
    <t>組立図：53-333229（2版）</t>
    <rPh sb="0" eb="3">
      <t>クミタテズ</t>
    </rPh>
    <rPh sb="15" eb="16">
      <t>ハン</t>
    </rPh>
    <phoneticPr fontId="1"/>
  </si>
  <si>
    <t>回路図：53-137809（5版）
BOM：5PKG-3178-R0A（3版）</t>
    <rPh sb="0" eb="3">
      <t>カイロズ</t>
    </rPh>
    <rPh sb="15" eb="16">
      <t>ハン</t>
    </rPh>
    <phoneticPr fontId="1"/>
  </si>
  <si>
    <t>回路図：53-137811（3版）
　　　　　53-137812（3版）
BOM：5PKG-3178-R0A（5版）</t>
    <rPh sb="0" eb="3">
      <t>カイロズ</t>
    </rPh>
    <rPh sb="15" eb="16">
      <t>ハン</t>
    </rPh>
    <phoneticPr fontId="1"/>
  </si>
  <si>
    <t>回路図：53-137810（3版）
　　　　　53-137811（3版）
　　　　　53-137813（3版）
BOM：5PKG-3178-R0A（5版）</t>
    <rPh sb="0" eb="3">
      <t>カイロズ</t>
    </rPh>
    <rPh sb="15" eb="16">
      <t>ハン</t>
    </rPh>
    <phoneticPr fontId="1"/>
  </si>
  <si>
    <t>回路図：53-137816（4版）
　　　　　53-137817（4版）
　　　　　53-137818（4版）
BOM：5PKG-3178-R0A（5版）</t>
    <rPh sb="0" eb="3">
      <t>カイロズ</t>
    </rPh>
    <rPh sb="15" eb="16">
      <t>ハン</t>
    </rPh>
    <phoneticPr fontId="1"/>
  </si>
  <si>
    <t>回路図：53-137806（5版）
BOM：5PKG-3178-R0A（5版）</t>
    <rPh sb="0" eb="3">
      <t>カイロズ</t>
    </rPh>
    <rPh sb="15" eb="16">
      <t>ハン</t>
    </rPh>
    <phoneticPr fontId="1"/>
  </si>
  <si>
    <t>回路図：53-137807（4版）
　　　　　53-137813（2版）
BOM：5PKG-3178-R0A（5版）</t>
    <rPh sb="0" eb="3">
      <t>カイロズ</t>
    </rPh>
    <rPh sb="15" eb="16">
      <t>ハン</t>
    </rPh>
    <phoneticPr fontId="1"/>
  </si>
  <si>
    <t>回路図：53-137815（4版）
BOM：5PKG-3178-R0A（5版）</t>
    <rPh sb="0" eb="3">
      <t>カイロズ</t>
    </rPh>
    <rPh sb="15" eb="16">
      <t>ハン</t>
    </rPh>
    <phoneticPr fontId="1"/>
  </si>
  <si>
    <t>図面：54-371638(3)
　　　　54-371639(3)</t>
    <rPh sb="0" eb="2">
      <t>ズメン</t>
    </rPh>
    <phoneticPr fontId="1"/>
  </si>
  <si>
    <t>回路図：53-137806（5版）
　　　　　53-137817（4版）
　　　　　53-137819（4版）
BOM：5PKG-3178-R0A（5版）</t>
    <rPh sb="0" eb="3">
      <t>カイロズ</t>
    </rPh>
    <rPh sb="15" eb="16">
      <t>ハン</t>
    </rPh>
    <rPh sb="34" eb="35">
      <t>ハン</t>
    </rPh>
    <rPh sb="53" eb="54">
      <t>ハン</t>
    </rPh>
    <phoneticPr fontId="1"/>
  </si>
  <si>
    <t>回路図：53-137808（5版）
BOM：5PKG-3178-R0A（5版）</t>
    <rPh sb="0" eb="3">
      <t>カイロズ</t>
    </rPh>
    <rPh sb="15" eb="16">
      <t>ハン</t>
    </rPh>
    <phoneticPr fontId="1"/>
  </si>
  <si>
    <t>回路図：53-137808（6版）
BOM：5PKG-3178-R0B（1版）</t>
    <rPh sb="0" eb="3">
      <t>カイロズ</t>
    </rPh>
    <rPh sb="15" eb="16">
      <t>ハン</t>
    </rPh>
    <phoneticPr fontId="1"/>
  </si>
  <si>
    <t>図面：53-371650(6版)
BOM：TAL53-371650-R0A(4版)</t>
    <rPh sb="0" eb="1">
      <t>ズ</t>
    </rPh>
    <rPh sb="1" eb="2">
      <t>メン</t>
    </rPh>
    <rPh sb="14" eb="15">
      <t>ハン</t>
    </rPh>
    <rPh sb="39" eb="40">
      <t>ハン</t>
    </rPh>
    <phoneticPr fontId="1"/>
  </si>
  <si>
    <t>023</t>
    <phoneticPr fontId="1"/>
  </si>
  <si>
    <t>INSERT_300</t>
  </si>
  <si>
    <t>①はメカハード設計ミス。板金修正し、パターン領域に板金が来ないように変更する。
②はSDスロットと板金接続しているパターンをカットする。SDスロットは浮いた金属となるが、SDスロットにアクセスするには横扉（板金）を開ける必要があるため、SDスロットが浮いていても問題ないと判断する。</t>
    <rPh sb="7" eb="9">
      <t>セッケイ</t>
    </rPh>
    <rPh sb="12" eb="14">
      <t>バンキン</t>
    </rPh>
    <rPh sb="14" eb="16">
      <t>シュウセイ</t>
    </rPh>
    <rPh sb="22" eb="24">
      <t>リョウイキ</t>
    </rPh>
    <rPh sb="25" eb="27">
      <t>バンキン</t>
    </rPh>
    <rPh sb="28" eb="29">
      <t>コ</t>
    </rPh>
    <rPh sb="34" eb="36">
      <t>ヘンコウ</t>
    </rPh>
    <rPh sb="49" eb="51">
      <t>バンキン</t>
    </rPh>
    <rPh sb="51" eb="53">
      <t>セツゾク</t>
    </rPh>
    <rPh sb="75" eb="76">
      <t>ウ</t>
    </rPh>
    <rPh sb="78" eb="80">
      <t>キンゾク</t>
    </rPh>
    <rPh sb="100" eb="101">
      <t>ヨコ</t>
    </rPh>
    <rPh sb="101" eb="102">
      <t>トビラ</t>
    </rPh>
    <rPh sb="103" eb="105">
      <t>バンキン</t>
    </rPh>
    <rPh sb="107" eb="108">
      <t>ア</t>
    </rPh>
    <rPh sb="110" eb="112">
      <t>ヒツヨウ</t>
    </rPh>
    <rPh sb="125" eb="126">
      <t>ウ</t>
    </rPh>
    <rPh sb="131" eb="133">
      <t>モンダイ</t>
    </rPh>
    <rPh sb="136" eb="138">
      <t>ハンダン</t>
    </rPh>
    <phoneticPr fontId="1"/>
  </si>
  <si>
    <t>低温0℃環境下で入出金しているとアラームが多発する</t>
    <rPh sb="0" eb="2">
      <t>テイオン</t>
    </rPh>
    <rPh sb="4" eb="6">
      <t>カンキョウ</t>
    </rPh>
    <rPh sb="6" eb="7">
      <t>カ</t>
    </rPh>
    <rPh sb="8" eb="11">
      <t>ニュウシュッキン</t>
    </rPh>
    <rPh sb="21" eb="23">
      <t>タハツ</t>
    </rPh>
    <phoneticPr fontId="1"/>
  </si>
  <si>
    <t>低温0℃環境下で万円を入出金しているとアラームが多発する。
（100～200枚入出金に1回アラーム）</t>
    <rPh sb="0" eb="2">
      <t>テイオン</t>
    </rPh>
    <rPh sb="4" eb="6">
      <t>カンキョウ</t>
    </rPh>
    <rPh sb="6" eb="7">
      <t>カ</t>
    </rPh>
    <rPh sb="8" eb="10">
      <t>マンエン</t>
    </rPh>
    <rPh sb="11" eb="14">
      <t>ニュウシュッキン</t>
    </rPh>
    <rPh sb="24" eb="26">
      <t>タハツ</t>
    </rPh>
    <rPh sb="38" eb="39">
      <t>マイ</t>
    </rPh>
    <rPh sb="39" eb="42">
      <t>ニュウシュッキン</t>
    </rPh>
    <rPh sb="44" eb="45">
      <t>カイ</t>
    </rPh>
    <phoneticPr fontId="1"/>
  </si>
  <si>
    <t>低温環境下で紙幣を入出金していると紙幣搬送による自己発生の静電気が装置に帯電し、帯電した電荷が基板に放電する。
放電箇所は2か所あり、①BCA_CNT_300固定部分の板金が基板のSGベタパターンとラップしており、レジストのみで絶縁を保っている箇所がある。
②INSERT_300基板のSDスロットがパターンで板金と接続されており、SDスロットとカード検知信号線・ライトプロテクト信号線が近い。
※BCA筐体をFGに接続することで事象は発生しなくなる。
また、筐体に手を触れるだけでも放電して事象は発生しなくなる。</t>
    <rPh sb="0" eb="2">
      <t>テイオン</t>
    </rPh>
    <rPh sb="2" eb="4">
      <t>カンキョウ</t>
    </rPh>
    <rPh sb="4" eb="5">
      <t>カ</t>
    </rPh>
    <rPh sb="6" eb="8">
      <t>シヘイ</t>
    </rPh>
    <rPh sb="9" eb="12">
      <t>ニュウシュッキン</t>
    </rPh>
    <rPh sb="17" eb="19">
      <t>シヘイ</t>
    </rPh>
    <rPh sb="19" eb="21">
      <t>ハンソウ</t>
    </rPh>
    <rPh sb="24" eb="26">
      <t>ジコ</t>
    </rPh>
    <rPh sb="26" eb="28">
      <t>ハッセイ</t>
    </rPh>
    <rPh sb="29" eb="32">
      <t>セイデンキ</t>
    </rPh>
    <rPh sb="33" eb="35">
      <t>ソウチ</t>
    </rPh>
    <rPh sb="36" eb="38">
      <t>タイデン</t>
    </rPh>
    <rPh sb="40" eb="42">
      <t>タイデン</t>
    </rPh>
    <rPh sb="44" eb="46">
      <t>デンカ</t>
    </rPh>
    <rPh sb="47" eb="49">
      <t>キバン</t>
    </rPh>
    <rPh sb="50" eb="52">
      <t>ホウデン</t>
    </rPh>
    <rPh sb="56" eb="58">
      <t>ホウデン</t>
    </rPh>
    <rPh sb="58" eb="60">
      <t>カショ</t>
    </rPh>
    <rPh sb="63" eb="64">
      <t>ショ</t>
    </rPh>
    <rPh sb="79" eb="81">
      <t>コテイ</t>
    </rPh>
    <rPh sb="81" eb="83">
      <t>ブブン</t>
    </rPh>
    <rPh sb="84" eb="86">
      <t>バンキン</t>
    </rPh>
    <rPh sb="87" eb="89">
      <t>キバン</t>
    </rPh>
    <rPh sb="114" eb="116">
      <t>ゼツエン</t>
    </rPh>
    <rPh sb="117" eb="118">
      <t>タモ</t>
    </rPh>
    <rPh sb="122" eb="124">
      <t>カショ</t>
    </rPh>
    <rPh sb="140" eb="142">
      <t>キバン</t>
    </rPh>
    <rPh sb="155" eb="157">
      <t>バンキン</t>
    </rPh>
    <rPh sb="158" eb="160">
      <t>セツゾク</t>
    </rPh>
    <rPh sb="176" eb="178">
      <t>ケンチ</t>
    </rPh>
    <rPh sb="178" eb="180">
      <t>シンゴウ</t>
    </rPh>
    <rPh sb="180" eb="181">
      <t>セン</t>
    </rPh>
    <rPh sb="190" eb="192">
      <t>シンゴウ</t>
    </rPh>
    <rPh sb="192" eb="193">
      <t>セン</t>
    </rPh>
    <rPh sb="194" eb="195">
      <t>チカ</t>
    </rPh>
    <rPh sb="203" eb="205">
      <t>キョウタイ</t>
    </rPh>
    <rPh sb="209" eb="211">
      <t>セツゾク</t>
    </rPh>
    <rPh sb="216" eb="218">
      <t>ジショウ</t>
    </rPh>
    <rPh sb="219" eb="221">
      <t>ハッセイ</t>
    </rPh>
    <rPh sb="231" eb="233">
      <t>キョウタイ</t>
    </rPh>
    <rPh sb="234" eb="235">
      <t>テ</t>
    </rPh>
    <rPh sb="236" eb="237">
      <t>フ</t>
    </rPh>
    <rPh sb="243" eb="245">
      <t>ホウデン</t>
    </rPh>
    <rPh sb="247" eb="249">
      <t>ジショウ</t>
    </rPh>
    <rPh sb="250" eb="252">
      <t>ハッセイ</t>
    </rPh>
    <phoneticPr fontId="1"/>
  </si>
  <si>
    <t>024</t>
    <phoneticPr fontId="1"/>
  </si>
  <si>
    <t>雷サージ試験にてBCA_CNT_300基板が壊れる</t>
    <rPh sb="0" eb="1">
      <t>ライ</t>
    </rPh>
    <rPh sb="4" eb="6">
      <t>シケン</t>
    </rPh>
    <rPh sb="19" eb="21">
      <t>キバン</t>
    </rPh>
    <rPh sb="22" eb="23">
      <t>コワ</t>
    </rPh>
    <phoneticPr fontId="1"/>
  </si>
  <si>
    <t xml:space="preserve">パターンカットを実施
53-488303_INSERT_300 A2Bｶｲｿﾞｳｺｳｼﾞ </t>
    <rPh sb="8" eb="10">
      <t>ジッシ</t>
    </rPh>
    <phoneticPr fontId="1"/>
  </si>
  <si>
    <t>雷サージ試験にて+0.6kV　線路・線路間　印可試験で、BLM動作中にサージ印可されるとBLM回路のﾌﾗｲﾎｲｰﾙﾀﾞｲｵｰﾄﾞがショートモードで壊れる。</t>
    <rPh sb="0" eb="1">
      <t>ライ</t>
    </rPh>
    <rPh sb="4" eb="6">
      <t>シケン</t>
    </rPh>
    <rPh sb="15" eb="17">
      <t>センロ</t>
    </rPh>
    <rPh sb="18" eb="20">
      <t>センロ</t>
    </rPh>
    <rPh sb="20" eb="21">
      <t>カン</t>
    </rPh>
    <rPh sb="22" eb="24">
      <t>インカ</t>
    </rPh>
    <rPh sb="24" eb="26">
      <t>シケン</t>
    </rPh>
    <rPh sb="31" eb="34">
      <t>ドウサチュウ</t>
    </rPh>
    <rPh sb="38" eb="40">
      <t>インカ</t>
    </rPh>
    <rPh sb="47" eb="49">
      <t>カイロ</t>
    </rPh>
    <rPh sb="73" eb="74">
      <t>コワ</t>
    </rPh>
    <phoneticPr fontId="1"/>
  </si>
  <si>
    <t>ﾌﾗｲﾎｲｰﾙﾀﾞｲｵｰﾄﾞのﾀｰﾝｵﾌ時にサージによる高電圧が印可されることで逆回復破壊が発生していると考えられる</t>
    <rPh sb="20" eb="21">
      <t>ジ</t>
    </rPh>
    <rPh sb="28" eb="31">
      <t>コウデンアツ</t>
    </rPh>
    <rPh sb="32" eb="34">
      <t>インカ</t>
    </rPh>
    <rPh sb="40" eb="41">
      <t>ギャク</t>
    </rPh>
    <rPh sb="41" eb="43">
      <t>カイフク</t>
    </rPh>
    <rPh sb="43" eb="45">
      <t>ハカイ</t>
    </rPh>
    <rPh sb="46" eb="48">
      <t>ハッセイ</t>
    </rPh>
    <rPh sb="53" eb="54">
      <t>カンガ</t>
    </rPh>
    <phoneticPr fontId="1"/>
  </si>
  <si>
    <t>サージ電圧を抑制するため電源ケーブルにﾌｪﾗｲﾄｺｱ（E04SR150718）を追加</t>
    <rPh sb="3" eb="5">
      <t>デンアツ</t>
    </rPh>
    <rPh sb="6" eb="8">
      <t>ヨクセイ</t>
    </rPh>
    <rPh sb="12" eb="14">
      <t>デンゲン</t>
    </rPh>
    <rPh sb="40" eb="42">
      <t>ツイカ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</si>
</sst>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ＭＳ Ｐゴシック"/>
      <family val="2"/>
      <charset val="128"/>
      <scheme val="minor"/>
    </font>
    <font>
      <sz val="6"/>
      <name val="ＭＳ Ｐゴシック"/>
      <family val="2"/>
      <charset val="128"/>
      <scheme val="minor"/>
    </font>
    <font>
      <sz val="11"/>
      <color theme="0"/>
      <name val="ＭＳ Ｐゴシック"/>
      <family val="3"/>
      <charset val="128"/>
      <scheme val="minor"/>
    </font>
    <font>
      <sz val="12"/>
      <color theme="0"/>
      <name val="ＭＳ Ｐゴシック"/>
      <family val="2"/>
      <charset val="128"/>
      <scheme val="minor"/>
    </font>
    <font>
      <sz val="14"/>
      <color theme="0"/>
      <name val="ＭＳ Ｐゴシック"/>
      <family val="2"/>
      <charset val="128"/>
      <scheme val="minor"/>
    </font>
    <font>
      <sz val="14"/>
      <color theme="0"/>
      <name val="ＭＳ Ｐゴシック"/>
      <family val="3"/>
      <charset val="128"/>
      <scheme val="minor"/>
    </font>
    <font>
      <sz val="18"/>
      <color theme="0"/>
      <name val="ＭＳ Ｐゴシック"/>
      <family val="2"/>
      <charset val="128"/>
      <scheme val="minor"/>
    </font>
    <font>
      <sz val="18"/>
      <color theme="0"/>
      <name val="ＭＳ Ｐゴシック"/>
      <family val="3"/>
      <charset val="128"/>
      <scheme val="minor"/>
    </font>
    <font>
      <sz val="9"/>
      <color rgb="FF000000"/>
      <name val="Meiryo UI"/>
      <family val="3"/>
      <charset val="128"/>
    </font>
    <font>
      <sz val="11"/>
      <color theme="1"/>
      <name val="ＭＳ Ｐゴシック"/>
      <family val="2"/>
      <charset val="128"/>
      <scheme val="minor"/>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s>
  <cellStyleXfs count="2">
    <xf numFmtId="0" fontId="0" fillId="0" borderId="0">
      <alignment vertical="center"/>
    </xf>
    <xf numFmtId="9" fontId="9" fillId="0" borderId="0" applyFont="0" applyFill="0" applyBorder="0" applyAlignment="0" applyProtection="0">
      <alignment vertical="center"/>
    </xf>
  </cellStyleXfs>
  <cellXfs count="66">
    <xf numFmtId="0" fontId="0" fillId="0" borderId="0" xfId="0">
      <alignment vertical="center"/>
    </xf>
    <xf numFmtId="0" fontId="2" fillId="2" borderId="0" xfId="0" applyFont="1" applyFill="1">
      <alignment vertical="center"/>
    </xf>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center" vertical="center"/>
    </xf>
    <xf numFmtId="0" fontId="0" fillId="0" borderId="1" xfId="0" applyBorder="1">
      <alignment vertical="center"/>
    </xf>
    <xf numFmtId="0" fontId="0" fillId="0" borderId="1" xfId="0" applyBorder="1" applyAlignment="1">
      <alignment horizontal="center" vertical="center"/>
    </xf>
    <xf numFmtId="49" fontId="0" fillId="0" borderId="0" xfId="0" applyNumberFormat="1">
      <alignment vertical="center"/>
    </xf>
    <xf numFmtId="0" fontId="0" fillId="0" borderId="1" xfId="0" applyBorder="1" applyAlignment="1">
      <alignment horizontal="left" vertical="top"/>
    </xf>
    <xf numFmtId="0" fontId="0" fillId="0" borderId="1" xfId="0" applyBorder="1" applyAlignment="1">
      <alignment vertical="top"/>
    </xf>
    <xf numFmtId="14" fontId="0" fillId="0" borderId="1" xfId="0" applyNumberFormat="1" applyBorder="1">
      <alignment vertical="center"/>
    </xf>
    <xf numFmtId="0" fontId="0" fillId="0" borderId="1" xfId="0" applyBorder="1" applyAlignment="1">
      <alignment vertical="center" wrapText="1"/>
    </xf>
    <xf numFmtId="0" fontId="0" fillId="0" borderId="1" xfId="0" applyBorder="1" applyAlignment="1">
      <alignment vertical="top" wrapText="1"/>
    </xf>
    <xf numFmtId="0" fontId="0" fillId="0" borderId="1" xfId="0" quotePrefix="1" applyBorder="1" applyAlignment="1">
      <alignment horizontal="left" vertical="top"/>
    </xf>
    <xf numFmtId="0" fontId="0" fillId="0" borderId="1" xfId="0" quotePrefix="1" applyBorder="1" applyAlignment="1">
      <alignment vertical="top" wrapText="1"/>
    </xf>
    <xf numFmtId="0" fontId="0" fillId="0" borderId="2" xfId="0" applyBorder="1">
      <alignment vertical="center"/>
    </xf>
    <xf numFmtId="0" fontId="0" fillId="0" borderId="3" xfId="0" applyBorder="1">
      <alignment vertical="center"/>
    </xf>
    <xf numFmtId="14" fontId="0" fillId="0" borderId="3" xfId="0" applyNumberFormat="1" applyBorder="1">
      <alignment vertical="center"/>
    </xf>
    <xf numFmtId="14" fontId="0" fillId="0" borderId="2" xfId="0" applyNumberFormat="1" applyBorder="1">
      <alignment vertical="center"/>
    </xf>
    <xf numFmtId="49" fontId="0" fillId="0" borderId="4" xfId="0" applyNumberFormat="1" applyBorder="1">
      <alignment vertical="center"/>
    </xf>
    <xf numFmtId="0" fontId="0" fillId="0" borderId="5" xfId="0" applyBorder="1">
      <alignment vertical="center"/>
    </xf>
    <xf numFmtId="0" fontId="0" fillId="0" borderId="6" xfId="0" applyBorder="1">
      <alignment vertical="center"/>
    </xf>
    <xf numFmtId="49" fontId="0" fillId="0" borderId="7" xfId="0" applyNumberFormat="1" applyBorder="1">
      <alignment vertical="center"/>
    </xf>
    <xf numFmtId="0" fontId="0" fillId="0" borderId="8" xfId="0" applyBorder="1">
      <alignment vertical="center"/>
    </xf>
    <xf numFmtId="49" fontId="0" fillId="0" borderId="9" xfId="0" applyNumberFormat="1" applyBorder="1">
      <alignment vertical="center"/>
    </xf>
    <xf numFmtId="0" fontId="0" fillId="0" borderId="10" xfId="0" applyBorder="1" applyAlignment="1">
      <alignment horizontal="left" vertical="center"/>
    </xf>
    <xf numFmtId="0" fontId="0" fillId="0" borderId="10" xfId="0" applyBorder="1">
      <alignment vertical="center"/>
    </xf>
    <xf numFmtId="49" fontId="0" fillId="0" borderId="11" xfId="0" applyNumberFormat="1" applyBorder="1">
      <alignment vertical="center"/>
    </xf>
    <xf numFmtId="0" fontId="0" fillId="0" borderId="12" xfId="0" applyBorder="1">
      <alignment vertical="center"/>
    </xf>
    <xf numFmtId="14" fontId="0" fillId="0" borderId="12" xfId="0" applyNumberFormat="1" applyBorder="1">
      <alignment vertical="center"/>
    </xf>
    <xf numFmtId="0" fontId="0" fillId="0" borderId="1" xfId="0" quotePrefix="1" applyBorder="1">
      <alignment vertical="center"/>
    </xf>
    <xf numFmtId="0" fontId="0" fillId="0" borderId="0" xfId="0" applyAlignment="1">
      <alignment vertical="center" wrapText="1"/>
    </xf>
    <xf numFmtId="0" fontId="0" fillId="0" borderId="14" xfId="0" applyBorder="1">
      <alignment vertical="center"/>
    </xf>
    <xf numFmtId="0" fontId="0" fillId="0" borderId="15"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21" xfId="0" applyFill="1" applyBorder="1">
      <alignment vertical="center"/>
    </xf>
    <xf numFmtId="0" fontId="0" fillId="0" borderId="22" xfId="0" applyFill="1" applyBorder="1">
      <alignment vertical="center"/>
    </xf>
    <xf numFmtId="10" fontId="0" fillId="3" borderId="22" xfId="1" applyNumberFormat="1" applyFont="1" applyFill="1" applyBorder="1">
      <alignment vertical="center"/>
    </xf>
    <xf numFmtId="10" fontId="0" fillId="0" borderId="22" xfId="1" applyNumberFormat="1" applyFont="1" applyFill="1" applyBorder="1">
      <alignment vertical="center"/>
    </xf>
    <xf numFmtId="0" fontId="0" fillId="0" borderId="20" xfId="0" applyFill="1" applyBorder="1">
      <alignment vertical="center"/>
    </xf>
    <xf numFmtId="10" fontId="0" fillId="3" borderId="20" xfId="1" applyNumberFormat="1" applyFont="1" applyFill="1" applyBorder="1">
      <alignment vertical="center"/>
    </xf>
    <xf numFmtId="0" fontId="0" fillId="0" borderId="23" xfId="0" applyFill="1" applyBorder="1">
      <alignment vertical="center"/>
    </xf>
    <xf numFmtId="0" fontId="0" fillId="0" borderId="24" xfId="0" applyFill="1" applyBorder="1">
      <alignment vertical="center"/>
    </xf>
    <xf numFmtId="10" fontId="0" fillId="3" borderId="24" xfId="0" applyNumberFormat="1" applyFill="1" applyBorder="1">
      <alignment vertical="center"/>
    </xf>
    <xf numFmtId="0" fontId="0" fillId="0" borderId="21" xfId="0" applyBorder="1">
      <alignment vertical="center"/>
    </xf>
    <xf numFmtId="0" fontId="0" fillId="0" borderId="22" xfId="0" applyBorder="1">
      <alignment vertical="center"/>
    </xf>
    <xf numFmtId="10" fontId="0" fillId="0" borderId="22" xfId="1" applyNumberFormat="1" applyFont="1" applyBorder="1">
      <alignment vertical="center"/>
    </xf>
    <xf numFmtId="10" fontId="0" fillId="0" borderId="20" xfId="1" applyNumberFormat="1" applyFont="1" applyBorder="1">
      <alignment vertical="center"/>
    </xf>
    <xf numFmtId="0" fontId="0" fillId="0" borderId="23" xfId="0" applyBorder="1">
      <alignment vertical="center"/>
    </xf>
    <xf numFmtId="0" fontId="0" fillId="0" borderId="24" xfId="0" applyBorder="1">
      <alignment vertical="center"/>
    </xf>
    <xf numFmtId="0" fontId="0" fillId="0" borderId="25" xfId="0" applyBorder="1">
      <alignment vertical="center"/>
    </xf>
    <xf numFmtId="10" fontId="0" fillId="0" borderId="25" xfId="1" applyNumberFormat="1" applyFont="1" applyBorder="1">
      <alignment vertical="center"/>
    </xf>
    <xf numFmtId="10" fontId="0" fillId="0" borderId="24" xfId="0" applyNumberFormat="1" applyBorder="1">
      <alignment vertical="center"/>
    </xf>
    <xf numFmtId="0" fontId="0" fillId="0" borderId="0" xfId="0" applyBorder="1">
      <alignment vertical="center"/>
    </xf>
    <xf numFmtId="0" fontId="0" fillId="0" borderId="26" xfId="0" applyBorder="1">
      <alignment vertical="center"/>
    </xf>
    <xf numFmtId="0" fontId="0" fillId="0" borderId="27" xfId="0" applyBorder="1">
      <alignment vertical="center"/>
    </xf>
    <xf numFmtId="0" fontId="0" fillId="0" borderId="13" xfId="0" applyBorder="1">
      <alignment vertical="center"/>
    </xf>
    <xf numFmtId="0" fontId="0" fillId="0" borderId="0" xfId="0" applyAlignment="1">
      <alignment vertical="center" wrapText="1"/>
    </xf>
    <xf numFmtId="0" fontId="6" fillId="2" borderId="0" xfId="0" applyFont="1" applyFill="1" applyAlignment="1">
      <alignment horizontal="center" vertical="center"/>
    </xf>
    <xf numFmtId="0" fontId="7" fillId="2" borderId="0" xfId="0" applyFont="1" applyFill="1" applyAlignment="1">
      <alignment horizontal="center" vertical="center"/>
    </xf>
    <xf numFmtId="0" fontId="0" fillId="0" borderId="0" xfId="0" applyAlignment="1">
      <alignment vertical="center" wrapText="1"/>
    </xf>
    <xf numFmtId="0" fontId="0" fillId="0" borderId="0" xfId="0" applyAlignment="1">
      <alignment vertical="center"/>
    </xf>
    <xf numFmtId="0" fontId="0" fillId="0" borderId="16" xfId="0" applyBorder="1" applyAlignment="1">
      <alignment horizontal="center" vertical="center"/>
    </xf>
    <xf numFmtId="0" fontId="0" fillId="0" borderId="17" xfId="0" applyBorder="1" applyAlignment="1">
      <alignment horizontal="center" vertical="center"/>
    </xf>
  </cellXfs>
  <cellStyles count="2">
    <cellStyle name="パーセント" xfId="1" builtinId="5"/>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checked="Checked"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checked="Checked" lockText="1" noThreeD="1"/>
</file>

<file path=xl/ctrlProps/ctrlProp118.xml><?xml version="1.0" encoding="utf-8"?>
<formControlPr xmlns="http://schemas.microsoft.com/office/spreadsheetml/2009/9/main" objectType="CheckBox" checked="Checked"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checked="Checked"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checked="Checked" lockText="1" noThreeD="1"/>
</file>

<file path=xl/ctrlProps/ctrlProp124.xml><?xml version="1.0" encoding="utf-8"?>
<formControlPr xmlns="http://schemas.microsoft.com/office/spreadsheetml/2009/9/main" objectType="CheckBox" checked="Checked"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checked="Checked" lockText="1" noThreeD="1"/>
</file>

<file path=xl/ctrlProps/ctrlProp133.xml><?xml version="1.0" encoding="utf-8"?>
<formControlPr xmlns="http://schemas.microsoft.com/office/spreadsheetml/2009/9/main" objectType="CheckBox" checked="Checked"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checked="Checked"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checked="Checked" lockText="1" noThreeD="1"/>
</file>

<file path=xl/ctrlProps/ctrlProp139.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checked="Checked"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CheckBox" checked="Checked" lockText="1" noThreeD="1"/>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checked="Checked"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checked="Checked" lockText="1" noThreeD="1"/>
</file>

<file path=xl/ctrlProps/ctrlProp88.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2.xml.rels><?xml version="1.0" encoding="UTF-8" standalone="yes"?>
<Relationships xmlns="http://schemas.openxmlformats.org/package/2006/relationships"><Relationship Id="rId3" Type="http://schemas.openxmlformats.org/officeDocument/2006/relationships/image" Target="../media/image9.JPG"/><Relationship Id="rId2" Type="http://schemas.openxmlformats.org/officeDocument/2006/relationships/image" Target="../media/image8.JPG"/><Relationship Id="rId1" Type="http://schemas.openxmlformats.org/officeDocument/2006/relationships/image" Target="../media/image7.JPG"/><Relationship Id="rId5" Type="http://schemas.openxmlformats.org/officeDocument/2006/relationships/image" Target="../media/image11.JPG"/><Relationship Id="rId4" Type="http://schemas.openxmlformats.org/officeDocument/2006/relationships/image" Target="../media/image10.JPG"/></Relationships>
</file>

<file path=xl/drawings/_rels/drawing15.xml.rels><?xml version="1.0" encoding="UTF-8" standalone="yes"?>
<Relationships xmlns="http://schemas.openxmlformats.org/package/2006/relationships"><Relationship Id="rId3" Type="http://schemas.openxmlformats.org/officeDocument/2006/relationships/image" Target="../media/image14.JPG"/><Relationship Id="rId2" Type="http://schemas.openxmlformats.org/officeDocument/2006/relationships/image" Target="../media/image13.JPG"/><Relationship Id="rId1" Type="http://schemas.openxmlformats.org/officeDocument/2006/relationships/image" Target="../media/image12.JP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8.JPG"/></Relationships>
</file>

<file path=xl/drawings/_rels/drawing24.xml.rels><?xml version="1.0" encoding="UTF-8" standalone="yes"?>
<Relationships xmlns="http://schemas.openxmlformats.org/package/2006/relationships"><Relationship Id="rId1" Type="http://schemas.openxmlformats.org/officeDocument/2006/relationships/image" Target="../media/image19.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image" Target="../media/image3.jpg"/><Relationship Id="rId1" Type="http://schemas.openxmlformats.org/officeDocument/2006/relationships/image" Target="../media/image2.jpg"/><Relationship Id="rId5" Type="http://schemas.openxmlformats.org/officeDocument/2006/relationships/image" Target="../media/image6.jpg"/><Relationship Id="rId4"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66675</xdr:colOff>
          <xdr:row>22</xdr:row>
          <xdr:rowOff>76200</xdr:rowOff>
        </xdr:from>
        <xdr:to>
          <xdr:col>2</xdr:col>
          <xdr:colOff>990600</xdr:colOff>
          <xdr:row>22</xdr:row>
          <xdr:rowOff>323850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単体動作確認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22</xdr:row>
          <xdr:rowOff>333375</xdr:rowOff>
        </xdr:from>
        <xdr:to>
          <xdr:col>2</xdr:col>
          <xdr:colOff>1000125</xdr:colOff>
          <xdr:row>22</xdr:row>
          <xdr:rowOff>581025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総合動作確認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1162050</xdr:colOff>
          <xdr:row>22</xdr:row>
          <xdr:rowOff>76200</xdr:rowOff>
        </xdr:from>
        <xdr:to>
          <xdr:col>2</xdr:col>
          <xdr:colOff>2085975</xdr:colOff>
          <xdr:row>22</xdr:row>
          <xdr:rowOff>323850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BOM改版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1171575</xdr:colOff>
          <xdr:row>22</xdr:row>
          <xdr:rowOff>314325</xdr:rowOff>
        </xdr:from>
        <xdr:to>
          <xdr:col>2</xdr:col>
          <xdr:colOff>2095500</xdr:colOff>
          <xdr:row>22</xdr:row>
          <xdr:rowOff>561975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回路図改版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85725</xdr:rowOff>
        </xdr:from>
        <xdr:to>
          <xdr:col>2</xdr:col>
          <xdr:colOff>3048000</xdr:colOff>
          <xdr:row>22</xdr:row>
          <xdr:rowOff>333375</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P板改版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295275</xdr:rowOff>
        </xdr:from>
        <xdr:to>
          <xdr:col>2</xdr:col>
          <xdr:colOff>3048000</xdr:colOff>
          <xdr:row>22</xdr:row>
          <xdr:rowOff>542925</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組立図改版</a:t>
              </a:r>
            </a:p>
          </xdr:txBody>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66675</xdr:colOff>
          <xdr:row>22</xdr:row>
          <xdr:rowOff>76200</xdr:rowOff>
        </xdr:from>
        <xdr:to>
          <xdr:col>2</xdr:col>
          <xdr:colOff>990600</xdr:colOff>
          <xdr:row>22</xdr:row>
          <xdr:rowOff>323850</xdr:rowOff>
        </xdr:to>
        <xdr:sp macro="" textlink="">
          <xdr:nvSpPr>
            <xdr:cNvPr id="13313" name="Check Box 1" hidden="1">
              <a:extLst>
                <a:ext uri="{63B3BB69-23CF-44E3-9099-C40C66FF867C}">
                  <a14:compatExt spid="_x0000_s13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単体動作確認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22</xdr:row>
          <xdr:rowOff>333375</xdr:rowOff>
        </xdr:from>
        <xdr:to>
          <xdr:col>2</xdr:col>
          <xdr:colOff>1000125</xdr:colOff>
          <xdr:row>22</xdr:row>
          <xdr:rowOff>581025</xdr:rowOff>
        </xdr:to>
        <xdr:sp macro="" textlink="">
          <xdr:nvSpPr>
            <xdr:cNvPr id="13314" name="Check Box 2" hidden="1">
              <a:extLst>
                <a:ext uri="{63B3BB69-23CF-44E3-9099-C40C66FF867C}">
                  <a14:compatExt spid="_x0000_s13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総合動作確認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1162050</xdr:colOff>
          <xdr:row>22</xdr:row>
          <xdr:rowOff>76200</xdr:rowOff>
        </xdr:from>
        <xdr:to>
          <xdr:col>2</xdr:col>
          <xdr:colOff>2085975</xdr:colOff>
          <xdr:row>22</xdr:row>
          <xdr:rowOff>323850</xdr:rowOff>
        </xdr:to>
        <xdr:sp macro="" textlink="">
          <xdr:nvSpPr>
            <xdr:cNvPr id="13315" name="Check Box 3" hidden="1">
              <a:extLst>
                <a:ext uri="{63B3BB69-23CF-44E3-9099-C40C66FF867C}">
                  <a14:compatExt spid="_x0000_s13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BOM改版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1171575</xdr:colOff>
          <xdr:row>22</xdr:row>
          <xdr:rowOff>314325</xdr:rowOff>
        </xdr:from>
        <xdr:to>
          <xdr:col>2</xdr:col>
          <xdr:colOff>2095500</xdr:colOff>
          <xdr:row>22</xdr:row>
          <xdr:rowOff>561975</xdr:rowOff>
        </xdr:to>
        <xdr:sp macro="" textlink="">
          <xdr:nvSpPr>
            <xdr:cNvPr id="13316" name="Check Box 4" hidden="1">
              <a:extLst>
                <a:ext uri="{63B3BB69-23CF-44E3-9099-C40C66FF867C}">
                  <a14:compatExt spid="_x0000_s13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回路図改版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85725</xdr:rowOff>
        </xdr:from>
        <xdr:to>
          <xdr:col>2</xdr:col>
          <xdr:colOff>3048000</xdr:colOff>
          <xdr:row>22</xdr:row>
          <xdr:rowOff>333375</xdr:rowOff>
        </xdr:to>
        <xdr:sp macro="" textlink="">
          <xdr:nvSpPr>
            <xdr:cNvPr id="13317" name="Check Box 5" hidden="1">
              <a:extLst>
                <a:ext uri="{63B3BB69-23CF-44E3-9099-C40C66FF867C}">
                  <a14:compatExt spid="_x0000_s13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P板改版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295275</xdr:rowOff>
        </xdr:from>
        <xdr:to>
          <xdr:col>2</xdr:col>
          <xdr:colOff>3048000</xdr:colOff>
          <xdr:row>22</xdr:row>
          <xdr:rowOff>542925</xdr:rowOff>
        </xdr:to>
        <xdr:sp macro="" textlink="">
          <xdr:nvSpPr>
            <xdr:cNvPr id="13318" name="Check Box 6" hidden="1">
              <a:extLst>
                <a:ext uri="{63B3BB69-23CF-44E3-9099-C40C66FF867C}">
                  <a14:compatExt spid="_x0000_s13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組立図改版</a:t>
              </a:r>
            </a:p>
          </xdr:txBody>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66675</xdr:colOff>
          <xdr:row>22</xdr:row>
          <xdr:rowOff>76200</xdr:rowOff>
        </xdr:from>
        <xdr:to>
          <xdr:col>2</xdr:col>
          <xdr:colOff>990600</xdr:colOff>
          <xdr:row>22</xdr:row>
          <xdr:rowOff>323850</xdr:rowOff>
        </xdr:to>
        <xdr:sp macro="" textlink="">
          <xdr:nvSpPr>
            <xdr:cNvPr id="14337" name="Check Box 1" hidden="1">
              <a:extLst>
                <a:ext uri="{63B3BB69-23CF-44E3-9099-C40C66FF867C}">
                  <a14:compatExt spid="_x0000_s1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単体動作確認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22</xdr:row>
          <xdr:rowOff>333375</xdr:rowOff>
        </xdr:from>
        <xdr:to>
          <xdr:col>2</xdr:col>
          <xdr:colOff>1000125</xdr:colOff>
          <xdr:row>22</xdr:row>
          <xdr:rowOff>581025</xdr:rowOff>
        </xdr:to>
        <xdr:sp macro="" textlink="">
          <xdr:nvSpPr>
            <xdr:cNvPr id="14338" name="Check Box 2" hidden="1">
              <a:extLst>
                <a:ext uri="{63B3BB69-23CF-44E3-9099-C40C66FF867C}">
                  <a14:compatExt spid="_x0000_s1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総合動作確認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1162050</xdr:colOff>
          <xdr:row>22</xdr:row>
          <xdr:rowOff>76200</xdr:rowOff>
        </xdr:from>
        <xdr:to>
          <xdr:col>2</xdr:col>
          <xdr:colOff>2085975</xdr:colOff>
          <xdr:row>22</xdr:row>
          <xdr:rowOff>323850</xdr:rowOff>
        </xdr:to>
        <xdr:sp macro="" textlink="">
          <xdr:nvSpPr>
            <xdr:cNvPr id="14339" name="Check Box 3" hidden="1">
              <a:extLst>
                <a:ext uri="{63B3BB69-23CF-44E3-9099-C40C66FF867C}">
                  <a14:compatExt spid="_x0000_s1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BOM改版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1171575</xdr:colOff>
          <xdr:row>22</xdr:row>
          <xdr:rowOff>314325</xdr:rowOff>
        </xdr:from>
        <xdr:to>
          <xdr:col>2</xdr:col>
          <xdr:colOff>2095500</xdr:colOff>
          <xdr:row>22</xdr:row>
          <xdr:rowOff>561975</xdr:rowOff>
        </xdr:to>
        <xdr:sp macro="" textlink="">
          <xdr:nvSpPr>
            <xdr:cNvPr id="14340" name="Check Box 4" hidden="1">
              <a:extLst>
                <a:ext uri="{63B3BB69-23CF-44E3-9099-C40C66FF867C}">
                  <a14:compatExt spid="_x0000_s1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回路図改版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85725</xdr:rowOff>
        </xdr:from>
        <xdr:to>
          <xdr:col>2</xdr:col>
          <xdr:colOff>3048000</xdr:colOff>
          <xdr:row>22</xdr:row>
          <xdr:rowOff>333375</xdr:rowOff>
        </xdr:to>
        <xdr:sp macro="" textlink="">
          <xdr:nvSpPr>
            <xdr:cNvPr id="14341" name="Check Box 5" hidden="1">
              <a:extLst>
                <a:ext uri="{63B3BB69-23CF-44E3-9099-C40C66FF867C}">
                  <a14:compatExt spid="_x0000_s1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P板改版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295275</xdr:rowOff>
        </xdr:from>
        <xdr:to>
          <xdr:col>2</xdr:col>
          <xdr:colOff>3048000</xdr:colOff>
          <xdr:row>22</xdr:row>
          <xdr:rowOff>542925</xdr:rowOff>
        </xdr:to>
        <xdr:sp macro="" textlink="">
          <xdr:nvSpPr>
            <xdr:cNvPr id="14342" name="Check Box 6" hidden="1">
              <a:extLst>
                <a:ext uri="{63B3BB69-23CF-44E3-9099-C40C66FF867C}">
                  <a14:compatExt spid="_x0000_s1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組立図改版</a:t>
              </a:r>
            </a:p>
          </xdr:txBody>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66675</xdr:colOff>
          <xdr:row>22</xdr:row>
          <xdr:rowOff>76200</xdr:rowOff>
        </xdr:from>
        <xdr:to>
          <xdr:col>2</xdr:col>
          <xdr:colOff>990600</xdr:colOff>
          <xdr:row>22</xdr:row>
          <xdr:rowOff>323850</xdr:rowOff>
        </xdr:to>
        <xdr:sp macro="" textlink="">
          <xdr:nvSpPr>
            <xdr:cNvPr id="15361" name="Check Box 1" hidden="1">
              <a:extLst>
                <a:ext uri="{63B3BB69-23CF-44E3-9099-C40C66FF867C}">
                  <a14:compatExt spid="_x0000_s15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単体動作確認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22</xdr:row>
          <xdr:rowOff>333375</xdr:rowOff>
        </xdr:from>
        <xdr:to>
          <xdr:col>2</xdr:col>
          <xdr:colOff>1000125</xdr:colOff>
          <xdr:row>22</xdr:row>
          <xdr:rowOff>581025</xdr:rowOff>
        </xdr:to>
        <xdr:sp macro="" textlink="">
          <xdr:nvSpPr>
            <xdr:cNvPr id="15362" name="Check Box 2" hidden="1">
              <a:extLst>
                <a:ext uri="{63B3BB69-23CF-44E3-9099-C40C66FF867C}">
                  <a14:compatExt spid="_x0000_s15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総合動作確認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1162050</xdr:colOff>
          <xdr:row>22</xdr:row>
          <xdr:rowOff>76200</xdr:rowOff>
        </xdr:from>
        <xdr:to>
          <xdr:col>2</xdr:col>
          <xdr:colOff>2085975</xdr:colOff>
          <xdr:row>22</xdr:row>
          <xdr:rowOff>323850</xdr:rowOff>
        </xdr:to>
        <xdr:sp macro="" textlink="">
          <xdr:nvSpPr>
            <xdr:cNvPr id="15363" name="Check Box 3" hidden="1">
              <a:extLst>
                <a:ext uri="{63B3BB69-23CF-44E3-9099-C40C66FF867C}">
                  <a14:compatExt spid="_x0000_s15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BOM改版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1171575</xdr:colOff>
          <xdr:row>22</xdr:row>
          <xdr:rowOff>314325</xdr:rowOff>
        </xdr:from>
        <xdr:to>
          <xdr:col>2</xdr:col>
          <xdr:colOff>2095500</xdr:colOff>
          <xdr:row>22</xdr:row>
          <xdr:rowOff>561975</xdr:rowOff>
        </xdr:to>
        <xdr:sp macro="" textlink="">
          <xdr:nvSpPr>
            <xdr:cNvPr id="15364" name="Check Box 4" hidden="1">
              <a:extLst>
                <a:ext uri="{63B3BB69-23CF-44E3-9099-C40C66FF867C}">
                  <a14:compatExt spid="_x0000_s15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回路図改版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85725</xdr:rowOff>
        </xdr:from>
        <xdr:to>
          <xdr:col>2</xdr:col>
          <xdr:colOff>3048000</xdr:colOff>
          <xdr:row>22</xdr:row>
          <xdr:rowOff>333375</xdr:rowOff>
        </xdr:to>
        <xdr:sp macro="" textlink="">
          <xdr:nvSpPr>
            <xdr:cNvPr id="15365" name="Check Box 5" hidden="1">
              <a:extLst>
                <a:ext uri="{63B3BB69-23CF-44E3-9099-C40C66FF867C}">
                  <a14:compatExt spid="_x0000_s15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P板改版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295275</xdr:rowOff>
        </xdr:from>
        <xdr:to>
          <xdr:col>2</xdr:col>
          <xdr:colOff>3048000</xdr:colOff>
          <xdr:row>22</xdr:row>
          <xdr:rowOff>542925</xdr:rowOff>
        </xdr:to>
        <xdr:sp macro="" textlink="">
          <xdr:nvSpPr>
            <xdr:cNvPr id="15366" name="Check Box 6" hidden="1">
              <a:extLst>
                <a:ext uri="{63B3BB69-23CF-44E3-9099-C40C66FF867C}">
                  <a14:compatExt spid="_x0000_s15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組立図改版</a:t>
              </a:r>
            </a:p>
          </xdr:txBody>
        </xdr:sp>
        <xdr:clientData/>
      </xdr:twoCellAnchor>
    </mc:Choice>
    <mc:Fallback/>
  </mc:AlternateContent>
  <xdr:twoCellAnchor editAs="oneCell">
    <xdr:from>
      <xdr:col>10</xdr:col>
      <xdr:colOff>9525</xdr:colOff>
      <xdr:row>5</xdr:row>
      <xdr:rowOff>0</xdr:rowOff>
    </xdr:from>
    <xdr:to>
      <xdr:col>15</xdr:col>
      <xdr:colOff>22224</xdr:colOff>
      <xdr:row>16</xdr:row>
      <xdr:rowOff>9525</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34650" y="952500"/>
          <a:ext cx="3441699" cy="2581275"/>
        </a:xfrm>
        <a:prstGeom prst="rect">
          <a:avLst/>
        </a:prstGeom>
      </xdr:spPr>
    </xdr:pic>
    <xdr:clientData/>
  </xdr:twoCellAnchor>
  <xdr:twoCellAnchor editAs="oneCell">
    <xdr:from>
      <xdr:col>4</xdr:col>
      <xdr:colOff>0</xdr:colOff>
      <xdr:row>5</xdr:row>
      <xdr:rowOff>0</xdr:rowOff>
    </xdr:from>
    <xdr:to>
      <xdr:col>9</xdr:col>
      <xdr:colOff>0</xdr:colOff>
      <xdr:row>16</xdr:row>
      <xdr:rowOff>0</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10325" y="952500"/>
          <a:ext cx="3429000" cy="2571750"/>
        </a:xfrm>
        <a:prstGeom prst="rect">
          <a:avLst/>
        </a:prstGeom>
      </xdr:spPr>
    </xdr:pic>
    <xdr:clientData/>
  </xdr:twoCellAnchor>
  <xdr:twoCellAnchor editAs="oneCell">
    <xdr:from>
      <xdr:col>4</xdr:col>
      <xdr:colOff>0</xdr:colOff>
      <xdr:row>19</xdr:row>
      <xdr:rowOff>0</xdr:rowOff>
    </xdr:from>
    <xdr:to>
      <xdr:col>8</xdr:col>
      <xdr:colOff>663221</xdr:colOff>
      <xdr:row>26</xdr:row>
      <xdr:rowOff>63500</xdr:rowOff>
    </xdr:to>
    <xdr:pic>
      <xdr:nvPicPr>
        <xdr:cNvPr id="6" name="図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413500" y="4561417"/>
          <a:ext cx="3414888" cy="2561166"/>
        </a:xfrm>
        <a:prstGeom prst="rect">
          <a:avLst/>
        </a:prstGeom>
      </xdr:spPr>
    </xdr:pic>
    <xdr:clientData/>
  </xdr:twoCellAnchor>
  <xdr:twoCellAnchor editAs="oneCell">
    <xdr:from>
      <xdr:col>10</xdr:col>
      <xdr:colOff>0</xdr:colOff>
      <xdr:row>19</xdr:row>
      <xdr:rowOff>0</xdr:rowOff>
    </xdr:from>
    <xdr:to>
      <xdr:col>15</xdr:col>
      <xdr:colOff>105834</xdr:colOff>
      <xdr:row>26</xdr:row>
      <xdr:rowOff>161397</xdr:rowOff>
    </xdr:to>
    <xdr:pic>
      <xdr:nvPicPr>
        <xdr:cNvPr id="7" name="図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541000" y="4561417"/>
          <a:ext cx="3545417" cy="2659063"/>
        </a:xfrm>
        <a:prstGeom prst="rect">
          <a:avLst/>
        </a:prstGeom>
      </xdr:spPr>
    </xdr:pic>
    <xdr:clientData/>
  </xdr:twoCellAnchor>
  <xdr:twoCellAnchor editAs="oneCell">
    <xdr:from>
      <xdr:col>16</xdr:col>
      <xdr:colOff>0</xdr:colOff>
      <xdr:row>19</xdr:row>
      <xdr:rowOff>0</xdr:rowOff>
    </xdr:from>
    <xdr:to>
      <xdr:col>21</xdr:col>
      <xdr:colOff>105834</xdr:colOff>
      <xdr:row>26</xdr:row>
      <xdr:rowOff>161396</xdr:rowOff>
    </xdr:to>
    <xdr:pic>
      <xdr:nvPicPr>
        <xdr:cNvPr id="8" name="図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668500" y="4561417"/>
          <a:ext cx="3545417" cy="265906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66675</xdr:colOff>
          <xdr:row>22</xdr:row>
          <xdr:rowOff>76200</xdr:rowOff>
        </xdr:from>
        <xdr:to>
          <xdr:col>2</xdr:col>
          <xdr:colOff>990600</xdr:colOff>
          <xdr:row>22</xdr:row>
          <xdr:rowOff>323850</xdr:rowOff>
        </xdr:to>
        <xdr:sp macro="" textlink="">
          <xdr:nvSpPr>
            <xdr:cNvPr id="17409" name="Check Box 1" hidden="1">
              <a:extLst>
                <a:ext uri="{63B3BB69-23CF-44E3-9099-C40C66FF867C}">
                  <a14:compatExt spid="_x0000_s17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単体動作確認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22</xdr:row>
          <xdr:rowOff>333375</xdr:rowOff>
        </xdr:from>
        <xdr:to>
          <xdr:col>2</xdr:col>
          <xdr:colOff>1000125</xdr:colOff>
          <xdr:row>22</xdr:row>
          <xdr:rowOff>581025</xdr:rowOff>
        </xdr:to>
        <xdr:sp macro="" textlink="">
          <xdr:nvSpPr>
            <xdr:cNvPr id="17410" name="Check Box 2" hidden="1">
              <a:extLst>
                <a:ext uri="{63B3BB69-23CF-44E3-9099-C40C66FF867C}">
                  <a14:compatExt spid="_x0000_s17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総合動作確認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1162050</xdr:colOff>
          <xdr:row>22</xdr:row>
          <xdr:rowOff>76200</xdr:rowOff>
        </xdr:from>
        <xdr:to>
          <xdr:col>2</xdr:col>
          <xdr:colOff>2085975</xdr:colOff>
          <xdr:row>22</xdr:row>
          <xdr:rowOff>323850</xdr:rowOff>
        </xdr:to>
        <xdr:sp macro="" textlink="">
          <xdr:nvSpPr>
            <xdr:cNvPr id="17411" name="Check Box 3" hidden="1">
              <a:extLst>
                <a:ext uri="{63B3BB69-23CF-44E3-9099-C40C66FF867C}">
                  <a14:compatExt spid="_x0000_s17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BOM改版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1171575</xdr:colOff>
          <xdr:row>22</xdr:row>
          <xdr:rowOff>314325</xdr:rowOff>
        </xdr:from>
        <xdr:to>
          <xdr:col>2</xdr:col>
          <xdr:colOff>2095500</xdr:colOff>
          <xdr:row>22</xdr:row>
          <xdr:rowOff>561975</xdr:rowOff>
        </xdr:to>
        <xdr:sp macro="" textlink="">
          <xdr:nvSpPr>
            <xdr:cNvPr id="17412" name="Check Box 4" hidden="1">
              <a:extLst>
                <a:ext uri="{63B3BB69-23CF-44E3-9099-C40C66FF867C}">
                  <a14:compatExt spid="_x0000_s17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回路図改版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85725</xdr:rowOff>
        </xdr:from>
        <xdr:to>
          <xdr:col>2</xdr:col>
          <xdr:colOff>3048000</xdr:colOff>
          <xdr:row>22</xdr:row>
          <xdr:rowOff>333375</xdr:rowOff>
        </xdr:to>
        <xdr:sp macro="" textlink="">
          <xdr:nvSpPr>
            <xdr:cNvPr id="17413" name="Check Box 5" hidden="1">
              <a:extLst>
                <a:ext uri="{63B3BB69-23CF-44E3-9099-C40C66FF867C}">
                  <a14:compatExt spid="_x0000_s17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P板改版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295275</xdr:rowOff>
        </xdr:from>
        <xdr:to>
          <xdr:col>2</xdr:col>
          <xdr:colOff>3048000</xdr:colOff>
          <xdr:row>22</xdr:row>
          <xdr:rowOff>542925</xdr:rowOff>
        </xdr:to>
        <xdr:sp macro="" textlink="">
          <xdr:nvSpPr>
            <xdr:cNvPr id="17414" name="Check Box 6" hidden="1">
              <a:extLst>
                <a:ext uri="{63B3BB69-23CF-44E3-9099-C40C66FF867C}">
                  <a14:compatExt spid="_x0000_s17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組立図改版</a:t>
              </a:r>
            </a:p>
          </xdr:txBody>
        </xdr:sp>
        <xdr:clientData/>
      </xdr:twoCellAnchor>
    </mc:Choice>
    <mc:Fallback/>
  </mc:AlternateContent>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66675</xdr:colOff>
          <xdr:row>22</xdr:row>
          <xdr:rowOff>76200</xdr:rowOff>
        </xdr:from>
        <xdr:to>
          <xdr:col>2</xdr:col>
          <xdr:colOff>990600</xdr:colOff>
          <xdr:row>22</xdr:row>
          <xdr:rowOff>323850</xdr:rowOff>
        </xdr:to>
        <xdr:sp macro="" textlink="">
          <xdr:nvSpPr>
            <xdr:cNvPr id="18433" name="Check Box 1" hidden="1">
              <a:extLst>
                <a:ext uri="{63B3BB69-23CF-44E3-9099-C40C66FF867C}">
                  <a14:compatExt spid="_x0000_s18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単体動作確認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22</xdr:row>
          <xdr:rowOff>333375</xdr:rowOff>
        </xdr:from>
        <xdr:to>
          <xdr:col>2</xdr:col>
          <xdr:colOff>1000125</xdr:colOff>
          <xdr:row>22</xdr:row>
          <xdr:rowOff>581025</xdr:rowOff>
        </xdr:to>
        <xdr:sp macro="" textlink="">
          <xdr:nvSpPr>
            <xdr:cNvPr id="18434" name="Check Box 2" hidden="1">
              <a:extLst>
                <a:ext uri="{63B3BB69-23CF-44E3-9099-C40C66FF867C}">
                  <a14:compatExt spid="_x0000_s18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総合動作確認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1162050</xdr:colOff>
          <xdr:row>22</xdr:row>
          <xdr:rowOff>76200</xdr:rowOff>
        </xdr:from>
        <xdr:to>
          <xdr:col>2</xdr:col>
          <xdr:colOff>2085975</xdr:colOff>
          <xdr:row>22</xdr:row>
          <xdr:rowOff>323850</xdr:rowOff>
        </xdr:to>
        <xdr:sp macro="" textlink="">
          <xdr:nvSpPr>
            <xdr:cNvPr id="18435" name="Check Box 3" hidden="1">
              <a:extLst>
                <a:ext uri="{63B3BB69-23CF-44E3-9099-C40C66FF867C}">
                  <a14:compatExt spid="_x0000_s18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BOM改版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1171575</xdr:colOff>
          <xdr:row>22</xdr:row>
          <xdr:rowOff>314325</xdr:rowOff>
        </xdr:from>
        <xdr:to>
          <xdr:col>2</xdr:col>
          <xdr:colOff>2095500</xdr:colOff>
          <xdr:row>22</xdr:row>
          <xdr:rowOff>561975</xdr:rowOff>
        </xdr:to>
        <xdr:sp macro="" textlink="">
          <xdr:nvSpPr>
            <xdr:cNvPr id="18436" name="Check Box 4" hidden="1">
              <a:extLst>
                <a:ext uri="{63B3BB69-23CF-44E3-9099-C40C66FF867C}">
                  <a14:compatExt spid="_x0000_s18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回路図改版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85725</xdr:rowOff>
        </xdr:from>
        <xdr:to>
          <xdr:col>2</xdr:col>
          <xdr:colOff>3048000</xdr:colOff>
          <xdr:row>22</xdr:row>
          <xdr:rowOff>333375</xdr:rowOff>
        </xdr:to>
        <xdr:sp macro="" textlink="">
          <xdr:nvSpPr>
            <xdr:cNvPr id="18437" name="Check Box 5" hidden="1">
              <a:extLst>
                <a:ext uri="{63B3BB69-23CF-44E3-9099-C40C66FF867C}">
                  <a14:compatExt spid="_x0000_s18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P板改版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295275</xdr:rowOff>
        </xdr:from>
        <xdr:to>
          <xdr:col>2</xdr:col>
          <xdr:colOff>3048000</xdr:colOff>
          <xdr:row>22</xdr:row>
          <xdr:rowOff>542925</xdr:rowOff>
        </xdr:to>
        <xdr:sp macro="" textlink="">
          <xdr:nvSpPr>
            <xdr:cNvPr id="18438" name="Check Box 6" hidden="1">
              <a:extLst>
                <a:ext uri="{63B3BB69-23CF-44E3-9099-C40C66FF867C}">
                  <a14:compatExt spid="_x0000_s18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組立図改版</a:t>
              </a:r>
            </a:p>
          </xdr:txBody>
        </xdr:sp>
        <xdr:clientData/>
      </xdr:twoCellAnchor>
    </mc:Choice>
    <mc:Fallback/>
  </mc:AlternateContent>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66675</xdr:colOff>
          <xdr:row>22</xdr:row>
          <xdr:rowOff>76200</xdr:rowOff>
        </xdr:from>
        <xdr:to>
          <xdr:col>2</xdr:col>
          <xdr:colOff>990600</xdr:colOff>
          <xdr:row>22</xdr:row>
          <xdr:rowOff>323850</xdr:rowOff>
        </xdr:to>
        <xdr:sp macro="" textlink="">
          <xdr:nvSpPr>
            <xdr:cNvPr id="19457" name="Check Box 1" hidden="1">
              <a:extLst>
                <a:ext uri="{63B3BB69-23CF-44E3-9099-C40C66FF867C}">
                  <a14:compatExt spid="_x0000_s19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単体動作確認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22</xdr:row>
          <xdr:rowOff>333375</xdr:rowOff>
        </xdr:from>
        <xdr:to>
          <xdr:col>2</xdr:col>
          <xdr:colOff>1000125</xdr:colOff>
          <xdr:row>22</xdr:row>
          <xdr:rowOff>581025</xdr:rowOff>
        </xdr:to>
        <xdr:sp macro="" textlink="">
          <xdr:nvSpPr>
            <xdr:cNvPr id="19458" name="Check Box 2" hidden="1">
              <a:extLst>
                <a:ext uri="{63B3BB69-23CF-44E3-9099-C40C66FF867C}">
                  <a14:compatExt spid="_x0000_s19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総合動作確認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1162050</xdr:colOff>
          <xdr:row>22</xdr:row>
          <xdr:rowOff>76200</xdr:rowOff>
        </xdr:from>
        <xdr:to>
          <xdr:col>2</xdr:col>
          <xdr:colOff>2085975</xdr:colOff>
          <xdr:row>22</xdr:row>
          <xdr:rowOff>323850</xdr:rowOff>
        </xdr:to>
        <xdr:sp macro="" textlink="">
          <xdr:nvSpPr>
            <xdr:cNvPr id="19459" name="Check Box 3" hidden="1">
              <a:extLst>
                <a:ext uri="{63B3BB69-23CF-44E3-9099-C40C66FF867C}">
                  <a14:compatExt spid="_x0000_s19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BOM改版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1171575</xdr:colOff>
          <xdr:row>22</xdr:row>
          <xdr:rowOff>314325</xdr:rowOff>
        </xdr:from>
        <xdr:to>
          <xdr:col>2</xdr:col>
          <xdr:colOff>2095500</xdr:colOff>
          <xdr:row>22</xdr:row>
          <xdr:rowOff>561975</xdr:rowOff>
        </xdr:to>
        <xdr:sp macro="" textlink="">
          <xdr:nvSpPr>
            <xdr:cNvPr id="19460" name="Check Box 4" hidden="1">
              <a:extLst>
                <a:ext uri="{63B3BB69-23CF-44E3-9099-C40C66FF867C}">
                  <a14:compatExt spid="_x0000_s19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回路図改版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85725</xdr:rowOff>
        </xdr:from>
        <xdr:to>
          <xdr:col>2</xdr:col>
          <xdr:colOff>3048000</xdr:colOff>
          <xdr:row>22</xdr:row>
          <xdr:rowOff>333375</xdr:rowOff>
        </xdr:to>
        <xdr:sp macro="" textlink="">
          <xdr:nvSpPr>
            <xdr:cNvPr id="19461" name="Check Box 5" hidden="1">
              <a:extLst>
                <a:ext uri="{63B3BB69-23CF-44E3-9099-C40C66FF867C}">
                  <a14:compatExt spid="_x0000_s19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P板改版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295275</xdr:rowOff>
        </xdr:from>
        <xdr:to>
          <xdr:col>2</xdr:col>
          <xdr:colOff>3048000</xdr:colOff>
          <xdr:row>22</xdr:row>
          <xdr:rowOff>542925</xdr:rowOff>
        </xdr:to>
        <xdr:sp macro="" textlink="">
          <xdr:nvSpPr>
            <xdr:cNvPr id="19462" name="Check Box 6" hidden="1">
              <a:extLst>
                <a:ext uri="{63B3BB69-23CF-44E3-9099-C40C66FF867C}">
                  <a14:compatExt spid="_x0000_s19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組立図改版</a:t>
              </a:r>
            </a:p>
          </xdr:txBody>
        </xdr:sp>
        <xdr:clientData/>
      </xdr:twoCellAnchor>
    </mc:Choice>
    <mc:Fallback/>
  </mc:AlternateContent>
  <xdr:twoCellAnchor editAs="oneCell">
    <xdr:from>
      <xdr:col>4</xdr:col>
      <xdr:colOff>38100</xdr:colOff>
      <xdr:row>8</xdr:row>
      <xdr:rowOff>85725</xdr:rowOff>
    </xdr:from>
    <xdr:to>
      <xdr:col>8</xdr:col>
      <xdr:colOff>533400</xdr:colOff>
      <xdr:row>16</xdr:row>
      <xdr:rowOff>466725</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48425" y="1562100"/>
          <a:ext cx="3238500" cy="2428875"/>
        </a:xfrm>
        <a:prstGeom prst="rect">
          <a:avLst/>
        </a:prstGeom>
      </xdr:spPr>
    </xdr:pic>
    <xdr:clientData/>
  </xdr:twoCellAnchor>
  <xdr:twoCellAnchor editAs="oneCell">
    <xdr:from>
      <xdr:col>9</xdr:col>
      <xdr:colOff>0</xdr:colOff>
      <xdr:row>8</xdr:row>
      <xdr:rowOff>0</xdr:rowOff>
    </xdr:from>
    <xdr:to>
      <xdr:col>13</xdr:col>
      <xdr:colOff>600075</xdr:colOff>
      <xdr:row>16</xdr:row>
      <xdr:rowOff>459581</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39325" y="1476375"/>
          <a:ext cx="3343275" cy="2507456"/>
        </a:xfrm>
        <a:prstGeom prst="rect">
          <a:avLst/>
        </a:prstGeom>
      </xdr:spPr>
    </xdr:pic>
    <xdr:clientData/>
  </xdr:twoCellAnchor>
  <xdr:twoCellAnchor editAs="oneCell">
    <xdr:from>
      <xdr:col>4</xdr:col>
      <xdr:colOff>0</xdr:colOff>
      <xdr:row>19</xdr:row>
      <xdr:rowOff>38101</xdr:rowOff>
    </xdr:from>
    <xdr:to>
      <xdr:col>9</xdr:col>
      <xdr:colOff>0</xdr:colOff>
      <xdr:row>26</xdr:row>
      <xdr:rowOff>114301</xdr:rowOff>
    </xdr:to>
    <xdr:pic>
      <xdr:nvPicPr>
        <xdr:cNvPr id="4" name="図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410325" y="4619626"/>
          <a:ext cx="3429000" cy="2571750"/>
        </a:xfrm>
        <a:prstGeom prst="rect">
          <a:avLst/>
        </a:prstGeom>
      </xdr:spPr>
    </xdr:pic>
    <xdr:clientData/>
  </xdr:twoCellAnchor>
  <xdr:twoCellAnchor editAs="oneCell">
    <xdr:from>
      <xdr:col>4</xdr:col>
      <xdr:colOff>0</xdr:colOff>
      <xdr:row>29</xdr:row>
      <xdr:rowOff>19050</xdr:rowOff>
    </xdr:from>
    <xdr:to>
      <xdr:col>8</xdr:col>
      <xdr:colOff>666750</xdr:colOff>
      <xdr:row>49</xdr:row>
      <xdr:rowOff>17637</xdr:rowOff>
    </xdr:to>
    <xdr:pic>
      <xdr:nvPicPr>
        <xdr:cNvPr id="12" name="図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410325" y="7610475"/>
          <a:ext cx="3409950" cy="34275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28</xdr:row>
      <xdr:rowOff>161925</xdr:rowOff>
    </xdr:from>
    <xdr:to>
      <xdr:col>14</xdr:col>
      <xdr:colOff>676275</xdr:colOff>
      <xdr:row>49</xdr:row>
      <xdr:rowOff>16202</xdr:rowOff>
    </xdr:to>
    <xdr:pic>
      <xdr:nvPicPr>
        <xdr:cNvPr id="13" name="図 1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525125" y="7581900"/>
          <a:ext cx="3419475" cy="345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29</xdr:row>
      <xdr:rowOff>9525</xdr:rowOff>
    </xdr:from>
    <xdr:to>
      <xdr:col>23</xdr:col>
      <xdr:colOff>581025</xdr:colOff>
      <xdr:row>48</xdr:row>
      <xdr:rowOff>148953</xdr:rowOff>
    </xdr:to>
    <xdr:pic>
      <xdr:nvPicPr>
        <xdr:cNvPr id="15" name="図 14"/>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639925" y="7600950"/>
          <a:ext cx="5381625" cy="33969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66675</xdr:colOff>
          <xdr:row>22</xdr:row>
          <xdr:rowOff>76200</xdr:rowOff>
        </xdr:from>
        <xdr:to>
          <xdr:col>2</xdr:col>
          <xdr:colOff>990600</xdr:colOff>
          <xdr:row>22</xdr:row>
          <xdr:rowOff>323850</xdr:rowOff>
        </xdr:to>
        <xdr:sp macro="" textlink="">
          <xdr:nvSpPr>
            <xdr:cNvPr id="20481" name="Check Box 1" hidden="1">
              <a:extLst>
                <a:ext uri="{63B3BB69-23CF-44E3-9099-C40C66FF867C}">
                  <a14:compatExt spid="_x0000_s20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単体動作確認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22</xdr:row>
          <xdr:rowOff>333375</xdr:rowOff>
        </xdr:from>
        <xdr:to>
          <xdr:col>2</xdr:col>
          <xdr:colOff>1000125</xdr:colOff>
          <xdr:row>22</xdr:row>
          <xdr:rowOff>581025</xdr:rowOff>
        </xdr:to>
        <xdr:sp macro="" textlink="">
          <xdr:nvSpPr>
            <xdr:cNvPr id="20482" name="Check Box 2" hidden="1">
              <a:extLst>
                <a:ext uri="{63B3BB69-23CF-44E3-9099-C40C66FF867C}">
                  <a14:compatExt spid="_x0000_s20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総合動作確認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1162050</xdr:colOff>
          <xdr:row>22</xdr:row>
          <xdr:rowOff>76200</xdr:rowOff>
        </xdr:from>
        <xdr:to>
          <xdr:col>2</xdr:col>
          <xdr:colOff>2085975</xdr:colOff>
          <xdr:row>22</xdr:row>
          <xdr:rowOff>323850</xdr:rowOff>
        </xdr:to>
        <xdr:sp macro="" textlink="">
          <xdr:nvSpPr>
            <xdr:cNvPr id="20483" name="Check Box 3" hidden="1">
              <a:extLst>
                <a:ext uri="{63B3BB69-23CF-44E3-9099-C40C66FF867C}">
                  <a14:compatExt spid="_x0000_s20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BOM改版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1171575</xdr:colOff>
          <xdr:row>22</xdr:row>
          <xdr:rowOff>314325</xdr:rowOff>
        </xdr:from>
        <xdr:to>
          <xdr:col>2</xdr:col>
          <xdr:colOff>2095500</xdr:colOff>
          <xdr:row>22</xdr:row>
          <xdr:rowOff>561975</xdr:rowOff>
        </xdr:to>
        <xdr:sp macro="" textlink="">
          <xdr:nvSpPr>
            <xdr:cNvPr id="20484" name="Check Box 4" hidden="1">
              <a:extLst>
                <a:ext uri="{63B3BB69-23CF-44E3-9099-C40C66FF867C}">
                  <a14:compatExt spid="_x0000_s20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回路図改版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85725</xdr:rowOff>
        </xdr:from>
        <xdr:to>
          <xdr:col>2</xdr:col>
          <xdr:colOff>3048000</xdr:colOff>
          <xdr:row>22</xdr:row>
          <xdr:rowOff>333375</xdr:rowOff>
        </xdr:to>
        <xdr:sp macro="" textlink="">
          <xdr:nvSpPr>
            <xdr:cNvPr id="20485" name="Check Box 5" hidden="1">
              <a:extLst>
                <a:ext uri="{63B3BB69-23CF-44E3-9099-C40C66FF867C}">
                  <a14:compatExt spid="_x0000_s20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P板改版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295275</xdr:rowOff>
        </xdr:from>
        <xdr:to>
          <xdr:col>2</xdr:col>
          <xdr:colOff>3048000</xdr:colOff>
          <xdr:row>22</xdr:row>
          <xdr:rowOff>542925</xdr:rowOff>
        </xdr:to>
        <xdr:sp macro="" textlink="">
          <xdr:nvSpPr>
            <xdr:cNvPr id="20486" name="Check Box 6" hidden="1">
              <a:extLst>
                <a:ext uri="{63B3BB69-23CF-44E3-9099-C40C66FF867C}">
                  <a14:compatExt spid="_x0000_s20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組立図改版</a:t>
              </a:r>
            </a:p>
          </xdr:txBody>
        </xdr:sp>
        <xdr:clientData/>
      </xdr:twoCellAnchor>
    </mc:Choice>
    <mc:Fallback/>
  </mc:AlternateContent>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66675</xdr:colOff>
          <xdr:row>22</xdr:row>
          <xdr:rowOff>76200</xdr:rowOff>
        </xdr:from>
        <xdr:to>
          <xdr:col>2</xdr:col>
          <xdr:colOff>990600</xdr:colOff>
          <xdr:row>22</xdr:row>
          <xdr:rowOff>323850</xdr:rowOff>
        </xdr:to>
        <xdr:sp macro="" textlink="">
          <xdr:nvSpPr>
            <xdr:cNvPr id="22529" name="Check Box 1" hidden="1">
              <a:extLst>
                <a:ext uri="{63B3BB69-23CF-44E3-9099-C40C66FF867C}">
                  <a14:compatExt spid="_x0000_s2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単体動作確認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22</xdr:row>
          <xdr:rowOff>333375</xdr:rowOff>
        </xdr:from>
        <xdr:to>
          <xdr:col>2</xdr:col>
          <xdr:colOff>1000125</xdr:colOff>
          <xdr:row>22</xdr:row>
          <xdr:rowOff>581025</xdr:rowOff>
        </xdr:to>
        <xdr:sp macro="" textlink="">
          <xdr:nvSpPr>
            <xdr:cNvPr id="22530" name="Check Box 2" hidden="1">
              <a:extLst>
                <a:ext uri="{63B3BB69-23CF-44E3-9099-C40C66FF867C}">
                  <a14:compatExt spid="_x0000_s2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総合動作確認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1162050</xdr:colOff>
          <xdr:row>22</xdr:row>
          <xdr:rowOff>76200</xdr:rowOff>
        </xdr:from>
        <xdr:to>
          <xdr:col>2</xdr:col>
          <xdr:colOff>2085975</xdr:colOff>
          <xdr:row>22</xdr:row>
          <xdr:rowOff>323850</xdr:rowOff>
        </xdr:to>
        <xdr:sp macro="" textlink="">
          <xdr:nvSpPr>
            <xdr:cNvPr id="22531" name="Check Box 3" hidden="1">
              <a:extLst>
                <a:ext uri="{63B3BB69-23CF-44E3-9099-C40C66FF867C}">
                  <a14:compatExt spid="_x0000_s2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BOM改版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1171575</xdr:colOff>
          <xdr:row>22</xdr:row>
          <xdr:rowOff>314325</xdr:rowOff>
        </xdr:from>
        <xdr:to>
          <xdr:col>2</xdr:col>
          <xdr:colOff>2095500</xdr:colOff>
          <xdr:row>22</xdr:row>
          <xdr:rowOff>561975</xdr:rowOff>
        </xdr:to>
        <xdr:sp macro="" textlink="">
          <xdr:nvSpPr>
            <xdr:cNvPr id="22532" name="Check Box 4" hidden="1">
              <a:extLst>
                <a:ext uri="{63B3BB69-23CF-44E3-9099-C40C66FF867C}">
                  <a14:compatExt spid="_x0000_s22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回路図改版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85725</xdr:rowOff>
        </xdr:from>
        <xdr:to>
          <xdr:col>2</xdr:col>
          <xdr:colOff>3048000</xdr:colOff>
          <xdr:row>22</xdr:row>
          <xdr:rowOff>333375</xdr:rowOff>
        </xdr:to>
        <xdr:sp macro="" textlink="">
          <xdr:nvSpPr>
            <xdr:cNvPr id="22533" name="Check Box 5" hidden="1">
              <a:extLst>
                <a:ext uri="{63B3BB69-23CF-44E3-9099-C40C66FF867C}">
                  <a14:compatExt spid="_x0000_s22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P板改版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295275</xdr:rowOff>
        </xdr:from>
        <xdr:to>
          <xdr:col>2</xdr:col>
          <xdr:colOff>3048000</xdr:colOff>
          <xdr:row>22</xdr:row>
          <xdr:rowOff>542925</xdr:rowOff>
        </xdr:to>
        <xdr:sp macro="" textlink="">
          <xdr:nvSpPr>
            <xdr:cNvPr id="22534" name="Check Box 6" hidden="1">
              <a:extLst>
                <a:ext uri="{63B3BB69-23CF-44E3-9099-C40C66FF867C}">
                  <a14:compatExt spid="_x0000_s22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組立図改版</a:t>
              </a:r>
            </a:p>
          </xdr:txBody>
        </xdr:sp>
        <xdr:clientData/>
      </xdr:twoCellAnchor>
    </mc:Choice>
    <mc:Fallback/>
  </mc:AlternateContent>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66675</xdr:colOff>
          <xdr:row>22</xdr:row>
          <xdr:rowOff>76200</xdr:rowOff>
        </xdr:from>
        <xdr:to>
          <xdr:col>2</xdr:col>
          <xdr:colOff>990600</xdr:colOff>
          <xdr:row>22</xdr:row>
          <xdr:rowOff>323850</xdr:rowOff>
        </xdr:to>
        <xdr:sp macro="" textlink="">
          <xdr:nvSpPr>
            <xdr:cNvPr id="24577" name="Check Box 1" hidden="1">
              <a:extLst>
                <a:ext uri="{63B3BB69-23CF-44E3-9099-C40C66FF867C}">
                  <a14:compatExt spid="_x0000_s24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単体動作確認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22</xdr:row>
          <xdr:rowOff>333375</xdr:rowOff>
        </xdr:from>
        <xdr:to>
          <xdr:col>2</xdr:col>
          <xdr:colOff>1000125</xdr:colOff>
          <xdr:row>22</xdr:row>
          <xdr:rowOff>581025</xdr:rowOff>
        </xdr:to>
        <xdr:sp macro="" textlink="">
          <xdr:nvSpPr>
            <xdr:cNvPr id="24578" name="Check Box 2" hidden="1">
              <a:extLst>
                <a:ext uri="{63B3BB69-23CF-44E3-9099-C40C66FF867C}">
                  <a14:compatExt spid="_x0000_s24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総合動作確認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1162050</xdr:colOff>
          <xdr:row>22</xdr:row>
          <xdr:rowOff>76200</xdr:rowOff>
        </xdr:from>
        <xdr:to>
          <xdr:col>2</xdr:col>
          <xdr:colOff>2085975</xdr:colOff>
          <xdr:row>22</xdr:row>
          <xdr:rowOff>323850</xdr:rowOff>
        </xdr:to>
        <xdr:sp macro="" textlink="">
          <xdr:nvSpPr>
            <xdr:cNvPr id="24579" name="Check Box 3" hidden="1">
              <a:extLst>
                <a:ext uri="{63B3BB69-23CF-44E3-9099-C40C66FF867C}">
                  <a14:compatExt spid="_x0000_s24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BOM改版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1171575</xdr:colOff>
          <xdr:row>22</xdr:row>
          <xdr:rowOff>314325</xdr:rowOff>
        </xdr:from>
        <xdr:to>
          <xdr:col>2</xdr:col>
          <xdr:colOff>2095500</xdr:colOff>
          <xdr:row>22</xdr:row>
          <xdr:rowOff>561975</xdr:rowOff>
        </xdr:to>
        <xdr:sp macro="" textlink="">
          <xdr:nvSpPr>
            <xdr:cNvPr id="24580" name="Check Box 4" hidden="1">
              <a:extLst>
                <a:ext uri="{63B3BB69-23CF-44E3-9099-C40C66FF867C}">
                  <a14:compatExt spid="_x0000_s24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回路図改版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85725</xdr:rowOff>
        </xdr:from>
        <xdr:to>
          <xdr:col>2</xdr:col>
          <xdr:colOff>3048000</xdr:colOff>
          <xdr:row>22</xdr:row>
          <xdr:rowOff>333375</xdr:rowOff>
        </xdr:to>
        <xdr:sp macro="" textlink="">
          <xdr:nvSpPr>
            <xdr:cNvPr id="24581" name="Check Box 5" hidden="1">
              <a:extLst>
                <a:ext uri="{63B3BB69-23CF-44E3-9099-C40C66FF867C}">
                  <a14:compatExt spid="_x0000_s24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P板改版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295275</xdr:rowOff>
        </xdr:from>
        <xdr:to>
          <xdr:col>2</xdr:col>
          <xdr:colOff>3048000</xdr:colOff>
          <xdr:row>22</xdr:row>
          <xdr:rowOff>542925</xdr:rowOff>
        </xdr:to>
        <xdr:sp macro="" textlink="">
          <xdr:nvSpPr>
            <xdr:cNvPr id="24582" name="Check Box 6" hidden="1">
              <a:extLst>
                <a:ext uri="{63B3BB69-23CF-44E3-9099-C40C66FF867C}">
                  <a14:compatExt spid="_x0000_s24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組立図改版</a:t>
              </a:r>
            </a:p>
          </xdr:txBody>
        </xdr:sp>
        <xdr:clientData/>
      </xdr:twoCellAnchor>
    </mc:Choice>
    <mc:Fallback/>
  </mc:AlternateContent>
  <xdr:twoCellAnchor editAs="oneCell">
    <xdr:from>
      <xdr:col>4</xdr:col>
      <xdr:colOff>28575</xdr:colOff>
      <xdr:row>14</xdr:row>
      <xdr:rowOff>57150</xdr:rowOff>
    </xdr:from>
    <xdr:to>
      <xdr:col>9</xdr:col>
      <xdr:colOff>209550</xdr:colOff>
      <xdr:row>22</xdr:row>
      <xdr:rowOff>135731</xdr:rowOff>
    </xdr:to>
    <xdr:pic>
      <xdr:nvPicPr>
        <xdr:cNvPr id="4" name="図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38900" y="3190875"/>
          <a:ext cx="3609975" cy="2707481"/>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66675</xdr:colOff>
          <xdr:row>22</xdr:row>
          <xdr:rowOff>76200</xdr:rowOff>
        </xdr:from>
        <xdr:to>
          <xdr:col>2</xdr:col>
          <xdr:colOff>990600</xdr:colOff>
          <xdr:row>22</xdr:row>
          <xdr:rowOff>323850</xdr:rowOff>
        </xdr:to>
        <xdr:sp macro="" textlink="">
          <xdr:nvSpPr>
            <xdr:cNvPr id="26625" name="Check Box 1" hidden="1">
              <a:extLst>
                <a:ext uri="{63B3BB69-23CF-44E3-9099-C40C66FF867C}">
                  <a14:compatExt spid="_x0000_s26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単体動作確認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22</xdr:row>
          <xdr:rowOff>333375</xdr:rowOff>
        </xdr:from>
        <xdr:to>
          <xdr:col>2</xdr:col>
          <xdr:colOff>1000125</xdr:colOff>
          <xdr:row>22</xdr:row>
          <xdr:rowOff>581025</xdr:rowOff>
        </xdr:to>
        <xdr:sp macro="" textlink="">
          <xdr:nvSpPr>
            <xdr:cNvPr id="26626" name="Check Box 2" hidden="1">
              <a:extLst>
                <a:ext uri="{63B3BB69-23CF-44E3-9099-C40C66FF867C}">
                  <a14:compatExt spid="_x0000_s26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総合動作確認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1162050</xdr:colOff>
          <xdr:row>22</xdr:row>
          <xdr:rowOff>76200</xdr:rowOff>
        </xdr:from>
        <xdr:to>
          <xdr:col>2</xdr:col>
          <xdr:colOff>2085975</xdr:colOff>
          <xdr:row>22</xdr:row>
          <xdr:rowOff>323850</xdr:rowOff>
        </xdr:to>
        <xdr:sp macro="" textlink="">
          <xdr:nvSpPr>
            <xdr:cNvPr id="26627" name="Check Box 3" hidden="1">
              <a:extLst>
                <a:ext uri="{63B3BB69-23CF-44E3-9099-C40C66FF867C}">
                  <a14:compatExt spid="_x0000_s26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BOM改版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1171575</xdr:colOff>
          <xdr:row>22</xdr:row>
          <xdr:rowOff>314325</xdr:rowOff>
        </xdr:from>
        <xdr:to>
          <xdr:col>2</xdr:col>
          <xdr:colOff>2095500</xdr:colOff>
          <xdr:row>22</xdr:row>
          <xdr:rowOff>561975</xdr:rowOff>
        </xdr:to>
        <xdr:sp macro="" textlink="">
          <xdr:nvSpPr>
            <xdr:cNvPr id="26628" name="Check Box 4" hidden="1">
              <a:extLst>
                <a:ext uri="{63B3BB69-23CF-44E3-9099-C40C66FF867C}">
                  <a14:compatExt spid="_x0000_s26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回路図改版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85725</xdr:rowOff>
        </xdr:from>
        <xdr:to>
          <xdr:col>2</xdr:col>
          <xdr:colOff>3048000</xdr:colOff>
          <xdr:row>22</xdr:row>
          <xdr:rowOff>333375</xdr:rowOff>
        </xdr:to>
        <xdr:sp macro="" textlink="">
          <xdr:nvSpPr>
            <xdr:cNvPr id="26629" name="Check Box 5" hidden="1">
              <a:extLst>
                <a:ext uri="{63B3BB69-23CF-44E3-9099-C40C66FF867C}">
                  <a14:compatExt spid="_x0000_s26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P板改版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295275</xdr:rowOff>
        </xdr:from>
        <xdr:to>
          <xdr:col>2</xdr:col>
          <xdr:colOff>3048000</xdr:colOff>
          <xdr:row>22</xdr:row>
          <xdr:rowOff>542925</xdr:rowOff>
        </xdr:to>
        <xdr:sp macro="" textlink="">
          <xdr:nvSpPr>
            <xdr:cNvPr id="26630" name="Check Box 6" hidden="1">
              <a:extLst>
                <a:ext uri="{63B3BB69-23CF-44E3-9099-C40C66FF867C}">
                  <a14:compatExt spid="_x0000_s26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組立図改版</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66675</xdr:colOff>
          <xdr:row>22</xdr:row>
          <xdr:rowOff>76200</xdr:rowOff>
        </xdr:from>
        <xdr:to>
          <xdr:col>2</xdr:col>
          <xdr:colOff>990600</xdr:colOff>
          <xdr:row>22</xdr:row>
          <xdr:rowOff>323850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単体動作確認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22</xdr:row>
          <xdr:rowOff>333375</xdr:rowOff>
        </xdr:from>
        <xdr:to>
          <xdr:col>2</xdr:col>
          <xdr:colOff>1000125</xdr:colOff>
          <xdr:row>22</xdr:row>
          <xdr:rowOff>581025</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総合動作確認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1162050</xdr:colOff>
          <xdr:row>22</xdr:row>
          <xdr:rowOff>76200</xdr:rowOff>
        </xdr:from>
        <xdr:to>
          <xdr:col>2</xdr:col>
          <xdr:colOff>2085975</xdr:colOff>
          <xdr:row>22</xdr:row>
          <xdr:rowOff>323850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BOM改版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1171575</xdr:colOff>
          <xdr:row>22</xdr:row>
          <xdr:rowOff>314325</xdr:rowOff>
        </xdr:from>
        <xdr:to>
          <xdr:col>2</xdr:col>
          <xdr:colOff>2095500</xdr:colOff>
          <xdr:row>22</xdr:row>
          <xdr:rowOff>561975</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回路図改版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85725</xdr:rowOff>
        </xdr:from>
        <xdr:to>
          <xdr:col>2</xdr:col>
          <xdr:colOff>3048000</xdr:colOff>
          <xdr:row>22</xdr:row>
          <xdr:rowOff>333375</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P板改版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295275</xdr:rowOff>
        </xdr:from>
        <xdr:to>
          <xdr:col>2</xdr:col>
          <xdr:colOff>3048000</xdr:colOff>
          <xdr:row>22</xdr:row>
          <xdr:rowOff>542925</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組立図改版</a:t>
              </a:r>
            </a:p>
          </xdr:txBody>
        </xdr:sp>
        <xdr:clientData/>
      </xdr:twoCellAnchor>
    </mc:Choice>
    <mc:Fallback/>
  </mc:AlternateContent>
</xdr:wsDr>
</file>

<file path=xl/drawings/drawing2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66675</xdr:colOff>
          <xdr:row>22</xdr:row>
          <xdr:rowOff>76200</xdr:rowOff>
        </xdr:from>
        <xdr:to>
          <xdr:col>2</xdr:col>
          <xdr:colOff>990600</xdr:colOff>
          <xdr:row>22</xdr:row>
          <xdr:rowOff>323850</xdr:rowOff>
        </xdr:to>
        <xdr:sp macro="" textlink="">
          <xdr:nvSpPr>
            <xdr:cNvPr id="27649" name="Check Box 1" hidden="1">
              <a:extLst>
                <a:ext uri="{63B3BB69-23CF-44E3-9099-C40C66FF867C}">
                  <a14:compatExt spid="_x0000_s27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単体動作確認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22</xdr:row>
          <xdr:rowOff>333375</xdr:rowOff>
        </xdr:from>
        <xdr:to>
          <xdr:col>2</xdr:col>
          <xdr:colOff>1000125</xdr:colOff>
          <xdr:row>22</xdr:row>
          <xdr:rowOff>581025</xdr:rowOff>
        </xdr:to>
        <xdr:sp macro="" textlink="">
          <xdr:nvSpPr>
            <xdr:cNvPr id="27650" name="Check Box 2" hidden="1">
              <a:extLst>
                <a:ext uri="{63B3BB69-23CF-44E3-9099-C40C66FF867C}">
                  <a14:compatExt spid="_x0000_s27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総合動作確認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1162050</xdr:colOff>
          <xdr:row>22</xdr:row>
          <xdr:rowOff>76200</xdr:rowOff>
        </xdr:from>
        <xdr:to>
          <xdr:col>2</xdr:col>
          <xdr:colOff>2085975</xdr:colOff>
          <xdr:row>22</xdr:row>
          <xdr:rowOff>323850</xdr:rowOff>
        </xdr:to>
        <xdr:sp macro="" textlink="">
          <xdr:nvSpPr>
            <xdr:cNvPr id="27651" name="Check Box 3" hidden="1">
              <a:extLst>
                <a:ext uri="{63B3BB69-23CF-44E3-9099-C40C66FF867C}">
                  <a14:compatExt spid="_x0000_s27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BOM改版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1171575</xdr:colOff>
          <xdr:row>22</xdr:row>
          <xdr:rowOff>314325</xdr:rowOff>
        </xdr:from>
        <xdr:to>
          <xdr:col>2</xdr:col>
          <xdr:colOff>2095500</xdr:colOff>
          <xdr:row>22</xdr:row>
          <xdr:rowOff>561975</xdr:rowOff>
        </xdr:to>
        <xdr:sp macro="" textlink="">
          <xdr:nvSpPr>
            <xdr:cNvPr id="27652" name="Check Box 4" hidden="1">
              <a:extLst>
                <a:ext uri="{63B3BB69-23CF-44E3-9099-C40C66FF867C}">
                  <a14:compatExt spid="_x0000_s27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回路図改版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85725</xdr:rowOff>
        </xdr:from>
        <xdr:to>
          <xdr:col>2</xdr:col>
          <xdr:colOff>3048000</xdr:colOff>
          <xdr:row>22</xdr:row>
          <xdr:rowOff>333375</xdr:rowOff>
        </xdr:to>
        <xdr:sp macro="" textlink="">
          <xdr:nvSpPr>
            <xdr:cNvPr id="27653" name="Check Box 5" hidden="1">
              <a:extLst>
                <a:ext uri="{63B3BB69-23CF-44E3-9099-C40C66FF867C}">
                  <a14:compatExt spid="_x0000_s27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P板改版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295275</xdr:rowOff>
        </xdr:from>
        <xdr:to>
          <xdr:col>2</xdr:col>
          <xdr:colOff>3048000</xdr:colOff>
          <xdr:row>22</xdr:row>
          <xdr:rowOff>542925</xdr:rowOff>
        </xdr:to>
        <xdr:sp macro="" textlink="">
          <xdr:nvSpPr>
            <xdr:cNvPr id="27654" name="Check Box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組立図改版</a:t>
              </a:r>
            </a:p>
          </xdr:txBody>
        </xdr:sp>
        <xdr:clientData/>
      </xdr:twoCellAnchor>
    </mc:Choice>
    <mc:Fallback/>
  </mc:AlternateContent>
</xdr:wsDr>
</file>

<file path=xl/drawings/drawing2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66675</xdr:colOff>
          <xdr:row>22</xdr:row>
          <xdr:rowOff>76200</xdr:rowOff>
        </xdr:from>
        <xdr:to>
          <xdr:col>2</xdr:col>
          <xdr:colOff>990600</xdr:colOff>
          <xdr:row>22</xdr:row>
          <xdr:rowOff>323850</xdr:rowOff>
        </xdr:to>
        <xdr:sp macro="" textlink="">
          <xdr:nvSpPr>
            <xdr:cNvPr id="28673" name="Check Box 1" hidden="1">
              <a:extLst>
                <a:ext uri="{63B3BB69-23CF-44E3-9099-C40C66FF867C}">
                  <a14:compatExt spid="_x0000_s286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単体動作確認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22</xdr:row>
          <xdr:rowOff>333375</xdr:rowOff>
        </xdr:from>
        <xdr:to>
          <xdr:col>2</xdr:col>
          <xdr:colOff>1000125</xdr:colOff>
          <xdr:row>22</xdr:row>
          <xdr:rowOff>581025</xdr:rowOff>
        </xdr:to>
        <xdr:sp macro="" textlink="">
          <xdr:nvSpPr>
            <xdr:cNvPr id="28674" name="Check Box 2" hidden="1">
              <a:extLst>
                <a:ext uri="{63B3BB69-23CF-44E3-9099-C40C66FF867C}">
                  <a14:compatExt spid="_x0000_s286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総合動作確認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1162050</xdr:colOff>
          <xdr:row>22</xdr:row>
          <xdr:rowOff>76200</xdr:rowOff>
        </xdr:from>
        <xdr:to>
          <xdr:col>2</xdr:col>
          <xdr:colOff>2085975</xdr:colOff>
          <xdr:row>22</xdr:row>
          <xdr:rowOff>323850</xdr:rowOff>
        </xdr:to>
        <xdr:sp macro="" textlink="">
          <xdr:nvSpPr>
            <xdr:cNvPr id="28675" name="Check Box 3" hidden="1">
              <a:extLst>
                <a:ext uri="{63B3BB69-23CF-44E3-9099-C40C66FF867C}">
                  <a14:compatExt spid="_x0000_s286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BOM改版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1171575</xdr:colOff>
          <xdr:row>22</xdr:row>
          <xdr:rowOff>314325</xdr:rowOff>
        </xdr:from>
        <xdr:to>
          <xdr:col>2</xdr:col>
          <xdr:colOff>2095500</xdr:colOff>
          <xdr:row>22</xdr:row>
          <xdr:rowOff>561975</xdr:rowOff>
        </xdr:to>
        <xdr:sp macro="" textlink="">
          <xdr:nvSpPr>
            <xdr:cNvPr id="28676" name="Check Box 4" hidden="1">
              <a:extLst>
                <a:ext uri="{63B3BB69-23CF-44E3-9099-C40C66FF867C}">
                  <a14:compatExt spid="_x0000_s286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回路図改版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85725</xdr:rowOff>
        </xdr:from>
        <xdr:to>
          <xdr:col>2</xdr:col>
          <xdr:colOff>3048000</xdr:colOff>
          <xdr:row>22</xdr:row>
          <xdr:rowOff>333375</xdr:rowOff>
        </xdr:to>
        <xdr:sp macro="" textlink="">
          <xdr:nvSpPr>
            <xdr:cNvPr id="28677" name="Check Box 5" hidden="1">
              <a:extLst>
                <a:ext uri="{63B3BB69-23CF-44E3-9099-C40C66FF867C}">
                  <a14:compatExt spid="_x0000_s28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P板改版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295275</xdr:rowOff>
        </xdr:from>
        <xdr:to>
          <xdr:col>2</xdr:col>
          <xdr:colOff>3048000</xdr:colOff>
          <xdr:row>22</xdr:row>
          <xdr:rowOff>542925</xdr:rowOff>
        </xdr:to>
        <xdr:sp macro="" textlink="">
          <xdr:nvSpPr>
            <xdr:cNvPr id="28678" name="Check Box 6" hidden="1">
              <a:extLst>
                <a:ext uri="{63B3BB69-23CF-44E3-9099-C40C66FF867C}">
                  <a14:compatExt spid="_x0000_s28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組立図改版</a:t>
              </a:r>
            </a:p>
          </xdr:txBody>
        </xdr:sp>
        <xdr:clientData/>
      </xdr:twoCellAnchor>
    </mc:Choice>
    <mc:Fallback/>
  </mc:AlternateContent>
</xdr:wsDr>
</file>

<file path=xl/drawings/drawing2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66675</xdr:colOff>
          <xdr:row>22</xdr:row>
          <xdr:rowOff>76200</xdr:rowOff>
        </xdr:from>
        <xdr:to>
          <xdr:col>2</xdr:col>
          <xdr:colOff>990600</xdr:colOff>
          <xdr:row>22</xdr:row>
          <xdr:rowOff>323850</xdr:rowOff>
        </xdr:to>
        <xdr:sp macro="" textlink="">
          <xdr:nvSpPr>
            <xdr:cNvPr id="29697" name="Check Box 1" hidden="1">
              <a:extLst>
                <a:ext uri="{63B3BB69-23CF-44E3-9099-C40C66FF867C}">
                  <a14:compatExt spid="_x0000_s29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単体動作確認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22</xdr:row>
          <xdr:rowOff>333375</xdr:rowOff>
        </xdr:from>
        <xdr:to>
          <xdr:col>2</xdr:col>
          <xdr:colOff>1000125</xdr:colOff>
          <xdr:row>22</xdr:row>
          <xdr:rowOff>581025</xdr:rowOff>
        </xdr:to>
        <xdr:sp macro="" textlink="">
          <xdr:nvSpPr>
            <xdr:cNvPr id="29698" name="Check Box 2" hidden="1">
              <a:extLst>
                <a:ext uri="{63B3BB69-23CF-44E3-9099-C40C66FF867C}">
                  <a14:compatExt spid="_x0000_s29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総合動作確認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1162050</xdr:colOff>
          <xdr:row>22</xdr:row>
          <xdr:rowOff>76200</xdr:rowOff>
        </xdr:from>
        <xdr:to>
          <xdr:col>2</xdr:col>
          <xdr:colOff>2085975</xdr:colOff>
          <xdr:row>22</xdr:row>
          <xdr:rowOff>323850</xdr:rowOff>
        </xdr:to>
        <xdr:sp macro="" textlink="">
          <xdr:nvSpPr>
            <xdr:cNvPr id="29699" name="Check Box 3" hidden="1">
              <a:extLst>
                <a:ext uri="{63B3BB69-23CF-44E3-9099-C40C66FF867C}">
                  <a14:compatExt spid="_x0000_s29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BOM改版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1171575</xdr:colOff>
          <xdr:row>22</xdr:row>
          <xdr:rowOff>314325</xdr:rowOff>
        </xdr:from>
        <xdr:to>
          <xdr:col>2</xdr:col>
          <xdr:colOff>2095500</xdr:colOff>
          <xdr:row>22</xdr:row>
          <xdr:rowOff>561975</xdr:rowOff>
        </xdr:to>
        <xdr:sp macro="" textlink="">
          <xdr:nvSpPr>
            <xdr:cNvPr id="29700" name="Check Box 4" hidden="1">
              <a:extLst>
                <a:ext uri="{63B3BB69-23CF-44E3-9099-C40C66FF867C}">
                  <a14:compatExt spid="_x0000_s29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回路図改版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85725</xdr:rowOff>
        </xdr:from>
        <xdr:to>
          <xdr:col>2</xdr:col>
          <xdr:colOff>3048000</xdr:colOff>
          <xdr:row>22</xdr:row>
          <xdr:rowOff>333375</xdr:rowOff>
        </xdr:to>
        <xdr:sp macro="" textlink="">
          <xdr:nvSpPr>
            <xdr:cNvPr id="29701" name="Check Box 5" hidden="1">
              <a:extLst>
                <a:ext uri="{63B3BB69-23CF-44E3-9099-C40C66FF867C}">
                  <a14:compatExt spid="_x0000_s29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P板改版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295275</xdr:rowOff>
        </xdr:from>
        <xdr:to>
          <xdr:col>2</xdr:col>
          <xdr:colOff>3048000</xdr:colOff>
          <xdr:row>22</xdr:row>
          <xdr:rowOff>542925</xdr:rowOff>
        </xdr:to>
        <xdr:sp macro="" textlink="">
          <xdr:nvSpPr>
            <xdr:cNvPr id="29702" name="Check Box 6" hidden="1">
              <a:extLst>
                <a:ext uri="{63B3BB69-23CF-44E3-9099-C40C66FF867C}">
                  <a14:compatExt spid="_x0000_s29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組立図改版</a:t>
              </a:r>
            </a:p>
          </xdr:txBody>
        </xdr:sp>
        <xdr:clientData/>
      </xdr:twoCellAnchor>
    </mc:Choice>
    <mc:Fallback/>
  </mc:AlternateContent>
</xdr:wsDr>
</file>

<file path=xl/drawings/drawing2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66675</xdr:colOff>
          <xdr:row>22</xdr:row>
          <xdr:rowOff>76200</xdr:rowOff>
        </xdr:from>
        <xdr:to>
          <xdr:col>2</xdr:col>
          <xdr:colOff>990600</xdr:colOff>
          <xdr:row>22</xdr:row>
          <xdr:rowOff>323850</xdr:rowOff>
        </xdr:to>
        <xdr:sp macro="" textlink="">
          <xdr:nvSpPr>
            <xdr:cNvPr id="30721" name="Check Box 1" hidden="1">
              <a:extLst>
                <a:ext uri="{63B3BB69-23CF-44E3-9099-C40C66FF867C}">
                  <a14:compatExt spid="_x0000_s30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単体動作確認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22</xdr:row>
          <xdr:rowOff>333375</xdr:rowOff>
        </xdr:from>
        <xdr:to>
          <xdr:col>2</xdr:col>
          <xdr:colOff>1000125</xdr:colOff>
          <xdr:row>22</xdr:row>
          <xdr:rowOff>581025</xdr:rowOff>
        </xdr:to>
        <xdr:sp macro="" textlink="">
          <xdr:nvSpPr>
            <xdr:cNvPr id="30722" name="Check Box 2" hidden="1">
              <a:extLst>
                <a:ext uri="{63B3BB69-23CF-44E3-9099-C40C66FF867C}">
                  <a14:compatExt spid="_x0000_s30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総合動作確認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1162050</xdr:colOff>
          <xdr:row>22</xdr:row>
          <xdr:rowOff>76200</xdr:rowOff>
        </xdr:from>
        <xdr:to>
          <xdr:col>2</xdr:col>
          <xdr:colOff>2085975</xdr:colOff>
          <xdr:row>22</xdr:row>
          <xdr:rowOff>323850</xdr:rowOff>
        </xdr:to>
        <xdr:sp macro="" textlink="">
          <xdr:nvSpPr>
            <xdr:cNvPr id="30723" name="Check Box 3" hidden="1">
              <a:extLst>
                <a:ext uri="{63B3BB69-23CF-44E3-9099-C40C66FF867C}">
                  <a14:compatExt spid="_x0000_s30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BOM改版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1171575</xdr:colOff>
          <xdr:row>22</xdr:row>
          <xdr:rowOff>314325</xdr:rowOff>
        </xdr:from>
        <xdr:to>
          <xdr:col>2</xdr:col>
          <xdr:colOff>2095500</xdr:colOff>
          <xdr:row>22</xdr:row>
          <xdr:rowOff>561975</xdr:rowOff>
        </xdr:to>
        <xdr:sp macro="" textlink="">
          <xdr:nvSpPr>
            <xdr:cNvPr id="30724" name="Check Box 4" hidden="1">
              <a:extLst>
                <a:ext uri="{63B3BB69-23CF-44E3-9099-C40C66FF867C}">
                  <a14:compatExt spid="_x0000_s30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回路図改版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85725</xdr:rowOff>
        </xdr:from>
        <xdr:to>
          <xdr:col>2</xdr:col>
          <xdr:colOff>3048000</xdr:colOff>
          <xdr:row>22</xdr:row>
          <xdr:rowOff>333375</xdr:rowOff>
        </xdr:to>
        <xdr:sp macro="" textlink="">
          <xdr:nvSpPr>
            <xdr:cNvPr id="30725" name="Check Box 5" hidden="1">
              <a:extLst>
                <a:ext uri="{63B3BB69-23CF-44E3-9099-C40C66FF867C}">
                  <a14:compatExt spid="_x0000_s30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P板改版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295275</xdr:rowOff>
        </xdr:from>
        <xdr:to>
          <xdr:col>2</xdr:col>
          <xdr:colOff>3048000</xdr:colOff>
          <xdr:row>22</xdr:row>
          <xdr:rowOff>542925</xdr:rowOff>
        </xdr:to>
        <xdr:sp macro="" textlink="">
          <xdr:nvSpPr>
            <xdr:cNvPr id="30726" name="Check Box 6" hidden="1">
              <a:extLst>
                <a:ext uri="{63B3BB69-23CF-44E3-9099-C40C66FF867C}">
                  <a14:compatExt spid="_x0000_s30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組立図改版</a:t>
              </a:r>
            </a:p>
          </xdr:txBody>
        </xdr:sp>
        <xdr:clientData/>
      </xdr:twoCellAnchor>
    </mc:Choice>
    <mc:Fallback/>
  </mc:AlternateContent>
</xdr:wsDr>
</file>

<file path=xl/drawings/drawing2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66675</xdr:colOff>
          <xdr:row>22</xdr:row>
          <xdr:rowOff>76200</xdr:rowOff>
        </xdr:from>
        <xdr:to>
          <xdr:col>2</xdr:col>
          <xdr:colOff>990600</xdr:colOff>
          <xdr:row>22</xdr:row>
          <xdr:rowOff>323850</xdr:rowOff>
        </xdr:to>
        <xdr:sp macro="" textlink="">
          <xdr:nvSpPr>
            <xdr:cNvPr id="32769" name="Check Box 1" hidden="1">
              <a:extLst>
                <a:ext uri="{63B3BB69-23CF-44E3-9099-C40C66FF867C}">
                  <a14:compatExt spid="_x0000_s32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単体動作確認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22</xdr:row>
          <xdr:rowOff>333375</xdr:rowOff>
        </xdr:from>
        <xdr:to>
          <xdr:col>2</xdr:col>
          <xdr:colOff>1000125</xdr:colOff>
          <xdr:row>22</xdr:row>
          <xdr:rowOff>581025</xdr:rowOff>
        </xdr:to>
        <xdr:sp macro="" textlink="">
          <xdr:nvSpPr>
            <xdr:cNvPr id="32770" name="Check Box 2" hidden="1">
              <a:extLst>
                <a:ext uri="{63B3BB69-23CF-44E3-9099-C40C66FF867C}">
                  <a14:compatExt spid="_x0000_s32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総合動作確認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1162050</xdr:colOff>
          <xdr:row>22</xdr:row>
          <xdr:rowOff>76200</xdr:rowOff>
        </xdr:from>
        <xdr:to>
          <xdr:col>2</xdr:col>
          <xdr:colOff>2085975</xdr:colOff>
          <xdr:row>22</xdr:row>
          <xdr:rowOff>323850</xdr:rowOff>
        </xdr:to>
        <xdr:sp macro="" textlink="">
          <xdr:nvSpPr>
            <xdr:cNvPr id="32771" name="Check Box 3" hidden="1">
              <a:extLst>
                <a:ext uri="{63B3BB69-23CF-44E3-9099-C40C66FF867C}">
                  <a14:compatExt spid="_x0000_s32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BOM改版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1171575</xdr:colOff>
          <xdr:row>22</xdr:row>
          <xdr:rowOff>314325</xdr:rowOff>
        </xdr:from>
        <xdr:to>
          <xdr:col>2</xdr:col>
          <xdr:colOff>2095500</xdr:colOff>
          <xdr:row>22</xdr:row>
          <xdr:rowOff>561975</xdr:rowOff>
        </xdr:to>
        <xdr:sp macro="" textlink="">
          <xdr:nvSpPr>
            <xdr:cNvPr id="32772" name="Check Box 4" hidden="1">
              <a:extLst>
                <a:ext uri="{63B3BB69-23CF-44E3-9099-C40C66FF867C}">
                  <a14:compatExt spid="_x0000_s32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回路図改版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85725</xdr:rowOff>
        </xdr:from>
        <xdr:to>
          <xdr:col>2</xdr:col>
          <xdr:colOff>3048000</xdr:colOff>
          <xdr:row>22</xdr:row>
          <xdr:rowOff>333375</xdr:rowOff>
        </xdr:to>
        <xdr:sp macro="" textlink="">
          <xdr:nvSpPr>
            <xdr:cNvPr id="32773" name="Check Box 5" hidden="1">
              <a:extLst>
                <a:ext uri="{63B3BB69-23CF-44E3-9099-C40C66FF867C}">
                  <a14:compatExt spid="_x0000_s3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P板改版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295275</xdr:rowOff>
        </xdr:from>
        <xdr:to>
          <xdr:col>2</xdr:col>
          <xdr:colOff>3048000</xdr:colOff>
          <xdr:row>22</xdr:row>
          <xdr:rowOff>542925</xdr:rowOff>
        </xdr:to>
        <xdr:sp macro="" textlink="">
          <xdr:nvSpPr>
            <xdr:cNvPr id="32774" name="Check Box 6" hidden="1">
              <a:extLst>
                <a:ext uri="{63B3BB69-23CF-44E3-9099-C40C66FF867C}">
                  <a14:compatExt spid="_x0000_s32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組立図改版</a:t>
              </a:r>
            </a:p>
          </xdr:txBody>
        </xdr:sp>
        <xdr:clientData/>
      </xdr:twoCellAnchor>
    </mc:Choice>
    <mc:Fallback/>
  </mc:AlternateContent>
  <xdr:twoCellAnchor editAs="oneCell">
    <xdr:from>
      <xdr:col>3</xdr:col>
      <xdr:colOff>654844</xdr:colOff>
      <xdr:row>22</xdr:row>
      <xdr:rowOff>83343</xdr:rowOff>
    </xdr:from>
    <xdr:to>
      <xdr:col>5</xdr:col>
      <xdr:colOff>392906</xdr:colOff>
      <xdr:row>29</xdr:row>
      <xdr:rowOff>95249</xdr:rowOff>
    </xdr:to>
    <xdr:pic>
      <xdr:nvPicPr>
        <xdr:cNvPr id="8" name="図 7"/>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1750" y="7060406"/>
          <a:ext cx="2667000" cy="18216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66675</xdr:colOff>
          <xdr:row>22</xdr:row>
          <xdr:rowOff>76200</xdr:rowOff>
        </xdr:from>
        <xdr:to>
          <xdr:col>2</xdr:col>
          <xdr:colOff>990600</xdr:colOff>
          <xdr:row>22</xdr:row>
          <xdr:rowOff>323850</xdr:rowOff>
        </xdr:to>
        <xdr:sp macro="" textlink="">
          <xdr:nvSpPr>
            <xdr:cNvPr id="4097" name="Check Box 1"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単体動作確認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22</xdr:row>
          <xdr:rowOff>333375</xdr:rowOff>
        </xdr:from>
        <xdr:to>
          <xdr:col>2</xdr:col>
          <xdr:colOff>1000125</xdr:colOff>
          <xdr:row>22</xdr:row>
          <xdr:rowOff>581025</xdr:rowOff>
        </xdr:to>
        <xdr:sp macro="" textlink="">
          <xdr:nvSpPr>
            <xdr:cNvPr id="4098" name="Check Box 2"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総合動作確認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1162050</xdr:colOff>
          <xdr:row>22</xdr:row>
          <xdr:rowOff>76200</xdr:rowOff>
        </xdr:from>
        <xdr:to>
          <xdr:col>2</xdr:col>
          <xdr:colOff>2085975</xdr:colOff>
          <xdr:row>22</xdr:row>
          <xdr:rowOff>323850</xdr:rowOff>
        </xdr:to>
        <xdr:sp macro="" textlink="">
          <xdr:nvSpPr>
            <xdr:cNvPr id="4099" name="Check Box 3"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BOM改版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1171575</xdr:colOff>
          <xdr:row>22</xdr:row>
          <xdr:rowOff>314325</xdr:rowOff>
        </xdr:from>
        <xdr:to>
          <xdr:col>2</xdr:col>
          <xdr:colOff>2095500</xdr:colOff>
          <xdr:row>22</xdr:row>
          <xdr:rowOff>561975</xdr:rowOff>
        </xdr:to>
        <xdr:sp macro="" textlink="">
          <xdr:nvSpPr>
            <xdr:cNvPr id="4100" name="Check Box 4"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回路図改版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85725</xdr:rowOff>
        </xdr:from>
        <xdr:to>
          <xdr:col>2</xdr:col>
          <xdr:colOff>3048000</xdr:colOff>
          <xdr:row>22</xdr:row>
          <xdr:rowOff>333375</xdr:rowOff>
        </xdr:to>
        <xdr:sp macro="" textlink="">
          <xdr:nvSpPr>
            <xdr:cNvPr id="4101" name="Check Box 5"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P板改版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295275</xdr:rowOff>
        </xdr:from>
        <xdr:to>
          <xdr:col>2</xdr:col>
          <xdr:colOff>3048000</xdr:colOff>
          <xdr:row>22</xdr:row>
          <xdr:rowOff>542925</xdr:rowOff>
        </xdr:to>
        <xdr:sp macro="" textlink="">
          <xdr:nvSpPr>
            <xdr:cNvPr id="4102" name="Check Box 6"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組立図改版</a:t>
              </a:r>
            </a:p>
          </xdr:txBody>
        </xdr:sp>
        <xdr:clientData/>
      </xdr:twoCellAnchor>
    </mc:Choice>
    <mc:Fallback/>
  </mc:AlternateContent>
  <xdr:twoCellAnchor editAs="oneCell">
    <xdr:from>
      <xdr:col>4</xdr:col>
      <xdr:colOff>0</xdr:colOff>
      <xdr:row>14</xdr:row>
      <xdr:rowOff>0</xdr:rowOff>
    </xdr:from>
    <xdr:to>
      <xdr:col>8</xdr:col>
      <xdr:colOff>180975</xdr:colOff>
      <xdr:row>19</xdr:row>
      <xdr:rowOff>219075</xdr:rowOff>
    </xdr:to>
    <xdr:pic>
      <xdr:nvPicPr>
        <xdr:cNvPr id="8" name="図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0325" y="3133725"/>
          <a:ext cx="2924175" cy="166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66675</xdr:colOff>
          <xdr:row>22</xdr:row>
          <xdr:rowOff>76200</xdr:rowOff>
        </xdr:from>
        <xdr:to>
          <xdr:col>2</xdr:col>
          <xdr:colOff>990600</xdr:colOff>
          <xdr:row>22</xdr:row>
          <xdr:rowOff>323850</xdr:rowOff>
        </xdr:to>
        <xdr:sp macro="" textlink="">
          <xdr:nvSpPr>
            <xdr:cNvPr id="5121" name="Check Box 1" hidden="1">
              <a:extLst>
                <a:ext uri="{63B3BB69-23CF-44E3-9099-C40C66FF867C}">
                  <a14:compatExt spid="_x0000_s5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単体動作確認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22</xdr:row>
          <xdr:rowOff>333375</xdr:rowOff>
        </xdr:from>
        <xdr:to>
          <xdr:col>2</xdr:col>
          <xdr:colOff>1000125</xdr:colOff>
          <xdr:row>22</xdr:row>
          <xdr:rowOff>581025</xdr:rowOff>
        </xdr:to>
        <xdr:sp macro="" textlink="">
          <xdr:nvSpPr>
            <xdr:cNvPr id="5122" name="Check Box 2" hidden="1">
              <a:extLst>
                <a:ext uri="{63B3BB69-23CF-44E3-9099-C40C66FF867C}">
                  <a14:compatExt spid="_x0000_s5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総合動作確認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1162050</xdr:colOff>
          <xdr:row>22</xdr:row>
          <xdr:rowOff>76200</xdr:rowOff>
        </xdr:from>
        <xdr:to>
          <xdr:col>2</xdr:col>
          <xdr:colOff>2085975</xdr:colOff>
          <xdr:row>22</xdr:row>
          <xdr:rowOff>323850</xdr:rowOff>
        </xdr:to>
        <xdr:sp macro="" textlink="">
          <xdr:nvSpPr>
            <xdr:cNvPr id="5123" name="Check Box 3" hidden="1">
              <a:extLst>
                <a:ext uri="{63B3BB69-23CF-44E3-9099-C40C66FF867C}">
                  <a14:compatExt spid="_x0000_s5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BOM改版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1171575</xdr:colOff>
          <xdr:row>22</xdr:row>
          <xdr:rowOff>314325</xdr:rowOff>
        </xdr:from>
        <xdr:to>
          <xdr:col>2</xdr:col>
          <xdr:colOff>2095500</xdr:colOff>
          <xdr:row>22</xdr:row>
          <xdr:rowOff>561975</xdr:rowOff>
        </xdr:to>
        <xdr:sp macro="" textlink="">
          <xdr:nvSpPr>
            <xdr:cNvPr id="5124" name="Check Box 4" hidden="1">
              <a:extLst>
                <a:ext uri="{63B3BB69-23CF-44E3-9099-C40C66FF867C}">
                  <a14:compatExt spid="_x0000_s5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回路図改版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85725</xdr:rowOff>
        </xdr:from>
        <xdr:to>
          <xdr:col>2</xdr:col>
          <xdr:colOff>3048000</xdr:colOff>
          <xdr:row>22</xdr:row>
          <xdr:rowOff>333375</xdr:rowOff>
        </xdr:to>
        <xdr:sp macro="" textlink="">
          <xdr:nvSpPr>
            <xdr:cNvPr id="5125" name="Check Box 5" hidden="1">
              <a:extLst>
                <a:ext uri="{63B3BB69-23CF-44E3-9099-C40C66FF867C}">
                  <a14:compatExt spid="_x0000_s5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P板改版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295275</xdr:rowOff>
        </xdr:from>
        <xdr:to>
          <xdr:col>2</xdr:col>
          <xdr:colOff>3048000</xdr:colOff>
          <xdr:row>22</xdr:row>
          <xdr:rowOff>542925</xdr:rowOff>
        </xdr:to>
        <xdr:sp macro="" textlink="">
          <xdr:nvSpPr>
            <xdr:cNvPr id="5126" name="Check Box 6" hidden="1">
              <a:extLst>
                <a:ext uri="{63B3BB69-23CF-44E3-9099-C40C66FF867C}">
                  <a14:compatExt spid="_x0000_s5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組立図改版</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66675</xdr:colOff>
          <xdr:row>22</xdr:row>
          <xdr:rowOff>76200</xdr:rowOff>
        </xdr:from>
        <xdr:to>
          <xdr:col>2</xdr:col>
          <xdr:colOff>990600</xdr:colOff>
          <xdr:row>22</xdr:row>
          <xdr:rowOff>323850</xdr:rowOff>
        </xdr:to>
        <xdr:sp macro="" textlink="">
          <xdr:nvSpPr>
            <xdr:cNvPr id="6145" name="Check Box 1" hidden="1">
              <a:extLst>
                <a:ext uri="{63B3BB69-23CF-44E3-9099-C40C66FF867C}">
                  <a14:compatExt spid="_x0000_s6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単体動作確認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22</xdr:row>
          <xdr:rowOff>333375</xdr:rowOff>
        </xdr:from>
        <xdr:to>
          <xdr:col>2</xdr:col>
          <xdr:colOff>1000125</xdr:colOff>
          <xdr:row>22</xdr:row>
          <xdr:rowOff>581025</xdr:rowOff>
        </xdr:to>
        <xdr:sp macro="" textlink="">
          <xdr:nvSpPr>
            <xdr:cNvPr id="6146" name="Check Box 2" hidden="1">
              <a:extLst>
                <a:ext uri="{63B3BB69-23CF-44E3-9099-C40C66FF867C}">
                  <a14:compatExt spid="_x0000_s6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総合動作確認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1162050</xdr:colOff>
          <xdr:row>22</xdr:row>
          <xdr:rowOff>76200</xdr:rowOff>
        </xdr:from>
        <xdr:to>
          <xdr:col>2</xdr:col>
          <xdr:colOff>2085975</xdr:colOff>
          <xdr:row>22</xdr:row>
          <xdr:rowOff>323850</xdr:rowOff>
        </xdr:to>
        <xdr:sp macro="" textlink="">
          <xdr:nvSpPr>
            <xdr:cNvPr id="6147" name="Check Box 3" hidden="1">
              <a:extLst>
                <a:ext uri="{63B3BB69-23CF-44E3-9099-C40C66FF867C}">
                  <a14:compatExt spid="_x0000_s6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BOM改版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1171575</xdr:colOff>
          <xdr:row>22</xdr:row>
          <xdr:rowOff>314325</xdr:rowOff>
        </xdr:from>
        <xdr:to>
          <xdr:col>2</xdr:col>
          <xdr:colOff>2095500</xdr:colOff>
          <xdr:row>22</xdr:row>
          <xdr:rowOff>561975</xdr:rowOff>
        </xdr:to>
        <xdr:sp macro="" textlink="">
          <xdr:nvSpPr>
            <xdr:cNvPr id="6148" name="Check Box 4" hidden="1">
              <a:extLst>
                <a:ext uri="{63B3BB69-23CF-44E3-9099-C40C66FF867C}">
                  <a14:compatExt spid="_x0000_s6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回路図改版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85725</xdr:rowOff>
        </xdr:from>
        <xdr:to>
          <xdr:col>2</xdr:col>
          <xdr:colOff>3048000</xdr:colOff>
          <xdr:row>22</xdr:row>
          <xdr:rowOff>333375</xdr:rowOff>
        </xdr:to>
        <xdr:sp macro="" textlink="">
          <xdr:nvSpPr>
            <xdr:cNvPr id="6149" name="Check Box 5" hidden="1">
              <a:extLst>
                <a:ext uri="{63B3BB69-23CF-44E3-9099-C40C66FF867C}">
                  <a14:compatExt spid="_x0000_s6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P板改版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295275</xdr:rowOff>
        </xdr:from>
        <xdr:to>
          <xdr:col>2</xdr:col>
          <xdr:colOff>3048000</xdr:colOff>
          <xdr:row>22</xdr:row>
          <xdr:rowOff>542925</xdr:rowOff>
        </xdr:to>
        <xdr:sp macro="" textlink="">
          <xdr:nvSpPr>
            <xdr:cNvPr id="6150" name="Check Box 6" hidden="1">
              <a:extLst>
                <a:ext uri="{63B3BB69-23CF-44E3-9099-C40C66FF867C}">
                  <a14:compatExt spid="_x0000_s6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組立図改版</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66675</xdr:colOff>
          <xdr:row>22</xdr:row>
          <xdr:rowOff>76200</xdr:rowOff>
        </xdr:from>
        <xdr:to>
          <xdr:col>2</xdr:col>
          <xdr:colOff>990600</xdr:colOff>
          <xdr:row>22</xdr:row>
          <xdr:rowOff>323850</xdr:rowOff>
        </xdr:to>
        <xdr:sp macro="" textlink="">
          <xdr:nvSpPr>
            <xdr:cNvPr id="7169" name="Check Box 1" hidden="1">
              <a:extLst>
                <a:ext uri="{63B3BB69-23CF-44E3-9099-C40C66FF867C}">
                  <a14:compatExt spid="_x0000_s7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単体動作確認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22</xdr:row>
          <xdr:rowOff>333375</xdr:rowOff>
        </xdr:from>
        <xdr:to>
          <xdr:col>2</xdr:col>
          <xdr:colOff>1000125</xdr:colOff>
          <xdr:row>22</xdr:row>
          <xdr:rowOff>581025</xdr:rowOff>
        </xdr:to>
        <xdr:sp macro="" textlink="">
          <xdr:nvSpPr>
            <xdr:cNvPr id="7170" name="Check Box 2" hidden="1">
              <a:extLst>
                <a:ext uri="{63B3BB69-23CF-44E3-9099-C40C66FF867C}">
                  <a14:compatExt spid="_x0000_s7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総合動作確認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1162050</xdr:colOff>
          <xdr:row>22</xdr:row>
          <xdr:rowOff>76200</xdr:rowOff>
        </xdr:from>
        <xdr:to>
          <xdr:col>2</xdr:col>
          <xdr:colOff>2085975</xdr:colOff>
          <xdr:row>22</xdr:row>
          <xdr:rowOff>323850</xdr:rowOff>
        </xdr:to>
        <xdr:sp macro="" textlink="">
          <xdr:nvSpPr>
            <xdr:cNvPr id="7171" name="Check Box 3" hidden="1">
              <a:extLst>
                <a:ext uri="{63B3BB69-23CF-44E3-9099-C40C66FF867C}">
                  <a14:compatExt spid="_x0000_s7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BOM改版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1171575</xdr:colOff>
          <xdr:row>22</xdr:row>
          <xdr:rowOff>314325</xdr:rowOff>
        </xdr:from>
        <xdr:to>
          <xdr:col>2</xdr:col>
          <xdr:colOff>2095500</xdr:colOff>
          <xdr:row>22</xdr:row>
          <xdr:rowOff>561975</xdr:rowOff>
        </xdr:to>
        <xdr:sp macro="" textlink="">
          <xdr:nvSpPr>
            <xdr:cNvPr id="7172" name="Check Box 4" hidden="1">
              <a:extLst>
                <a:ext uri="{63B3BB69-23CF-44E3-9099-C40C66FF867C}">
                  <a14:compatExt spid="_x0000_s7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回路図改版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85725</xdr:rowOff>
        </xdr:from>
        <xdr:to>
          <xdr:col>2</xdr:col>
          <xdr:colOff>3048000</xdr:colOff>
          <xdr:row>22</xdr:row>
          <xdr:rowOff>333375</xdr:rowOff>
        </xdr:to>
        <xdr:sp macro="" textlink="">
          <xdr:nvSpPr>
            <xdr:cNvPr id="7173" name="Check Box 5" hidden="1">
              <a:extLst>
                <a:ext uri="{63B3BB69-23CF-44E3-9099-C40C66FF867C}">
                  <a14:compatExt spid="_x0000_s7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P板改版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295275</xdr:rowOff>
        </xdr:from>
        <xdr:to>
          <xdr:col>2</xdr:col>
          <xdr:colOff>3048000</xdr:colOff>
          <xdr:row>22</xdr:row>
          <xdr:rowOff>542925</xdr:rowOff>
        </xdr:to>
        <xdr:sp macro="" textlink="">
          <xdr:nvSpPr>
            <xdr:cNvPr id="7174" name="Check Box 6" hidden="1">
              <a:extLst>
                <a:ext uri="{63B3BB69-23CF-44E3-9099-C40C66FF867C}">
                  <a14:compatExt spid="_x0000_s7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組立図改版</a:t>
              </a:r>
            </a:p>
          </xdr:txBody>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66675</xdr:colOff>
          <xdr:row>22</xdr:row>
          <xdr:rowOff>76200</xdr:rowOff>
        </xdr:from>
        <xdr:to>
          <xdr:col>2</xdr:col>
          <xdr:colOff>990600</xdr:colOff>
          <xdr:row>22</xdr:row>
          <xdr:rowOff>323850</xdr:rowOff>
        </xdr:to>
        <xdr:sp macro="" textlink="">
          <xdr:nvSpPr>
            <xdr:cNvPr id="8193" name="Check Box 1" hidden="1">
              <a:extLst>
                <a:ext uri="{63B3BB69-23CF-44E3-9099-C40C66FF867C}">
                  <a14:compatExt spid="_x0000_s8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単体動作確認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22</xdr:row>
          <xdr:rowOff>333375</xdr:rowOff>
        </xdr:from>
        <xdr:to>
          <xdr:col>2</xdr:col>
          <xdr:colOff>1000125</xdr:colOff>
          <xdr:row>22</xdr:row>
          <xdr:rowOff>581025</xdr:rowOff>
        </xdr:to>
        <xdr:sp macro="" textlink="">
          <xdr:nvSpPr>
            <xdr:cNvPr id="8194" name="Check Box 2" hidden="1">
              <a:extLst>
                <a:ext uri="{63B3BB69-23CF-44E3-9099-C40C66FF867C}">
                  <a14:compatExt spid="_x0000_s8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総合動作確認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1162050</xdr:colOff>
          <xdr:row>22</xdr:row>
          <xdr:rowOff>76200</xdr:rowOff>
        </xdr:from>
        <xdr:to>
          <xdr:col>2</xdr:col>
          <xdr:colOff>2085975</xdr:colOff>
          <xdr:row>22</xdr:row>
          <xdr:rowOff>323850</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BOM改版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1171575</xdr:colOff>
          <xdr:row>22</xdr:row>
          <xdr:rowOff>314325</xdr:rowOff>
        </xdr:from>
        <xdr:to>
          <xdr:col>2</xdr:col>
          <xdr:colOff>2095500</xdr:colOff>
          <xdr:row>22</xdr:row>
          <xdr:rowOff>561975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回路図改版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85725</xdr:rowOff>
        </xdr:from>
        <xdr:to>
          <xdr:col>2</xdr:col>
          <xdr:colOff>3048000</xdr:colOff>
          <xdr:row>22</xdr:row>
          <xdr:rowOff>333375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P板改版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295275</xdr:rowOff>
        </xdr:from>
        <xdr:to>
          <xdr:col>2</xdr:col>
          <xdr:colOff>3048000</xdr:colOff>
          <xdr:row>22</xdr:row>
          <xdr:rowOff>542925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組立図改版</a:t>
              </a:r>
            </a:p>
          </xdr:txBody>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66675</xdr:colOff>
          <xdr:row>22</xdr:row>
          <xdr:rowOff>76200</xdr:rowOff>
        </xdr:from>
        <xdr:to>
          <xdr:col>2</xdr:col>
          <xdr:colOff>990600</xdr:colOff>
          <xdr:row>22</xdr:row>
          <xdr:rowOff>323850</xdr:rowOff>
        </xdr:to>
        <xdr:sp macro="" textlink="">
          <xdr:nvSpPr>
            <xdr:cNvPr id="11265" name="Check Box 1" hidden="1">
              <a:extLst>
                <a:ext uri="{63B3BB69-23CF-44E3-9099-C40C66FF867C}">
                  <a14:compatExt spid="_x0000_s1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単体動作確認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22</xdr:row>
          <xdr:rowOff>333375</xdr:rowOff>
        </xdr:from>
        <xdr:to>
          <xdr:col>2</xdr:col>
          <xdr:colOff>1000125</xdr:colOff>
          <xdr:row>22</xdr:row>
          <xdr:rowOff>581025</xdr:rowOff>
        </xdr:to>
        <xdr:sp macro="" textlink="">
          <xdr:nvSpPr>
            <xdr:cNvPr id="11266" name="Check Box 2" hidden="1">
              <a:extLst>
                <a:ext uri="{63B3BB69-23CF-44E3-9099-C40C66FF867C}">
                  <a14:compatExt spid="_x0000_s1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総合動作確認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1162050</xdr:colOff>
          <xdr:row>22</xdr:row>
          <xdr:rowOff>76200</xdr:rowOff>
        </xdr:from>
        <xdr:to>
          <xdr:col>2</xdr:col>
          <xdr:colOff>2085975</xdr:colOff>
          <xdr:row>22</xdr:row>
          <xdr:rowOff>323850</xdr:rowOff>
        </xdr:to>
        <xdr:sp macro="" textlink="">
          <xdr:nvSpPr>
            <xdr:cNvPr id="11267" name="Check Box 3" hidden="1">
              <a:extLst>
                <a:ext uri="{63B3BB69-23CF-44E3-9099-C40C66FF867C}">
                  <a14:compatExt spid="_x0000_s1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BOM改版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1171575</xdr:colOff>
          <xdr:row>22</xdr:row>
          <xdr:rowOff>314325</xdr:rowOff>
        </xdr:from>
        <xdr:to>
          <xdr:col>2</xdr:col>
          <xdr:colOff>2095500</xdr:colOff>
          <xdr:row>22</xdr:row>
          <xdr:rowOff>561975</xdr:rowOff>
        </xdr:to>
        <xdr:sp macro="" textlink="">
          <xdr:nvSpPr>
            <xdr:cNvPr id="11268" name="Check Box 4" hidden="1">
              <a:extLst>
                <a:ext uri="{63B3BB69-23CF-44E3-9099-C40C66FF867C}">
                  <a14:compatExt spid="_x0000_s1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回路図改版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85725</xdr:rowOff>
        </xdr:from>
        <xdr:to>
          <xdr:col>2</xdr:col>
          <xdr:colOff>3048000</xdr:colOff>
          <xdr:row>22</xdr:row>
          <xdr:rowOff>333375</xdr:rowOff>
        </xdr:to>
        <xdr:sp macro="" textlink="">
          <xdr:nvSpPr>
            <xdr:cNvPr id="11269" name="Check Box 5" hidden="1">
              <a:extLst>
                <a:ext uri="{63B3BB69-23CF-44E3-9099-C40C66FF867C}">
                  <a14:compatExt spid="_x0000_s11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P板改版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295275</xdr:rowOff>
        </xdr:from>
        <xdr:to>
          <xdr:col>2</xdr:col>
          <xdr:colOff>3048000</xdr:colOff>
          <xdr:row>22</xdr:row>
          <xdr:rowOff>542925</xdr:rowOff>
        </xdr:to>
        <xdr:sp macro="" textlink="">
          <xdr:nvSpPr>
            <xdr:cNvPr id="11270" name="Check Box 6" hidden="1">
              <a:extLst>
                <a:ext uri="{63B3BB69-23CF-44E3-9099-C40C66FF867C}">
                  <a14:compatExt spid="_x0000_s11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組立図改版</a:t>
              </a:r>
            </a:p>
          </xdr:txBody>
        </xdr:sp>
        <xdr:clientData/>
      </xdr:twoCellAnchor>
    </mc:Choice>
    <mc:Fallback/>
  </mc:AlternateContent>
  <xdr:twoCellAnchor editAs="oneCell">
    <xdr:from>
      <xdr:col>8</xdr:col>
      <xdr:colOff>385379</xdr:colOff>
      <xdr:row>14</xdr:row>
      <xdr:rowOff>175512</xdr:rowOff>
    </xdr:from>
    <xdr:to>
      <xdr:col>11</xdr:col>
      <xdr:colOff>385428</xdr:colOff>
      <xdr:row>19</xdr:row>
      <xdr:rowOff>445682</xdr:rowOff>
    </xdr:to>
    <xdr:pic>
      <xdr:nvPicPr>
        <xdr:cNvPr id="8" name="図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38904" y="3309237"/>
          <a:ext cx="2057449" cy="1717970"/>
        </a:xfrm>
        <a:prstGeom prst="rect">
          <a:avLst/>
        </a:prstGeom>
      </xdr:spPr>
    </xdr:pic>
    <xdr:clientData/>
  </xdr:twoCellAnchor>
  <xdr:twoCellAnchor editAs="oneCell">
    <xdr:from>
      <xdr:col>12</xdr:col>
      <xdr:colOff>273972</xdr:colOff>
      <xdr:row>14</xdr:row>
      <xdr:rowOff>175512</xdr:rowOff>
    </xdr:from>
    <xdr:to>
      <xdr:col>15</xdr:col>
      <xdr:colOff>246205</xdr:colOff>
      <xdr:row>19</xdr:row>
      <xdr:rowOff>239789</xdr:rowOff>
    </xdr:to>
    <xdr:pic>
      <xdr:nvPicPr>
        <xdr:cNvPr id="9" name="図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170697" y="3309237"/>
          <a:ext cx="2029633" cy="1512077"/>
        </a:xfrm>
        <a:prstGeom prst="rect">
          <a:avLst/>
        </a:prstGeom>
      </xdr:spPr>
    </xdr:pic>
    <xdr:clientData/>
  </xdr:twoCellAnchor>
  <xdr:twoCellAnchor>
    <xdr:from>
      <xdr:col>4</xdr:col>
      <xdr:colOff>0</xdr:colOff>
      <xdr:row>0</xdr:row>
      <xdr:rowOff>0</xdr:rowOff>
    </xdr:from>
    <xdr:to>
      <xdr:col>17</xdr:col>
      <xdr:colOff>600600</xdr:colOff>
      <xdr:row>4</xdr:row>
      <xdr:rowOff>142280</xdr:rowOff>
    </xdr:to>
    <xdr:sp macro="" textlink="">
      <xdr:nvSpPr>
        <xdr:cNvPr id="10" name="テキスト ボックス 2"/>
        <xdr:cNvSpPr txBox="1"/>
      </xdr:nvSpPr>
      <xdr:spPr>
        <a:xfrm>
          <a:off x="6410325" y="0"/>
          <a:ext cx="9516000" cy="92333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a:t>■対象部品：</a:t>
          </a:r>
          <a:r>
            <a:rPr kumimoji="1" lang="en-US" altLang="ja-JP"/>
            <a:t>INSERT</a:t>
          </a:r>
          <a:r>
            <a:rPr kumimoji="1" lang="ja-JP" altLang="en-US"/>
            <a:t> </a:t>
          </a:r>
          <a:r>
            <a:rPr kumimoji="1" lang="en-US" altLang="ja-JP"/>
            <a:t>PT</a:t>
          </a:r>
        </a:p>
        <a:p>
          <a:r>
            <a:rPr lang="ja-JP" altLang="en-US"/>
            <a:t>■変更理由：プール部入口フランジの変更（フランジ径の拡大）により、現行</a:t>
          </a:r>
          <a:r>
            <a:rPr lang="en-US" altLang="ja-JP"/>
            <a:t>INSERT</a:t>
          </a:r>
          <a:r>
            <a:rPr lang="ja-JP" altLang="en-US"/>
            <a:t> </a:t>
          </a:r>
          <a:r>
            <a:rPr lang="en-US" altLang="ja-JP"/>
            <a:t>PT</a:t>
          </a:r>
        </a:p>
        <a:p>
          <a:r>
            <a:rPr lang="ja-JP" altLang="en-US"/>
            <a:t>　基板との干渉の恐れがあるため。</a:t>
          </a:r>
          <a:endParaRPr lang="en-US" altLang="ja-JP"/>
        </a:p>
      </xdr:txBody>
    </xdr:sp>
    <xdr:clientData/>
  </xdr:twoCellAnchor>
  <xdr:twoCellAnchor editAs="oneCell">
    <xdr:from>
      <xdr:col>4</xdr:col>
      <xdr:colOff>36408</xdr:colOff>
      <xdr:row>5</xdr:row>
      <xdr:rowOff>98641</xdr:rowOff>
    </xdr:from>
    <xdr:to>
      <xdr:col>6</xdr:col>
      <xdr:colOff>563464</xdr:colOff>
      <xdr:row>12</xdr:row>
      <xdr:rowOff>293971</xdr:rowOff>
    </xdr:to>
    <xdr:pic>
      <xdr:nvPicPr>
        <xdr:cNvPr id="11" name="図 1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446733" y="1051141"/>
          <a:ext cx="1898656" cy="1405005"/>
        </a:xfrm>
        <a:prstGeom prst="rect">
          <a:avLst/>
        </a:prstGeom>
      </xdr:spPr>
    </xdr:pic>
    <xdr:clientData/>
  </xdr:twoCellAnchor>
  <xdr:twoCellAnchor editAs="oneCell">
    <xdr:from>
      <xdr:col>11</xdr:col>
      <xdr:colOff>25076</xdr:colOff>
      <xdr:row>5</xdr:row>
      <xdr:rowOff>98641</xdr:rowOff>
    </xdr:from>
    <xdr:to>
      <xdr:col>13</xdr:col>
      <xdr:colOff>502901</xdr:colOff>
      <xdr:row>12</xdr:row>
      <xdr:rowOff>285282</xdr:rowOff>
    </xdr:to>
    <xdr:pic>
      <xdr:nvPicPr>
        <xdr:cNvPr id="12" name="図 1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236001" y="1051141"/>
          <a:ext cx="1849425" cy="1396316"/>
        </a:xfrm>
        <a:prstGeom prst="rect">
          <a:avLst/>
        </a:prstGeom>
      </xdr:spPr>
    </xdr:pic>
    <xdr:clientData/>
  </xdr:twoCellAnchor>
  <xdr:twoCellAnchor>
    <xdr:from>
      <xdr:col>7</xdr:col>
      <xdr:colOff>15423</xdr:colOff>
      <xdr:row>6</xdr:row>
      <xdr:rowOff>2322</xdr:rowOff>
    </xdr:from>
    <xdr:to>
      <xdr:col>9</xdr:col>
      <xdr:colOff>675823</xdr:colOff>
      <xdr:row>8</xdr:row>
      <xdr:rowOff>19229</xdr:rowOff>
    </xdr:to>
    <xdr:sp macro="" textlink="">
      <xdr:nvSpPr>
        <xdr:cNvPr id="13" name="テキスト ボックス 5"/>
        <xdr:cNvSpPr txBox="1"/>
      </xdr:nvSpPr>
      <xdr:spPr>
        <a:xfrm>
          <a:off x="8483148" y="1126272"/>
          <a:ext cx="2032000" cy="369332"/>
        </a:xfrm>
        <a:prstGeom prst="rect">
          <a:avLst/>
        </a:prstGeom>
        <a:noFill/>
        <a:ln w="12700">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a:t>INSERT</a:t>
          </a:r>
          <a:r>
            <a:rPr kumimoji="1" lang="ja-JP" altLang="en-US"/>
            <a:t> </a:t>
          </a:r>
          <a:r>
            <a:rPr kumimoji="1" lang="en-US" altLang="ja-JP"/>
            <a:t>PT</a:t>
          </a:r>
          <a:r>
            <a:rPr kumimoji="1" lang="ja-JP" altLang="en-US"/>
            <a:t>基板</a:t>
          </a:r>
        </a:p>
      </xdr:txBody>
    </xdr:sp>
    <xdr:clientData/>
  </xdr:twoCellAnchor>
  <xdr:twoCellAnchor>
    <xdr:from>
      <xdr:col>6</xdr:col>
      <xdr:colOff>520155</xdr:colOff>
      <xdr:row>7</xdr:row>
      <xdr:rowOff>15538</xdr:rowOff>
    </xdr:from>
    <xdr:to>
      <xdr:col>7</xdr:col>
      <xdr:colOff>15423</xdr:colOff>
      <xdr:row>7</xdr:row>
      <xdr:rowOff>140386</xdr:rowOff>
    </xdr:to>
    <xdr:cxnSp macro="">
      <xdr:nvCxnSpPr>
        <xdr:cNvPr id="14" name="直線矢印コネクタ 13"/>
        <xdr:cNvCxnSpPr>
          <a:stCxn id="13" idx="1"/>
        </xdr:cNvCxnSpPr>
      </xdr:nvCxnSpPr>
      <xdr:spPr bwMode="auto">
        <a:xfrm flipH="1">
          <a:off x="8302080" y="1310938"/>
          <a:ext cx="181068" cy="124848"/>
        </a:xfrm>
        <a:prstGeom prst="straightConnector1">
          <a:avLst/>
        </a:prstGeom>
        <a:solidFill>
          <a:schemeClr val="bg1"/>
        </a:solidFill>
        <a:ln w="12700" cap="flat" cmpd="sng" algn="ctr">
          <a:solidFill>
            <a:schemeClr val="tx1"/>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7</xdr:col>
      <xdr:colOff>15423</xdr:colOff>
      <xdr:row>11</xdr:row>
      <xdr:rowOff>75838</xdr:rowOff>
    </xdr:from>
    <xdr:to>
      <xdr:col>9</xdr:col>
      <xdr:colOff>675823</xdr:colOff>
      <xdr:row>12</xdr:row>
      <xdr:rowOff>273720</xdr:rowOff>
    </xdr:to>
    <xdr:sp macro="" textlink="">
      <xdr:nvSpPr>
        <xdr:cNvPr id="15" name="テキスト ボックス 10"/>
        <xdr:cNvSpPr txBox="1"/>
      </xdr:nvSpPr>
      <xdr:spPr>
        <a:xfrm>
          <a:off x="8483148" y="2066563"/>
          <a:ext cx="2032000" cy="369332"/>
        </a:xfrm>
        <a:prstGeom prst="rect">
          <a:avLst/>
        </a:prstGeom>
        <a:noFill/>
        <a:ln w="12700">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a:t>プール部フランジ</a:t>
          </a:r>
        </a:p>
      </xdr:txBody>
    </xdr:sp>
    <xdr:clientData/>
  </xdr:twoCellAnchor>
  <xdr:twoCellAnchor>
    <xdr:from>
      <xdr:col>5</xdr:col>
      <xdr:colOff>669129</xdr:colOff>
      <xdr:row>11</xdr:row>
      <xdr:rowOff>152154</xdr:rowOff>
    </xdr:from>
    <xdr:to>
      <xdr:col>7</xdr:col>
      <xdr:colOff>15423</xdr:colOff>
      <xdr:row>12</xdr:row>
      <xdr:rowOff>89054</xdr:rowOff>
    </xdr:to>
    <xdr:cxnSp macro="">
      <xdr:nvCxnSpPr>
        <xdr:cNvPr id="16" name="直線矢印コネクタ 15"/>
        <xdr:cNvCxnSpPr>
          <a:stCxn id="15" idx="1"/>
        </xdr:cNvCxnSpPr>
      </xdr:nvCxnSpPr>
      <xdr:spPr bwMode="auto">
        <a:xfrm flipH="1" flipV="1">
          <a:off x="7765254" y="2142879"/>
          <a:ext cx="717894" cy="108350"/>
        </a:xfrm>
        <a:prstGeom prst="straightConnector1">
          <a:avLst/>
        </a:prstGeom>
        <a:solidFill>
          <a:schemeClr val="bg1"/>
        </a:solidFill>
        <a:ln w="12700" cap="flat" cmpd="sng" algn="ctr">
          <a:solidFill>
            <a:schemeClr val="tx1"/>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7</xdr:col>
      <xdr:colOff>11008</xdr:colOff>
      <xdr:row>8</xdr:row>
      <xdr:rowOff>113987</xdr:rowOff>
    </xdr:from>
    <xdr:to>
      <xdr:col>10</xdr:col>
      <xdr:colOff>577532</xdr:colOff>
      <xdr:row>10</xdr:row>
      <xdr:rowOff>140419</xdr:rowOff>
    </xdr:to>
    <xdr:sp macro="" textlink="">
      <xdr:nvSpPr>
        <xdr:cNvPr id="17" name="テキスト ボックス 12"/>
        <xdr:cNvSpPr txBox="1"/>
      </xdr:nvSpPr>
      <xdr:spPr>
        <a:xfrm>
          <a:off x="8478733" y="1590362"/>
          <a:ext cx="2623924" cy="369332"/>
        </a:xfrm>
        <a:prstGeom prst="rect">
          <a:avLst/>
        </a:prstGeom>
        <a:noFill/>
        <a:ln w="12700">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a:t>クリアランス：</a:t>
          </a:r>
          <a:r>
            <a:rPr kumimoji="1" lang="en-US" altLang="ja-JP"/>
            <a:t>2.2mm</a:t>
          </a:r>
          <a:endParaRPr kumimoji="1" lang="ja-JP" altLang="en-US"/>
        </a:p>
      </xdr:txBody>
    </xdr:sp>
    <xdr:clientData/>
  </xdr:twoCellAnchor>
  <xdr:twoCellAnchor>
    <xdr:from>
      <xdr:col>5</xdr:col>
      <xdr:colOff>319710</xdr:colOff>
      <xdr:row>8</xdr:row>
      <xdr:rowOff>53707</xdr:rowOff>
    </xdr:from>
    <xdr:to>
      <xdr:col>7</xdr:col>
      <xdr:colOff>11008</xdr:colOff>
      <xdr:row>9</xdr:row>
      <xdr:rowOff>127203</xdr:rowOff>
    </xdr:to>
    <xdr:cxnSp macro="">
      <xdr:nvCxnSpPr>
        <xdr:cNvPr id="18" name="直線矢印コネクタ 17"/>
        <xdr:cNvCxnSpPr>
          <a:stCxn id="17" idx="1"/>
        </xdr:cNvCxnSpPr>
      </xdr:nvCxnSpPr>
      <xdr:spPr bwMode="auto">
        <a:xfrm flipH="1" flipV="1">
          <a:off x="7415835" y="1530082"/>
          <a:ext cx="1062898" cy="244946"/>
        </a:xfrm>
        <a:prstGeom prst="straightConnector1">
          <a:avLst/>
        </a:prstGeom>
        <a:solidFill>
          <a:schemeClr val="bg1"/>
        </a:solidFill>
        <a:ln w="12700" cap="flat" cmpd="sng" algn="ctr">
          <a:solidFill>
            <a:schemeClr val="tx1"/>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13</xdr:col>
      <xdr:colOff>636245</xdr:colOff>
      <xdr:row>6</xdr:row>
      <xdr:rowOff>13884</xdr:rowOff>
    </xdr:from>
    <xdr:to>
      <xdr:col>16</xdr:col>
      <xdr:colOff>610845</xdr:colOff>
      <xdr:row>8</xdr:row>
      <xdr:rowOff>30791</xdr:rowOff>
    </xdr:to>
    <xdr:sp macro="" textlink="">
      <xdr:nvSpPr>
        <xdr:cNvPr id="19" name="テキスト ボックス 20"/>
        <xdr:cNvSpPr txBox="1"/>
      </xdr:nvSpPr>
      <xdr:spPr>
        <a:xfrm>
          <a:off x="13218770" y="1137834"/>
          <a:ext cx="2032000" cy="369332"/>
        </a:xfrm>
        <a:prstGeom prst="rect">
          <a:avLst/>
        </a:prstGeom>
        <a:noFill/>
        <a:ln w="12700">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a:t>INSERT</a:t>
          </a:r>
          <a:r>
            <a:rPr kumimoji="1" lang="ja-JP" altLang="en-US"/>
            <a:t> </a:t>
          </a:r>
          <a:r>
            <a:rPr kumimoji="1" lang="en-US" altLang="ja-JP"/>
            <a:t>PT</a:t>
          </a:r>
          <a:r>
            <a:rPr kumimoji="1" lang="ja-JP" altLang="en-US"/>
            <a:t>基板</a:t>
          </a:r>
        </a:p>
      </xdr:txBody>
    </xdr:sp>
    <xdr:clientData/>
  </xdr:twoCellAnchor>
  <xdr:twoCellAnchor>
    <xdr:from>
      <xdr:col>13</xdr:col>
      <xdr:colOff>455177</xdr:colOff>
      <xdr:row>7</xdr:row>
      <xdr:rowOff>27100</xdr:rowOff>
    </xdr:from>
    <xdr:to>
      <xdr:col>13</xdr:col>
      <xdr:colOff>636245</xdr:colOff>
      <xdr:row>7</xdr:row>
      <xdr:rowOff>151948</xdr:rowOff>
    </xdr:to>
    <xdr:cxnSp macro="">
      <xdr:nvCxnSpPr>
        <xdr:cNvPr id="20" name="直線矢印コネクタ 19"/>
        <xdr:cNvCxnSpPr>
          <a:stCxn id="19" idx="1"/>
        </xdr:cNvCxnSpPr>
      </xdr:nvCxnSpPr>
      <xdr:spPr bwMode="auto">
        <a:xfrm flipH="1">
          <a:off x="13037702" y="1322500"/>
          <a:ext cx="181068" cy="124848"/>
        </a:xfrm>
        <a:prstGeom prst="straightConnector1">
          <a:avLst/>
        </a:prstGeom>
        <a:solidFill>
          <a:schemeClr val="bg1"/>
        </a:solidFill>
        <a:ln w="12700" cap="flat" cmpd="sng" algn="ctr">
          <a:solidFill>
            <a:schemeClr val="tx1"/>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13</xdr:col>
      <xdr:colOff>636245</xdr:colOff>
      <xdr:row>11</xdr:row>
      <xdr:rowOff>87400</xdr:rowOff>
    </xdr:from>
    <xdr:to>
      <xdr:col>16</xdr:col>
      <xdr:colOff>610845</xdr:colOff>
      <xdr:row>12</xdr:row>
      <xdr:rowOff>285282</xdr:rowOff>
    </xdr:to>
    <xdr:sp macro="" textlink="">
      <xdr:nvSpPr>
        <xdr:cNvPr id="21" name="テキスト ボックス 22"/>
        <xdr:cNvSpPr txBox="1"/>
      </xdr:nvSpPr>
      <xdr:spPr>
        <a:xfrm>
          <a:off x="13218770" y="2078125"/>
          <a:ext cx="2032000" cy="369332"/>
        </a:xfrm>
        <a:prstGeom prst="rect">
          <a:avLst/>
        </a:prstGeom>
        <a:noFill/>
        <a:ln w="12700">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a:t>プール部フランジ</a:t>
          </a:r>
        </a:p>
      </xdr:txBody>
    </xdr:sp>
    <xdr:clientData/>
  </xdr:twoCellAnchor>
  <xdr:twoCellAnchor>
    <xdr:from>
      <xdr:col>13</xdr:col>
      <xdr:colOff>43459</xdr:colOff>
      <xdr:row>11</xdr:row>
      <xdr:rowOff>135108</xdr:rowOff>
    </xdr:from>
    <xdr:to>
      <xdr:col>13</xdr:col>
      <xdr:colOff>636245</xdr:colOff>
      <xdr:row>12</xdr:row>
      <xdr:rowOff>100616</xdr:rowOff>
    </xdr:to>
    <xdr:cxnSp macro="">
      <xdr:nvCxnSpPr>
        <xdr:cNvPr id="22" name="直線矢印コネクタ 21"/>
        <xdr:cNvCxnSpPr>
          <a:stCxn id="21" idx="1"/>
        </xdr:cNvCxnSpPr>
      </xdr:nvCxnSpPr>
      <xdr:spPr bwMode="auto">
        <a:xfrm flipH="1" flipV="1">
          <a:off x="12625984" y="2125833"/>
          <a:ext cx="592786" cy="136958"/>
        </a:xfrm>
        <a:prstGeom prst="straightConnector1">
          <a:avLst/>
        </a:prstGeom>
        <a:solidFill>
          <a:schemeClr val="bg1"/>
        </a:solidFill>
        <a:ln w="12700" cap="flat" cmpd="sng" algn="ctr">
          <a:solidFill>
            <a:schemeClr val="tx1"/>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13</xdr:col>
      <xdr:colOff>631830</xdr:colOff>
      <xdr:row>8</xdr:row>
      <xdr:rowOff>125549</xdr:rowOff>
    </xdr:from>
    <xdr:to>
      <xdr:col>17</xdr:col>
      <xdr:colOff>512554</xdr:colOff>
      <xdr:row>10</xdr:row>
      <xdr:rowOff>151981</xdr:rowOff>
    </xdr:to>
    <xdr:sp macro="" textlink="">
      <xdr:nvSpPr>
        <xdr:cNvPr id="23" name="テキスト ボックス 24"/>
        <xdr:cNvSpPr txBox="1"/>
      </xdr:nvSpPr>
      <xdr:spPr>
        <a:xfrm>
          <a:off x="13214355" y="1601924"/>
          <a:ext cx="2623924" cy="369332"/>
        </a:xfrm>
        <a:prstGeom prst="rect">
          <a:avLst/>
        </a:prstGeom>
        <a:noFill/>
        <a:ln w="12700">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a:t>クリアランス：</a:t>
          </a:r>
          <a:r>
            <a:rPr lang="en-US" altLang="ja-JP"/>
            <a:t>0</a:t>
          </a:r>
          <a:r>
            <a:rPr kumimoji="1" lang="en-US" altLang="ja-JP"/>
            <a:t>.2mm</a:t>
          </a:r>
          <a:endParaRPr kumimoji="1" lang="ja-JP" altLang="en-US"/>
        </a:p>
      </xdr:txBody>
    </xdr:sp>
    <xdr:clientData/>
  </xdr:twoCellAnchor>
  <xdr:twoCellAnchor>
    <xdr:from>
      <xdr:col>12</xdr:col>
      <xdr:colOff>412018</xdr:colOff>
      <xdr:row>8</xdr:row>
      <xdr:rowOff>30791</xdr:rowOff>
    </xdr:from>
    <xdr:to>
      <xdr:col>13</xdr:col>
      <xdr:colOff>631830</xdr:colOff>
      <xdr:row>9</xdr:row>
      <xdr:rowOff>138765</xdr:rowOff>
    </xdr:to>
    <xdr:cxnSp macro="">
      <xdr:nvCxnSpPr>
        <xdr:cNvPr id="24" name="直線矢印コネクタ 23"/>
        <xdr:cNvCxnSpPr>
          <a:stCxn id="23" idx="1"/>
        </xdr:cNvCxnSpPr>
      </xdr:nvCxnSpPr>
      <xdr:spPr bwMode="auto">
        <a:xfrm flipH="1" flipV="1">
          <a:off x="12308743" y="1507166"/>
          <a:ext cx="905612" cy="279424"/>
        </a:xfrm>
        <a:prstGeom prst="straightConnector1">
          <a:avLst/>
        </a:prstGeom>
        <a:solidFill>
          <a:schemeClr val="bg1"/>
        </a:solidFill>
        <a:ln w="12700" cap="flat" cmpd="sng" algn="ctr">
          <a:solidFill>
            <a:schemeClr val="tx1"/>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xdr:col>
      <xdr:colOff>0</xdr:colOff>
      <xdr:row>12</xdr:row>
      <xdr:rowOff>692231</xdr:rowOff>
    </xdr:from>
    <xdr:to>
      <xdr:col>17</xdr:col>
      <xdr:colOff>600600</xdr:colOff>
      <xdr:row>14</xdr:row>
      <xdr:rowOff>90013</xdr:rowOff>
    </xdr:to>
    <xdr:sp macro="" textlink="">
      <xdr:nvSpPr>
        <xdr:cNvPr id="25" name="テキスト ボックス 28"/>
        <xdr:cNvSpPr txBox="1"/>
      </xdr:nvSpPr>
      <xdr:spPr>
        <a:xfrm>
          <a:off x="6410325" y="2854406"/>
          <a:ext cx="9516000" cy="36933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a:t>■変更内容：</a:t>
          </a:r>
          <a:r>
            <a:rPr kumimoji="1" lang="en-US" altLang="ja-JP"/>
            <a:t>INSERT</a:t>
          </a:r>
          <a:r>
            <a:rPr kumimoji="1" lang="ja-JP" altLang="en-US"/>
            <a:t> </a:t>
          </a:r>
          <a:r>
            <a:rPr kumimoji="1" lang="en-US" altLang="ja-JP"/>
            <a:t>PT</a:t>
          </a:r>
          <a:r>
            <a:rPr kumimoji="1" lang="ja-JP" altLang="en-US"/>
            <a:t>基板　フランジ付近の角部形状削除</a:t>
          </a:r>
          <a:endParaRPr lang="en-US" altLang="ja-JP"/>
        </a:p>
      </xdr:txBody>
    </xdr:sp>
    <xdr:clientData/>
  </xdr:twoCellAnchor>
  <xdr:twoCellAnchor editAs="oneCell">
    <xdr:from>
      <xdr:col>4</xdr:col>
      <xdr:colOff>36408</xdr:colOff>
      <xdr:row>14</xdr:row>
      <xdr:rowOff>169506</xdr:rowOff>
    </xdr:from>
    <xdr:to>
      <xdr:col>7</xdr:col>
      <xdr:colOff>35160</xdr:colOff>
      <xdr:row>19</xdr:row>
      <xdr:rowOff>448874</xdr:rowOff>
    </xdr:to>
    <xdr:pic>
      <xdr:nvPicPr>
        <xdr:cNvPr id="26" name="図 2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446733" y="3303231"/>
          <a:ext cx="2056152" cy="1727168"/>
        </a:xfrm>
        <a:prstGeom prst="rect">
          <a:avLst/>
        </a:prstGeom>
      </xdr:spPr>
    </xdr:pic>
    <xdr:clientData/>
  </xdr:twoCellAnchor>
  <xdr:twoCellAnchor>
    <xdr:from>
      <xdr:col>4</xdr:col>
      <xdr:colOff>523870</xdr:colOff>
      <xdr:row>12</xdr:row>
      <xdr:rowOff>288375</xdr:rowOff>
    </xdr:from>
    <xdr:to>
      <xdr:col>6</xdr:col>
      <xdr:colOff>76001</xdr:colOff>
      <xdr:row>12</xdr:row>
      <xdr:rowOff>596152</xdr:rowOff>
    </xdr:to>
    <xdr:sp macro="" textlink="">
      <xdr:nvSpPr>
        <xdr:cNvPr id="27" name="テキスト ボックス 31"/>
        <xdr:cNvSpPr txBox="1"/>
      </xdr:nvSpPr>
      <xdr:spPr>
        <a:xfrm>
          <a:off x="6934195" y="2450550"/>
          <a:ext cx="923731" cy="30777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400"/>
            <a:t>（現行）</a:t>
          </a:r>
        </a:p>
      </xdr:txBody>
    </xdr:sp>
    <xdr:clientData/>
  </xdr:twoCellAnchor>
  <xdr:twoCellAnchor>
    <xdr:from>
      <xdr:col>11</xdr:col>
      <xdr:colOff>126947</xdr:colOff>
      <xdr:row>12</xdr:row>
      <xdr:rowOff>313900</xdr:rowOff>
    </xdr:from>
    <xdr:to>
      <xdr:col>13</xdr:col>
      <xdr:colOff>401029</xdr:colOff>
      <xdr:row>12</xdr:row>
      <xdr:rowOff>621677</xdr:rowOff>
    </xdr:to>
    <xdr:sp macro="" textlink="">
      <xdr:nvSpPr>
        <xdr:cNvPr id="28" name="テキスト ボックス 32"/>
        <xdr:cNvSpPr txBox="1"/>
      </xdr:nvSpPr>
      <xdr:spPr>
        <a:xfrm>
          <a:off x="11337872" y="2476075"/>
          <a:ext cx="1645682" cy="30777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400"/>
            <a:t>（フランジ変更）</a:t>
          </a:r>
        </a:p>
      </xdr:txBody>
    </xdr:sp>
    <xdr:clientData/>
  </xdr:twoCellAnchor>
  <xdr:twoCellAnchor>
    <xdr:from>
      <xdr:col>7</xdr:col>
      <xdr:colOff>379115</xdr:colOff>
      <xdr:row>16</xdr:row>
      <xdr:rowOff>144554</xdr:rowOff>
    </xdr:from>
    <xdr:to>
      <xdr:col>8</xdr:col>
      <xdr:colOff>88326</xdr:colOff>
      <xdr:row>16</xdr:row>
      <xdr:rowOff>476593</xdr:rowOff>
    </xdr:to>
    <xdr:sp macro="" textlink="">
      <xdr:nvSpPr>
        <xdr:cNvPr id="29" name="右矢印 28"/>
        <xdr:cNvSpPr/>
      </xdr:nvSpPr>
      <xdr:spPr bwMode="auto">
        <a:xfrm>
          <a:off x="8846840" y="3668804"/>
          <a:ext cx="395011" cy="332039"/>
        </a:xfrm>
        <a:prstGeom prst="rightArrow">
          <a:avLst/>
        </a:prstGeom>
        <a:solidFill>
          <a:schemeClr val="accent6"/>
        </a:solidFill>
        <a:ln>
          <a:noFill/>
        </a:ln>
        <a:effectLs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kumimoji="1" lang="ja-JP" altLang="en-US" b="1">
            <a:latin typeface="+mj-ea"/>
            <a:ea typeface="+mj-ea"/>
          </a:endParaRPr>
        </a:p>
      </xdr:txBody>
    </xdr:sp>
    <xdr:clientData/>
  </xdr:twoCellAnchor>
  <xdr:twoCellAnchor>
    <xdr:from>
      <xdr:col>7</xdr:col>
      <xdr:colOff>83375</xdr:colOff>
      <xdr:row>17</xdr:row>
      <xdr:rowOff>86208</xdr:rowOff>
    </xdr:from>
    <xdr:to>
      <xdr:col>9</xdr:col>
      <xdr:colOff>272888</xdr:colOff>
      <xdr:row>19</xdr:row>
      <xdr:rowOff>549858</xdr:rowOff>
    </xdr:to>
    <xdr:grpSp>
      <xdr:nvGrpSpPr>
        <xdr:cNvPr id="30" name="グループ化 29"/>
        <xdr:cNvGrpSpPr/>
      </xdr:nvGrpSpPr>
      <xdr:grpSpPr>
        <a:xfrm>
          <a:off x="8572531" y="4205771"/>
          <a:ext cx="1570638" cy="844650"/>
          <a:chOff x="2262538" y="4924542"/>
          <a:chExt cx="1561113" cy="854175"/>
        </a:xfrm>
      </xdr:grpSpPr>
      <xdr:cxnSp macro="">
        <xdr:nvCxnSpPr>
          <xdr:cNvPr id="34" name="直線コネクタ 33"/>
          <xdr:cNvCxnSpPr/>
        </xdr:nvCxnSpPr>
        <xdr:spPr bwMode="auto">
          <a:xfrm>
            <a:off x="3530802" y="5214348"/>
            <a:ext cx="0" cy="256592"/>
          </a:xfrm>
          <a:prstGeom prst="line">
            <a:avLst/>
          </a:prstGeom>
          <a:solidFill>
            <a:schemeClr val="bg1"/>
          </a:solidFill>
          <a:ln w="9525" cap="flat" cmpd="sng" algn="ctr">
            <a:solidFill>
              <a:srgbClr val="FF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35" name="直線コネクタ 34"/>
          <xdr:cNvCxnSpPr/>
        </xdr:nvCxnSpPr>
        <xdr:spPr bwMode="auto">
          <a:xfrm>
            <a:off x="3275826" y="4976378"/>
            <a:ext cx="0" cy="492270"/>
          </a:xfrm>
          <a:prstGeom prst="line">
            <a:avLst/>
          </a:prstGeom>
          <a:solidFill>
            <a:schemeClr val="bg1"/>
          </a:solidFill>
          <a:ln w="9525" cap="flat" cmpd="sng" algn="ctr">
            <a:solidFill>
              <a:srgbClr val="FF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36" name="直線コネクタ 35"/>
          <xdr:cNvCxnSpPr/>
        </xdr:nvCxnSpPr>
        <xdr:spPr bwMode="auto">
          <a:xfrm flipH="1">
            <a:off x="3268806" y="5393104"/>
            <a:ext cx="262716" cy="0"/>
          </a:xfrm>
          <a:prstGeom prst="line">
            <a:avLst/>
          </a:prstGeom>
          <a:solidFill>
            <a:schemeClr val="bg1"/>
          </a:solidFill>
          <a:ln w="9525" cap="flat" cmpd="sng" algn="ctr">
            <a:solidFill>
              <a:srgbClr val="FF0000"/>
            </a:solidFill>
            <a:prstDash val="solid"/>
            <a:round/>
            <a:headEnd type="arrow" w="sm" len="sm"/>
            <a:tailEnd type="arrow" w="sm" len="sm"/>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37" name="直線コネクタ 36"/>
          <xdr:cNvCxnSpPr/>
        </xdr:nvCxnSpPr>
        <xdr:spPr bwMode="auto">
          <a:xfrm flipH="1">
            <a:off x="2935735" y="4948798"/>
            <a:ext cx="279357" cy="0"/>
          </a:xfrm>
          <a:prstGeom prst="line">
            <a:avLst/>
          </a:prstGeom>
          <a:solidFill>
            <a:schemeClr val="bg1"/>
          </a:solidFill>
          <a:ln w="9525" cap="flat" cmpd="sng" algn="ctr">
            <a:solidFill>
              <a:srgbClr val="FF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38" name="直線コネクタ 37"/>
          <xdr:cNvCxnSpPr/>
        </xdr:nvCxnSpPr>
        <xdr:spPr bwMode="auto">
          <a:xfrm flipH="1">
            <a:off x="2928317" y="5194574"/>
            <a:ext cx="544290" cy="0"/>
          </a:xfrm>
          <a:prstGeom prst="line">
            <a:avLst/>
          </a:prstGeom>
          <a:solidFill>
            <a:schemeClr val="bg1"/>
          </a:solidFill>
          <a:ln w="9525" cap="flat" cmpd="sng" algn="ctr">
            <a:solidFill>
              <a:srgbClr val="FF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39" name="直線コネクタ 38"/>
          <xdr:cNvCxnSpPr/>
        </xdr:nvCxnSpPr>
        <xdr:spPr bwMode="auto">
          <a:xfrm flipV="1">
            <a:off x="3048180" y="4948421"/>
            <a:ext cx="0" cy="254990"/>
          </a:xfrm>
          <a:prstGeom prst="line">
            <a:avLst/>
          </a:prstGeom>
          <a:solidFill>
            <a:schemeClr val="bg1"/>
          </a:solidFill>
          <a:ln w="9525" cap="flat" cmpd="sng" algn="ctr">
            <a:solidFill>
              <a:srgbClr val="FF0000"/>
            </a:solidFill>
            <a:prstDash val="solid"/>
            <a:round/>
            <a:headEnd type="arrow" w="sm" len="sm"/>
            <a:tailEnd type="arrow" w="sm" len="sm"/>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sp macro="" textlink="">
        <xdr:nvSpPr>
          <xdr:cNvPr id="40" name="テキスト ボックス 53"/>
          <xdr:cNvSpPr txBox="1"/>
        </xdr:nvSpPr>
        <xdr:spPr>
          <a:xfrm>
            <a:off x="3001027" y="5470940"/>
            <a:ext cx="822624" cy="30777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400">
                <a:solidFill>
                  <a:srgbClr val="FF0000"/>
                </a:solidFill>
              </a:rPr>
              <a:t>10mm</a:t>
            </a:r>
            <a:endParaRPr kumimoji="1" lang="ja-JP" altLang="en-US" sz="1400">
              <a:solidFill>
                <a:srgbClr val="FF0000"/>
              </a:solidFill>
            </a:endParaRPr>
          </a:p>
        </xdr:txBody>
      </xdr:sp>
      <xdr:sp macro="" textlink="">
        <xdr:nvSpPr>
          <xdr:cNvPr id="41" name="テキスト ボックス 54"/>
          <xdr:cNvSpPr txBox="1"/>
        </xdr:nvSpPr>
        <xdr:spPr>
          <a:xfrm>
            <a:off x="2262538" y="4924542"/>
            <a:ext cx="774332" cy="30777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400">
                <a:solidFill>
                  <a:srgbClr val="FF0000"/>
                </a:solidFill>
              </a:rPr>
              <a:t>10</a:t>
            </a:r>
            <a:r>
              <a:rPr kumimoji="1" lang="en-US" altLang="ja-JP" sz="1400">
                <a:solidFill>
                  <a:srgbClr val="FF0000"/>
                </a:solidFill>
              </a:rPr>
              <a:t>mm</a:t>
            </a:r>
            <a:endParaRPr kumimoji="1" lang="ja-JP" altLang="en-US" sz="1400">
              <a:solidFill>
                <a:srgbClr val="FF0000"/>
              </a:solidFill>
            </a:endParaRPr>
          </a:p>
        </xdr:txBody>
      </xdr:sp>
    </xdr:grpSp>
    <xdr:clientData/>
  </xdr:twoCellAnchor>
  <xdr:twoCellAnchor>
    <xdr:from>
      <xdr:col>13</xdr:col>
      <xdr:colOff>492201</xdr:colOff>
      <xdr:row>16</xdr:row>
      <xdr:rowOff>556977</xdr:rowOff>
    </xdr:from>
    <xdr:to>
      <xdr:col>14</xdr:col>
      <xdr:colOff>27974</xdr:colOff>
      <xdr:row>17</xdr:row>
      <xdr:rowOff>166591</xdr:rowOff>
    </xdr:to>
    <xdr:cxnSp macro="">
      <xdr:nvCxnSpPr>
        <xdr:cNvPr id="31" name="直線矢印コネクタ 30"/>
        <xdr:cNvCxnSpPr/>
      </xdr:nvCxnSpPr>
      <xdr:spPr bwMode="auto">
        <a:xfrm flipV="1">
          <a:off x="13074726" y="4081227"/>
          <a:ext cx="221573" cy="276364"/>
        </a:xfrm>
        <a:prstGeom prst="straightConnector1">
          <a:avLst/>
        </a:prstGeom>
        <a:solidFill>
          <a:schemeClr val="bg1"/>
        </a:solidFill>
        <a:ln w="9525" cap="flat" cmpd="sng" algn="ctr">
          <a:solidFill>
            <a:schemeClr val="tx1"/>
          </a:solidFill>
          <a:prstDash val="solid"/>
          <a:round/>
          <a:headEnd type="arrow" w="med" len="med"/>
          <a:tailEnd type="arrow"/>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12</xdr:col>
      <xdr:colOff>273973</xdr:colOff>
      <xdr:row>19</xdr:row>
      <xdr:rowOff>401876</xdr:rowOff>
    </xdr:from>
    <xdr:to>
      <xdr:col>16</xdr:col>
      <xdr:colOff>154697</xdr:colOff>
      <xdr:row>19</xdr:row>
      <xdr:rowOff>771208</xdr:rowOff>
    </xdr:to>
    <xdr:sp macro="" textlink="">
      <xdr:nvSpPr>
        <xdr:cNvPr id="32" name="テキスト ボックス 58"/>
        <xdr:cNvSpPr txBox="1"/>
      </xdr:nvSpPr>
      <xdr:spPr>
        <a:xfrm>
          <a:off x="12170698" y="4983401"/>
          <a:ext cx="2623924" cy="369332"/>
        </a:xfrm>
        <a:prstGeom prst="rect">
          <a:avLst/>
        </a:prstGeom>
        <a:noFill/>
        <a:ln w="12700">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a:t>クリアランス：</a:t>
          </a:r>
          <a:r>
            <a:rPr lang="en-US" altLang="ja-JP"/>
            <a:t>4.6</a:t>
          </a:r>
          <a:r>
            <a:rPr kumimoji="1" lang="en-US" altLang="ja-JP"/>
            <a:t>mm</a:t>
          </a:r>
          <a:endParaRPr kumimoji="1" lang="ja-JP" altLang="en-US"/>
        </a:p>
      </xdr:txBody>
    </xdr:sp>
    <xdr:clientData/>
  </xdr:twoCellAnchor>
  <xdr:twoCellAnchor>
    <xdr:from>
      <xdr:col>15</xdr:col>
      <xdr:colOff>301821</xdr:colOff>
      <xdr:row>14</xdr:row>
      <xdr:rowOff>196961</xdr:rowOff>
    </xdr:from>
    <xdr:to>
      <xdr:col>17</xdr:col>
      <xdr:colOff>600600</xdr:colOff>
      <xdr:row>19</xdr:row>
      <xdr:rowOff>134156</xdr:rowOff>
    </xdr:to>
    <xdr:sp macro="" textlink="">
      <xdr:nvSpPr>
        <xdr:cNvPr id="33" name="テキスト ボックス 9"/>
        <xdr:cNvSpPr txBox="1"/>
      </xdr:nvSpPr>
      <xdr:spPr>
        <a:xfrm>
          <a:off x="14255946" y="3330686"/>
          <a:ext cx="1670379" cy="138499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400"/>
            <a:t>今後更なる変更を想定し、マージンを取って形状変更。</a:t>
          </a:r>
          <a:endParaRPr kumimoji="1" lang="en-US" altLang="ja-JP" sz="1400"/>
        </a:p>
        <a:p>
          <a:r>
            <a:rPr lang="ja-JP" altLang="en-US" sz="1400"/>
            <a:t>基板パターンに影響がないこと確認済み。</a:t>
          </a:r>
          <a:endParaRPr kumimoji="1" lang="ja-JP" altLang="en-US" sz="1400"/>
        </a:p>
      </xdr:txBody>
    </xdr:sp>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66675</xdr:colOff>
          <xdr:row>22</xdr:row>
          <xdr:rowOff>76200</xdr:rowOff>
        </xdr:from>
        <xdr:to>
          <xdr:col>2</xdr:col>
          <xdr:colOff>990600</xdr:colOff>
          <xdr:row>22</xdr:row>
          <xdr:rowOff>323850</xdr:rowOff>
        </xdr:to>
        <xdr:sp macro="" textlink="">
          <xdr:nvSpPr>
            <xdr:cNvPr id="10241" name="Check Box 1" hidden="1">
              <a:extLst>
                <a:ext uri="{63B3BB69-23CF-44E3-9099-C40C66FF867C}">
                  <a14:compatExt spid="_x0000_s10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単体動作確認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22</xdr:row>
          <xdr:rowOff>333375</xdr:rowOff>
        </xdr:from>
        <xdr:to>
          <xdr:col>2</xdr:col>
          <xdr:colOff>1000125</xdr:colOff>
          <xdr:row>22</xdr:row>
          <xdr:rowOff>581025</xdr:rowOff>
        </xdr:to>
        <xdr:sp macro="" textlink="">
          <xdr:nvSpPr>
            <xdr:cNvPr id="10242" name="Check Box 2" hidden="1">
              <a:extLst>
                <a:ext uri="{63B3BB69-23CF-44E3-9099-C40C66FF867C}">
                  <a14:compatExt spid="_x0000_s10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総合動作確認</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1162050</xdr:colOff>
          <xdr:row>22</xdr:row>
          <xdr:rowOff>76200</xdr:rowOff>
        </xdr:from>
        <xdr:to>
          <xdr:col>2</xdr:col>
          <xdr:colOff>2085975</xdr:colOff>
          <xdr:row>22</xdr:row>
          <xdr:rowOff>323850</xdr:rowOff>
        </xdr:to>
        <xdr:sp macro="" textlink="">
          <xdr:nvSpPr>
            <xdr:cNvPr id="10243" name="Check Box 3" hidden="1">
              <a:extLst>
                <a:ext uri="{63B3BB69-23CF-44E3-9099-C40C66FF867C}">
                  <a14:compatExt spid="_x0000_s10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BOM改版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1171575</xdr:colOff>
          <xdr:row>22</xdr:row>
          <xdr:rowOff>314325</xdr:rowOff>
        </xdr:from>
        <xdr:to>
          <xdr:col>2</xdr:col>
          <xdr:colOff>2095500</xdr:colOff>
          <xdr:row>22</xdr:row>
          <xdr:rowOff>561975</xdr:rowOff>
        </xdr:to>
        <xdr:sp macro="" textlink="">
          <xdr:nvSpPr>
            <xdr:cNvPr id="10244" name="Check Box 4" hidden="1">
              <a:extLst>
                <a:ext uri="{63B3BB69-23CF-44E3-9099-C40C66FF867C}">
                  <a14:compatExt spid="_x0000_s10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回路図改版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85725</xdr:rowOff>
        </xdr:from>
        <xdr:to>
          <xdr:col>2</xdr:col>
          <xdr:colOff>3048000</xdr:colOff>
          <xdr:row>22</xdr:row>
          <xdr:rowOff>333375</xdr:rowOff>
        </xdr:to>
        <xdr:sp macro="" textlink="">
          <xdr:nvSpPr>
            <xdr:cNvPr id="10245" name="Check Box 5" hidden="1">
              <a:extLst>
                <a:ext uri="{63B3BB69-23CF-44E3-9099-C40C66FF867C}">
                  <a14:compatExt spid="_x0000_s10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P板改版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2124075</xdr:colOff>
          <xdr:row>22</xdr:row>
          <xdr:rowOff>295275</xdr:rowOff>
        </xdr:from>
        <xdr:to>
          <xdr:col>2</xdr:col>
          <xdr:colOff>3048000</xdr:colOff>
          <xdr:row>22</xdr:row>
          <xdr:rowOff>542925</xdr:rowOff>
        </xdr:to>
        <xdr:sp macro="" textlink="">
          <xdr:nvSpPr>
            <xdr:cNvPr id="10246" name="Check Box 6" hidden="1">
              <a:extLst>
                <a:ext uri="{63B3BB69-23CF-44E3-9099-C40C66FF867C}">
                  <a14:compatExt spid="_x0000_s10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組立図改版</a:t>
              </a:r>
            </a:p>
          </xdr:txBody>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ctrlProp" Target="../ctrlProps/ctrlProp53.xml"/><Relationship Id="rId3" Type="http://schemas.openxmlformats.org/officeDocument/2006/relationships/vmlDrawing" Target="../drawings/vmlDrawing9.vml"/><Relationship Id="rId7" Type="http://schemas.openxmlformats.org/officeDocument/2006/relationships/ctrlProp" Target="../ctrlProps/ctrlProp52.xml"/><Relationship Id="rId2" Type="http://schemas.openxmlformats.org/officeDocument/2006/relationships/drawing" Target="../drawings/drawing9.xml"/><Relationship Id="rId1" Type="http://schemas.openxmlformats.org/officeDocument/2006/relationships/printerSettings" Target="../printerSettings/printerSettings9.bin"/><Relationship Id="rId6" Type="http://schemas.openxmlformats.org/officeDocument/2006/relationships/ctrlProp" Target="../ctrlProps/ctrlProp51.xml"/><Relationship Id="rId5" Type="http://schemas.openxmlformats.org/officeDocument/2006/relationships/ctrlProp" Target="../ctrlProps/ctrlProp50.xml"/><Relationship Id="rId4" Type="http://schemas.openxmlformats.org/officeDocument/2006/relationships/ctrlProp" Target="../ctrlProps/ctrlProp49.xml"/><Relationship Id="rId9" Type="http://schemas.openxmlformats.org/officeDocument/2006/relationships/ctrlProp" Target="../ctrlProps/ctrlProp54.xml"/></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59.xml"/><Relationship Id="rId3" Type="http://schemas.openxmlformats.org/officeDocument/2006/relationships/vmlDrawing" Target="../drawings/vmlDrawing10.vml"/><Relationship Id="rId7" Type="http://schemas.openxmlformats.org/officeDocument/2006/relationships/ctrlProp" Target="../ctrlProps/ctrlProp58.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ctrlProp" Target="../ctrlProps/ctrlProp57.xml"/><Relationship Id="rId5" Type="http://schemas.openxmlformats.org/officeDocument/2006/relationships/ctrlProp" Target="../ctrlProps/ctrlProp56.xml"/><Relationship Id="rId4" Type="http://schemas.openxmlformats.org/officeDocument/2006/relationships/ctrlProp" Target="../ctrlProps/ctrlProp55.xml"/><Relationship Id="rId9" Type="http://schemas.openxmlformats.org/officeDocument/2006/relationships/ctrlProp" Target="../ctrlProps/ctrlProp60.xml"/></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65.xml"/><Relationship Id="rId3" Type="http://schemas.openxmlformats.org/officeDocument/2006/relationships/vmlDrawing" Target="../drawings/vmlDrawing11.vml"/><Relationship Id="rId7" Type="http://schemas.openxmlformats.org/officeDocument/2006/relationships/ctrlProp" Target="../ctrlProps/ctrlProp64.xml"/><Relationship Id="rId2" Type="http://schemas.openxmlformats.org/officeDocument/2006/relationships/drawing" Target="../drawings/drawing11.xml"/><Relationship Id="rId1" Type="http://schemas.openxmlformats.org/officeDocument/2006/relationships/printerSettings" Target="../printerSettings/printerSettings11.bin"/><Relationship Id="rId6" Type="http://schemas.openxmlformats.org/officeDocument/2006/relationships/ctrlProp" Target="../ctrlProps/ctrlProp63.xml"/><Relationship Id="rId5" Type="http://schemas.openxmlformats.org/officeDocument/2006/relationships/ctrlProp" Target="../ctrlProps/ctrlProp62.xml"/><Relationship Id="rId4" Type="http://schemas.openxmlformats.org/officeDocument/2006/relationships/ctrlProp" Target="../ctrlProps/ctrlProp61.xml"/><Relationship Id="rId9" Type="http://schemas.openxmlformats.org/officeDocument/2006/relationships/ctrlProp" Target="../ctrlProps/ctrlProp66.xml"/></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71.xml"/><Relationship Id="rId3" Type="http://schemas.openxmlformats.org/officeDocument/2006/relationships/vmlDrawing" Target="../drawings/vmlDrawing12.vml"/><Relationship Id="rId7" Type="http://schemas.openxmlformats.org/officeDocument/2006/relationships/ctrlProp" Target="../ctrlProps/ctrlProp70.xml"/><Relationship Id="rId2" Type="http://schemas.openxmlformats.org/officeDocument/2006/relationships/drawing" Target="../drawings/drawing12.xml"/><Relationship Id="rId1" Type="http://schemas.openxmlformats.org/officeDocument/2006/relationships/printerSettings" Target="../printerSettings/printerSettings12.bin"/><Relationship Id="rId6" Type="http://schemas.openxmlformats.org/officeDocument/2006/relationships/ctrlProp" Target="../ctrlProps/ctrlProp69.xml"/><Relationship Id="rId5" Type="http://schemas.openxmlformats.org/officeDocument/2006/relationships/ctrlProp" Target="../ctrlProps/ctrlProp68.xml"/><Relationship Id="rId4" Type="http://schemas.openxmlformats.org/officeDocument/2006/relationships/ctrlProp" Target="../ctrlProps/ctrlProp67.xml"/><Relationship Id="rId9" Type="http://schemas.openxmlformats.org/officeDocument/2006/relationships/ctrlProp" Target="../ctrlProps/ctrlProp72.xml"/></Relationships>
</file>

<file path=xl/worksheets/_rels/sheet14.xml.rels><?xml version="1.0" encoding="UTF-8" standalone="yes"?>
<Relationships xmlns="http://schemas.openxmlformats.org/package/2006/relationships"><Relationship Id="rId8" Type="http://schemas.openxmlformats.org/officeDocument/2006/relationships/ctrlProp" Target="../ctrlProps/ctrlProp77.xml"/><Relationship Id="rId3" Type="http://schemas.openxmlformats.org/officeDocument/2006/relationships/vmlDrawing" Target="../drawings/vmlDrawing13.vml"/><Relationship Id="rId7" Type="http://schemas.openxmlformats.org/officeDocument/2006/relationships/ctrlProp" Target="../ctrlProps/ctrlProp76.xml"/><Relationship Id="rId2" Type="http://schemas.openxmlformats.org/officeDocument/2006/relationships/drawing" Target="../drawings/drawing13.xml"/><Relationship Id="rId1" Type="http://schemas.openxmlformats.org/officeDocument/2006/relationships/printerSettings" Target="../printerSettings/printerSettings13.bin"/><Relationship Id="rId6" Type="http://schemas.openxmlformats.org/officeDocument/2006/relationships/ctrlProp" Target="../ctrlProps/ctrlProp75.xml"/><Relationship Id="rId5" Type="http://schemas.openxmlformats.org/officeDocument/2006/relationships/ctrlProp" Target="../ctrlProps/ctrlProp74.xml"/><Relationship Id="rId4" Type="http://schemas.openxmlformats.org/officeDocument/2006/relationships/ctrlProp" Target="../ctrlProps/ctrlProp73.xml"/><Relationship Id="rId9" Type="http://schemas.openxmlformats.org/officeDocument/2006/relationships/ctrlProp" Target="../ctrlProps/ctrlProp78.xml"/></Relationships>
</file>

<file path=xl/worksheets/_rels/sheet15.xml.rels><?xml version="1.0" encoding="UTF-8" standalone="yes"?>
<Relationships xmlns="http://schemas.openxmlformats.org/package/2006/relationships"><Relationship Id="rId8" Type="http://schemas.openxmlformats.org/officeDocument/2006/relationships/ctrlProp" Target="../ctrlProps/ctrlProp83.xml"/><Relationship Id="rId3" Type="http://schemas.openxmlformats.org/officeDocument/2006/relationships/vmlDrawing" Target="../drawings/vmlDrawing14.vml"/><Relationship Id="rId7" Type="http://schemas.openxmlformats.org/officeDocument/2006/relationships/ctrlProp" Target="../ctrlProps/ctrlProp82.xml"/><Relationship Id="rId2" Type="http://schemas.openxmlformats.org/officeDocument/2006/relationships/drawing" Target="../drawings/drawing14.xml"/><Relationship Id="rId1" Type="http://schemas.openxmlformats.org/officeDocument/2006/relationships/printerSettings" Target="../printerSettings/printerSettings14.bin"/><Relationship Id="rId6" Type="http://schemas.openxmlformats.org/officeDocument/2006/relationships/ctrlProp" Target="../ctrlProps/ctrlProp81.xml"/><Relationship Id="rId5" Type="http://schemas.openxmlformats.org/officeDocument/2006/relationships/ctrlProp" Target="../ctrlProps/ctrlProp80.xml"/><Relationship Id="rId4" Type="http://schemas.openxmlformats.org/officeDocument/2006/relationships/ctrlProp" Target="../ctrlProps/ctrlProp79.xml"/><Relationship Id="rId9" Type="http://schemas.openxmlformats.org/officeDocument/2006/relationships/ctrlProp" Target="../ctrlProps/ctrlProp84.xml"/></Relationships>
</file>

<file path=xl/worksheets/_rels/sheet16.xml.rels><?xml version="1.0" encoding="UTF-8" standalone="yes"?>
<Relationships xmlns="http://schemas.openxmlformats.org/package/2006/relationships"><Relationship Id="rId8" Type="http://schemas.openxmlformats.org/officeDocument/2006/relationships/ctrlProp" Target="../ctrlProps/ctrlProp89.xml"/><Relationship Id="rId3" Type="http://schemas.openxmlformats.org/officeDocument/2006/relationships/vmlDrawing" Target="../drawings/vmlDrawing15.vml"/><Relationship Id="rId7" Type="http://schemas.openxmlformats.org/officeDocument/2006/relationships/ctrlProp" Target="../ctrlProps/ctrlProp88.xml"/><Relationship Id="rId2" Type="http://schemas.openxmlformats.org/officeDocument/2006/relationships/drawing" Target="../drawings/drawing15.xml"/><Relationship Id="rId1" Type="http://schemas.openxmlformats.org/officeDocument/2006/relationships/printerSettings" Target="../printerSettings/printerSettings15.bin"/><Relationship Id="rId6" Type="http://schemas.openxmlformats.org/officeDocument/2006/relationships/ctrlProp" Target="../ctrlProps/ctrlProp87.xml"/><Relationship Id="rId5" Type="http://schemas.openxmlformats.org/officeDocument/2006/relationships/ctrlProp" Target="../ctrlProps/ctrlProp86.xml"/><Relationship Id="rId4" Type="http://schemas.openxmlformats.org/officeDocument/2006/relationships/ctrlProp" Target="../ctrlProps/ctrlProp85.xml"/><Relationship Id="rId9" Type="http://schemas.openxmlformats.org/officeDocument/2006/relationships/ctrlProp" Target="../ctrlProps/ctrlProp90.xml"/></Relationships>
</file>

<file path=xl/worksheets/_rels/sheet17.xml.rels><?xml version="1.0" encoding="UTF-8" standalone="yes"?>
<Relationships xmlns="http://schemas.openxmlformats.org/package/2006/relationships"><Relationship Id="rId8" Type="http://schemas.openxmlformats.org/officeDocument/2006/relationships/ctrlProp" Target="../ctrlProps/ctrlProp95.xml"/><Relationship Id="rId3" Type="http://schemas.openxmlformats.org/officeDocument/2006/relationships/vmlDrawing" Target="../drawings/vmlDrawing16.vml"/><Relationship Id="rId7" Type="http://schemas.openxmlformats.org/officeDocument/2006/relationships/ctrlProp" Target="../ctrlProps/ctrlProp94.xml"/><Relationship Id="rId2" Type="http://schemas.openxmlformats.org/officeDocument/2006/relationships/drawing" Target="../drawings/drawing16.xml"/><Relationship Id="rId1" Type="http://schemas.openxmlformats.org/officeDocument/2006/relationships/printerSettings" Target="../printerSettings/printerSettings16.bin"/><Relationship Id="rId6" Type="http://schemas.openxmlformats.org/officeDocument/2006/relationships/ctrlProp" Target="../ctrlProps/ctrlProp93.xml"/><Relationship Id="rId5" Type="http://schemas.openxmlformats.org/officeDocument/2006/relationships/ctrlProp" Target="../ctrlProps/ctrlProp92.xml"/><Relationship Id="rId4" Type="http://schemas.openxmlformats.org/officeDocument/2006/relationships/ctrlProp" Target="../ctrlProps/ctrlProp91.xml"/><Relationship Id="rId9" Type="http://schemas.openxmlformats.org/officeDocument/2006/relationships/ctrlProp" Target="../ctrlProps/ctrlProp96.xml"/></Relationships>
</file>

<file path=xl/worksheets/_rels/sheet18.xml.rels><?xml version="1.0" encoding="UTF-8" standalone="yes"?>
<Relationships xmlns="http://schemas.openxmlformats.org/package/2006/relationships"><Relationship Id="rId8" Type="http://schemas.openxmlformats.org/officeDocument/2006/relationships/ctrlProp" Target="../ctrlProps/ctrlProp101.xml"/><Relationship Id="rId3" Type="http://schemas.openxmlformats.org/officeDocument/2006/relationships/vmlDrawing" Target="../drawings/vmlDrawing17.vml"/><Relationship Id="rId7" Type="http://schemas.openxmlformats.org/officeDocument/2006/relationships/ctrlProp" Target="../ctrlProps/ctrlProp100.xml"/><Relationship Id="rId2" Type="http://schemas.openxmlformats.org/officeDocument/2006/relationships/drawing" Target="../drawings/drawing17.xml"/><Relationship Id="rId1" Type="http://schemas.openxmlformats.org/officeDocument/2006/relationships/printerSettings" Target="../printerSettings/printerSettings17.bin"/><Relationship Id="rId6" Type="http://schemas.openxmlformats.org/officeDocument/2006/relationships/ctrlProp" Target="../ctrlProps/ctrlProp99.xml"/><Relationship Id="rId5" Type="http://schemas.openxmlformats.org/officeDocument/2006/relationships/ctrlProp" Target="../ctrlProps/ctrlProp98.xml"/><Relationship Id="rId4" Type="http://schemas.openxmlformats.org/officeDocument/2006/relationships/ctrlProp" Target="../ctrlProps/ctrlProp97.xml"/><Relationship Id="rId9" Type="http://schemas.openxmlformats.org/officeDocument/2006/relationships/ctrlProp" Target="../ctrlProps/ctrlProp102.xml"/></Relationships>
</file>

<file path=xl/worksheets/_rels/sheet19.xml.rels><?xml version="1.0" encoding="UTF-8" standalone="yes"?>
<Relationships xmlns="http://schemas.openxmlformats.org/package/2006/relationships"><Relationship Id="rId8" Type="http://schemas.openxmlformats.org/officeDocument/2006/relationships/ctrlProp" Target="../ctrlProps/ctrlProp107.xml"/><Relationship Id="rId3" Type="http://schemas.openxmlformats.org/officeDocument/2006/relationships/vmlDrawing" Target="../drawings/vmlDrawing18.vml"/><Relationship Id="rId7" Type="http://schemas.openxmlformats.org/officeDocument/2006/relationships/ctrlProp" Target="../ctrlProps/ctrlProp106.xml"/><Relationship Id="rId2" Type="http://schemas.openxmlformats.org/officeDocument/2006/relationships/drawing" Target="../drawings/drawing18.xml"/><Relationship Id="rId1" Type="http://schemas.openxmlformats.org/officeDocument/2006/relationships/printerSettings" Target="../printerSettings/printerSettings18.bin"/><Relationship Id="rId6" Type="http://schemas.openxmlformats.org/officeDocument/2006/relationships/ctrlProp" Target="../ctrlProps/ctrlProp105.xml"/><Relationship Id="rId5" Type="http://schemas.openxmlformats.org/officeDocument/2006/relationships/ctrlProp" Target="../ctrlProps/ctrlProp104.xml"/><Relationship Id="rId4" Type="http://schemas.openxmlformats.org/officeDocument/2006/relationships/ctrlProp" Target="../ctrlProps/ctrlProp103.xml"/><Relationship Id="rId9" Type="http://schemas.openxmlformats.org/officeDocument/2006/relationships/ctrlProp" Target="../ctrlProps/ctrlProp108.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8" Type="http://schemas.openxmlformats.org/officeDocument/2006/relationships/ctrlProp" Target="../ctrlProps/ctrlProp113.xml"/><Relationship Id="rId3" Type="http://schemas.openxmlformats.org/officeDocument/2006/relationships/vmlDrawing" Target="../drawings/vmlDrawing19.vml"/><Relationship Id="rId7" Type="http://schemas.openxmlformats.org/officeDocument/2006/relationships/ctrlProp" Target="../ctrlProps/ctrlProp112.xml"/><Relationship Id="rId2" Type="http://schemas.openxmlformats.org/officeDocument/2006/relationships/drawing" Target="../drawings/drawing19.xml"/><Relationship Id="rId1" Type="http://schemas.openxmlformats.org/officeDocument/2006/relationships/printerSettings" Target="../printerSettings/printerSettings19.bin"/><Relationship Id="rId6" Type="http://schemas.openxmlformats.org/officeDocument/2006/relationships/ctrlProp" Target="../ctrlProps/ctrlProp111.xml"/><Relationship Id="rId5" Type="http://schemas.openxmlformats.org/officeDocument/2006/relationships/ctrlProp" Target="../ctrlProps/ctrlProp110.xml"/><Relationship Id="rId4" Type="http://schemas.openxmlformats.org/officeDocument/2006/relationships/ctrlProp" Target="../ctrlProps/ctrlProp109.xml"/><Relationship Id="rId9" Type="http://schemas.openxmlformats.org/officeDocument/2006/relationships/ctrlProp" Target="../ctrlProps/ctrlProp114.xml"/></Relationships>
</file>

<file path=xl/worksheets/_rels/sheet21.xml.rels><?xml version="1.0" encoding="UTF-8" standalone="yes"?>
<Relationships xmlns="http://schemas.openxmlformats.org/package/2006/relationships"><Relationship Id="rId8" Type="http://schemas.openxmlformats.org/officeDocument/2006/relationships/ctrlProp" Target="../ctrlProps/ctrlProp119.xml"/><Relationship Id="rId3" Type="http://schemas.openxmlformats.org/officeDocument/2006/relationships/vmlDrawing" Target="../drawings/vmlDrawing20.vml"/><Relationship Id="rId7" Type="http://schemas.openxmlformats.org/officeDocument/2006/relationships/ctrlProp" Target="../ctrlProps/ctrlProp118.xml"/><Relationship Id="rId2" Type="http://schemas.openxmlformats.org/officeDocument/2006/relationships/drawing" Target="../drawings/drawing20.xml"/><Relationship Id="rId1" Type="http://schemas.openxmlformats.org/officeDocument/2006/relationships/printerSettings" Target="../printerSettings/printerSettings20.bin"/><Relationship Id="rId6" Type="http://schemas.openxmlformats.org/officeDocument/2006/relationships/ctrlProp" Target="../ctrlProps/ctrlProp117.xml"/><Relationship Id="rId5" Type="http://schemas.openxmlformats.org/officeDocument/2006/relationships/ctrlProp" Target="../ctrlProps/ctrlProp116.xml"/><Relationship Id="rId4" Type="http://schemas.openxmlformats.org/officeDocument/2006/relationships/ctrlProp" Target="../ctrlProps/ctrlProp115.xml"/><Relationship Id="rId9" Type="http://schemas.openxmlformats.org/officeDocument/2006/relationships/ctrlProp" Target="../ctrlProps/ctrlProp120.xml"/></Relationships>
</file>

<file path=xl/worksheets/_rels/sheet22.xml.rels><?xml version="1.0" encoding="UTF-8" standalone="yes"?>
<Relationships xmlns="http://schemas.openxmlformats.org/package/2006/relationships"><Relationship Id="rId8" Type="http://schemas.openxmlformats.org/officeDocument/2006/relationships/ctrlProp" Target="../ctrlProps/ctrlProp125.xml"/><Relationship Id="rId3" Type="http://schemas.openxmlformats.org/officeDocument/2006/relationships/vmlDrawing" Target="../drawings/vmlDrawing21.vml"/><Relationship Id="rId7" Type="http://schemas.openxmlformats.org/officeDocument/2006/relationships/ctrlProp" Target="../ctrlProps/ctrlProp124.xml"/><Relationship Id="rId2" Type="http://schemas.openxmlformats.org/officeDocument/2006/relationships/drawing" Target="../drawings/drawing21.xml"/><Relationship Id="rId1" Type="http://schemas.openxmlformats.org/officeDocument/2006/relationships/printerSettings" Target="../printerSettings/printerSettings21.bin"/><Relationship Id="rId6" Type="http://schemas.openxmlformats.org/officeDocument/2006/relationships/ctrlProp" Target="../ctrlProps/ctrlProp123.xml"/><Relationship Id="rId5" Type="http://schemas.openxmlformats.org/officeDocument/2006/relationships/ctrlProp" Target="../ctrlProps/ctrlProp122.xml"/><Relationship Id="rId4" Type="http://schemas.openxmlformats.org/officeDocument/2006/relationships/ctrlProp" Target="../ctrlProps/ctrlProp121.xml"/><Relationship Id="rId9" Type="http://schemas.openxmlformats.org/officeDocument/2006/relationships/ctrlProp" Target="../ctrlProps/ctrlProp126.xml"/></Relationships>
</file>

<file path=xl/worksheets/_rels/sheet23.xml.rels><?xml version="1.0" encoding="UTF-8" standalone="yes"?>
<Relationships xmlns="http://schemas.openxmlformats.org/package/2006/relationships"><Relationship Id="rId8" Type="http://schemas.openxmlformats.org/officeDocument/2006/relationships/ctrlProp" Target="../ctrlProps/ctrlProp131.xml"/><Relationship Id="rId3" Type="http://schemas.openxmlformats.org/officeDocument/2006/relationships/vmlDrawing" Target="../drawings/vmlDrawing22.vml"/><Relationship Id="rId7" Type="http://schemas.openxmlformats.org/officeDocument/2006/relationships/ctrlProp" Target="../ctrlProps/ctrlProp130.xml"/><Relationship Id="rId2" Type="http://schemas.openxmlformats.org/officeDocument/2006/relationships/drawing" Target="../drawings/drawing22.xml"/><Relationship Id="rId1" Type="http://schemas.openxmlformats.org/officeDocument/2006/relationships/printerSettings" Target="../printerSettings/printerSettings22.bin"/><Relationship Id="rId6" Type="http://schemas.openxmlformats.org/officeDocument/2006/relationships/ctrlProp" Target="../ctrlProps/ctrlProp129.xml"/><Relationship Id="rId5" Type="http://schemas.openxmlformats.org/officeDocument/2006/relationships/ctrlProp" Target="../ctrlProps/ctrlProp128.xml"/><Relationship Id="rId4" Type="http://schemas.openxmlformats.org/officeDocument/2006/relationships/ctrlProp" Target="../ctrlProps/ctrlProp127.xml"/><Relationship Id="rId9" Type="http://schemas.openxmlformats.org/officeDocument/2006/relationships/ctrlProp" Target="../ctrlProps/ctrlProp132.xml"/></Relationships>
</file>

<file path=xl/worksheets/_rels/sheet24.xml.rels><?xml version="1.0" encoding="UTF-8" standalone="yes"?>
<Relationships xmlns="http://schemas.openxmlformats.org/package/2006/relationships"><Relationship Id="rId8" Type="http://schemas.openxmlformats.org/officeDocument/2006/relationships/ctrlProp" Target="../ctrlProps/ctrlProp137.xml"/><Relationship Id="rId3" Type="http://schemas.openxmlformats.org/officeDocument/2006/relationships/vmlDrawing" Target="../drawings/vmlDrawing23.vml"/><Relationship Id="rId7" Type="http://schemas.openxmlformats.org/officeDocument/2006/relationships/ctrlProp" Target="../ctrlProps/ctrlProp136.xml"/><Relationship Id="rId2" Type="http://schemas.openxmlformats.org/officeDocument/2006/relationships/drawing" Target="../drawings/drawing23.xml"/><Relationship Id="rId1" Type="http://schemas.openxmlformats.org/officeDocument/2006/relationships/printerSettings" Target="../printerSettings/printerSettings23.bin"/><Relationship Id="rId6" Type="http://schemas.openxmlformats.org/officeDocument/2006/relationships/ctrlProp" Target="../ctrlProps/ctrlProp135.xml"/><Relationship Id="rId5" Type="http://schemas.openxmlformats.org/officeDocument/2006/relationships/ctrlProp" Target="../ctrlProps/ctrlProp134.xml"/><Relationship Id="rId4" Type="http://schemas.openxmlformats.org/officeDocument/2006/relationships/ctrlProp" Target="../ctrlProps/ctrlProp133.xml"/><Relationship Id="rId9" Type="http://schemas.openxmlformats.org/officeDocument/2006/relationships/ctrlProp" Target="../ctrlProps/ctrlProp138.xml"/></Relationships>
</file>

<file path=xl/worksheets/_rels/sheet25.xml.rels><?xml version="1.0" encoding="UTF-8" standalone="yes"?>
<Relationships xmlns="http://schemas.openxmlformats.org/package/2006/relationships"><Relationship Id="rId8" Type="http://schemas.openxmlformats.org/officeDocument/2006/relationships/ctrlProp" Target="../ctrlProps/ctrlProp143.xml"/><Relationship Id="rId3" Type="http://schemas.openxmlformats.org/officeDocument/2006/relationships/vmlDrawing" Target="../drawings/vmlDrawing24.vml"/><Relationship Id="rId7" Type="http://schemas.openxmlformats.org/officeDocument/2006/relationships/ctrlProp" Target="../ctrlProps/ctrlProp142.xml"/><Relationship Id="rId2" Type="http://schemas.openxmlformats.org/officeDocument/2006/relationships/drawing" Target="../drawings/drawing24.xml"/><Relationship Id="rId1" Type="http://schemas.openxmlformats.org/officeDocument/2006/relationships/printerSettings" Target="../printerSettings/printerSettings24.bin"/><Relationship Id="rId6" Type="http://schemas.openxmlformats.org/officeDocument/2006/relationships/ctrlProp" Target="../ctrlProps/ctrlProp141.xml"/><Relationship Id="rId5" Type="http://schemas.openxmlformats.org/officeDocument/2006/relationships/ctrlProp" Target="../ctrlProps/ctrlProp140.xml"/><Relationship Id="rId4" Type="http://schemas.openxmlformats.org/officeDocument/2006/relationships/ctrlProp" Target="../ctrlProps/ctrlProp139.xml"/><Relationship Id="rId9" Type="http://schemas.openxmlformats.org/officeDocument/2006/relationships/ctrlProp" Target="../ctrlProps/ctrlProp144.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1.xml"/><Relationship Id="rId3" Type="http://schemas.openxmlformats.org/officeDocument/2006/relationships/vmlDrawing" Target="../drawings/vmlDrawing2.vml"/><Relationship Id="rId7" Type="http://schemas.openxmlformats.org/officeDocument/2006/relationships/ctrlProp" Target="../ctrlProps/ctrlProp10.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9.xml"/><Relationship Id="rId5" Type="http://schemas.openxmlformats.org/officeDocument/2006/relationships/ctrlProp" Target="../ctrlProps/ctrlProp8.xml"/><Relationship Id="rId4" Type="http://schemas.openxmlformats.org/officeDocument/2006/relationships/ctrlProp" Target="../ctrlProps/ctrlProp7.xml"/><Relationship Id="rId9" Type="http://schemas.openxmlformats.org/officeDocument/2006/relationships/ctrlProp" Target="../ctrlProps/ctrlProp12.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7.xml"/><Relationship Id="rId3" Type="http://schemas.openxmlformats.org/officeDocument/2006/relationships/vmlDrawing" Target="../drawings/vmlDrawing3.vml"/><Relationship Id="rId7" Type="http://schemas.openxmlformats.org/officeDocument/2006/relationships/ctrlProp" Target="../ctrlProps/ctrlProp16.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 Id="rId9" Type="http://schemas.openxmlformats.org/officeDocument/2006/relationships/ctrlProp" Target="../ctrlProps/ctrlProp18.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23.xml"/><Relationship Id="rId3" Type="http://schemas.openxmlformats.org/officeDocument/2006/relationships/vmlDrawing" Target="../drawings/vmlDrawing4.vml"/><Relationship Id="rId7" Type="http://schemas.openxmlformats.org/officeDocument/2006/relationships/ctrlProp" Target="../ctrlProps/ctrlProp22.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21.xml"/><Relationship Id="rId5" Type="http://schemas.openxmlformats.org/officeDocument/2006/relationships/ctrlProp" Target="../ctrlProps/ctrlProp20.xml"/><Relationship Id="rId4" Type="http://schemas.openxmlformats.org/officeDocument/2006/relationships/ctrlProp" Target="../ctrlProps/ctrlProp19.xml"/><Relationship Id="rId9" Type="http://schemas.openxmlformats.org/officeDocument/2006/relationships/ctrlProp" Target="../ctrlProps/ctrlProp24.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29.xml"/><Relationship Id="rId3" Type="http://schemas.openxmlformats.org/officeDocument/2006/relationships/vmlDrawing" Target="../drawings/vmlDrawing5.vml"/><Relationship Id="rId7" Type="http://schemas.openxmlformats.org/officeDocument/2006/relationships/ctrlProp" Target="../ctrlProps/ctrlProp28.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trlProp" Target="../ctrlProps/ctrlProp27.xml"/><Relationship Id="rId5" Type="http://schemas.openxmlformats.org/officeDocument/2006/relationships/ctrlProp" Target="../ctrlProps/ctrlProp26.xml"/><Relationship Id="rId4" Type="http://schemas.openxmlformats.org/officeDocument/2006/relationships/ctrlProp" Target="../ctrlProps/ctrlProp25.xml"/><Relationship Id="rId9" Type="http://schemas.openxmlformats.org/officeDocument/2006/relationships/ctrlProp" Target="../ctrlProps/ctrlProp30.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35.xml"/><Relationship Id="rId3" Type="http://schemas.openxmlformats.org/officeDocument/2006/relationships/vmlDrawing" Target="../drawings/vmlDrawing6.vml"/><Relationship Id="rId7" Type="http://schemas.openxmlformats.org/officeDocument/2006/relationships/ctrlProp" Target="../ctrlProps/ctrlProp34.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33.xml"/><Relationship Id="rId5" Type="http://schemas.openxmlformats.org/officeDocument/2006/relationships/ctrlProp" Target="../ctrlProps/ctrlProp32.xml"/><Relationship Id="rId4" Type="http://schemas.openxmlformats.org/officeDocument/2006/relationships/ctrlProp" Target="../ctrlProps/ctrlProp31.xml"/><Relationship Id="rId9" Type="http://schemas.openxmlformats.org/officeDocument/2006/relationships/ctrlProp" Target="../ctrlProps/ctrlProp36.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41.xml"/><Relationship Id="rId3" Type="http://schemas.openxmlformats.org/officeDocument/2006/relationships/vmlDrawing" Target="../drawings/vmlDrawing7.vml"/><Relationship Id="rId7" Type="http://schemas.openxmlformats.org/officeDocument/2006/relationships/ctrlProp" Target="../ctrlProps/ctrlProp40.xml"/><Relationship Id="rId2" Type="http://schemas.openxmlformats.org/officeDocument/2006/relationships/drawing" Target="../drawings/drawing7.xml"/><Relationship Id="rId1" Type="http://schemas.openxmlformats.org/officeDocument/2006/relationships/printerSettings" Target="../printerSettings/printerSettings7.bin"/><Relationship Id="rId6" Type="http://schemas.openxmlformats.org/officeDocument/2006/relationships/ctrlProp" Target="../ctrlProps/ctrlProp39.xml"/><Relationship Id="rId5" Type="http://schemas.openxmlformats.org/officeDocument/2006/relationships/ctrlProp" Target="../ctrlProps/ctrlProp38.xml"/><Relationship Id="rId4" Type="http://schemas.openxmlformats.org/officeDocument/2006/relationships/ctrlProp" Target="../ctrlProps/ctrlProp37.xml"/><Relationship Id="rId9" Type="http://schemas.openxmlformats.org/officeDocument/2006/relationships/ctrlProp" Target="../ctrlProps/ctrlProp42.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47.xml"/><Relationship Id="rId3" Type="http://schemas.openxmlformats.org/officeDocument/2006/relationships/vmlDrawing" Target="../drawings/vmlDrawing8.vml"/><Relationship Id="rId7" Type="http://schemas.openxmlformats.org/officeDocument/2006/relationships/ctrlProp" Target="../ctrlProps/ctrlProp46.xml"/><Relationship Id="rId2" Type="http://schemas.openxmlformats.org/officeDocument/2006/relationships/drawing" Target="../drawings/drawing8.xml"/><Relationship Id="rId1" Type="http://schemas.openxmlformats.org/officeDocument/2006/relationships/printerSettings" Target="../printerSettings/printerSettings8.bin"/><Relationship Id="rId6" Type="http://schemas.openxmlformats.org/officeDocument/2006/relationships/ctrlProp" Target="../ctrlProps/ctrlProp45.xml"/><Relationship Id="rId5" Type="http://schemas.openxmlformats.org/officeDocument/2006/relationships/ctrlProp" Target="../ctrlProps/ctrlProp44.xml"/><Relationship Id="rId4" Type="http://schemas.openxmlformats.org/officeDocument/2006/relationships/ctrlProp" Target="../ctrlProps/ctrlProp43.xml"/><Relationship Id="rId9" Type="http://schemas.openxmlformats.org/officeDocument/2006/relationships/ctrlProp" Target="../ctrlProps/ctrlProp4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6"/>
  <sheetViews>
    <sheetView zoomScale="95" zoomScaleNormal="95" workbookViewId="0">
      <selection activeCell="D39" sqref="D39"/>
    </sheetView>
  </sheetViews>
  <sheetFormatPr defaultRowHeight="13.5" x14ac:dyDescent="0.15"/>
  <cols>
    <col min="2" max="2" width="6.125" style="7" customWidth="1"/>
    <col min="4" max="4" width="12.5" customWidth="1"/>
    <col min="5" max="5" width="8.5" bestFit="1" customWidth="1"/>
    <col min="6" max="6" width="11.25" customWidth="1"/>
    <col min="7" max="7" width="47.375" customWidth="1"/>
  </cols>
  <sheetData>
    <row r="1" spans="2:7" ht="14.25" thickBot="1" x14ac:dyDescent="0.2"/>
    <row r="2" spans="2:7" ht="14.25" thickBot="1" x14ac:dyDescent="0.2">
      <c r="B2" s="19" t="s">
        <v>22</v>
      </c>
      <c r="C2" s="20" t="s">
        <v>24</v>
      </c>
      <c r="D2" s="20" t="s">
        <v>23</v>
      </c>
      <c r="E2" s="20" t="s">
        <v>66</v>
      </c>
      <c r="F2" s="20" t="s">
        <v>25</v>
      </c>
      <c r="G2" s="21" t="s">
        <v>26</v>
      </c>
    </row>
    <row r="3" spans="2:7" ht="14.25" thickTop="1" x14ac:dyDescent="0.15">
      <c r="B3" s="22" t="s">
        <v>27</v>
      </c>
      <c r="C3" s="15" t="str">
        <f>'001'!$C$11</f>
        <v>重度</v>
      </c>
      <c r="D3" s="18">
        <f>'001'!$C$9</f>
        <v>43033</v>
      </c>
      <c r="E3" s="18" t="str">
        <f>'001'!$C$6</f>
        <v>4.完了</v>
      </c>
      <c r="F3" s="18">
        <f>'001'!$C$24</f>
        <v>43342</v>
      </c>
      <c r="G3" s="23" t="str">
        <f>'001'!$C$12</f>
        <v>DCM5ドライブ回路間違い</v>
      </c>
    </row>
    <row r="4" spans="2:7" x14ac:dyDescent="0.15">
      <c r="B4" s="24" t="s">
        <v>28</v>
      </c>
      <c r="C4" s="16" t="str">
        <f>'002'!$C$11</f>
        <v>軽度</v>
      </c>
      <c r="D4" s="17">
        <f>'002'!$C$9</f>
        <v>43038</v>
      </c>
      <c r="E4" s="17" t="str">
        <f>'002'!$C$6</f>
        <v>4.完了</v>
      </c>
      <c r="F4" s="18">
        <f>'002'!$C$24</f>
        <v>43262</v>
      </c>
      <c r="G4" s="25" t="str">
        <f>'002'!$C$12</f>
        <v>未実装予定部品を実装</v>
      </c>
    </row>
    <row r="5" spans="2:7" x14ac:dyDescent="0.15">
      <c r="B5" s="24" t="s">
        <v>29</v>
      </c>
      <c r="C5" s="16" t="str">
        <f>'003'!$C$11</f>
        <v>重度</v>
      </c>
      <c r="D5" s="17">
        <f>'003'!$C$9</f>
        <v>43038</v>
      </c>
      <c r="E5" s="17" t="str">
        <f>'003'!$C$6</f>
        <v>4.完了</v>
      </c>
      <c r="F5" s="18">
        <f>'003'!$C$24</f>
        <v>43342</v>
      </c>
      <c r="G5" s="26" t="str">
        <f>'003'!$C$12</f>
        <v>+3.3Vの電圧異常</v>
      </c>
    </row>
    <row r="6" spans="2:7" x14ac:dyDescent="0.15">
      <c r="B6" s="24" t="s">
        <v>30</v>
      </c>
      <c r="C6" s="16" t="str">
        <f>'004'!$C$11</f>
        <v>重度</v>
      </c>
      <c r="D6" s="17">
        <f>'004'!$C$9</f>
        <v>43040</v>
      </c>
      <c r="E6" s="17" t="str">
        <f>'004'!$C$6</f>
        <v>4.完了</v>
      </c>
      <c r="F6" s="18">
        <f>'004'!$C$24</f>
        <v>43342</v>
      </c>
      <c r="G6" s="25" t="str">
        <f>'004'!$C$12</f>
        <v>DCM5の回転方向が逆</v>
      </c>
    </row>
    <row r="7" spans="2:7" x14ac:dyDescent="0.15">
      <c r="B7" s="24" t="s">
        <v>31</v>
      </c>
      <c r="C7" s="16" t="str">
        <f>'005'!$C$11</f>
        <v>軽度</v>
      </c>
      <c r="D7" s="17">
        <f>'005'!$C$9</f>
        <v>43052</v>
      </c>
      <c r="E7" s="17" t="str">
        <f>'005'!$C$6</f>
        <v>4.完了</v>
      </c>
      <c r="F7" s="18">
        <f>'005'!$C$24</f>
        <v>43342</v>
      </c>
      <c r="G7" s="26" t="str">
        <f>'005'!$C$12</f>
        <v>調歩同期通信やUSB通信用クロックの周波数精度が悪い</v>
      </c>
    </row>
    <row r="8" spans="2:7" x14ac:dyDescent="0.15">
      <c r="B8" s="24" t="s">
        <v>32</v>
      </c>
      <c r="C8" s="16" t="str">
        <f>'006'!$C$11</f>
        <v>重度</v>
      </c>
      <c r="D8" s="17">
        <f>'006'!$C$9</f>
        <v>43070</v>
      </c>
      <c r="E8" s="17" t="str">
        <f>'006'!$C$6</f>
        <v>4.完了</v>
      </c>
      <c r="F8" s="18">
        <f>'006'!C$24</f>
        <v>43437</v>
      </c>
      <c r="G8" s="26" t="str">
        <f>'006'!$C$12</f>
        <v>ｾﾝｻ感度が良くない。</v>
      </c>
    </row>
    <row r="9" spans="2:7" x14ac:dyDescent="0.15">
      <c r="B9" s="24" t="s">
        <v>33</v>
      </c>
      <c r="C9" s="16" t="str">
        <f>'007'!$C$11</f>
        <v>重度</v>
      </c>
      <c r="D9" s="17">
        <f>'007'!$C$9</f>
        <v>43070</v>
      </c>
      <c r="E9" s="17" t="str">
        <f>'007'!$C$6</f>
        <v>4.完了</v>
      </c>
      <c r="F9" s="18">
        <f>'007'!$C$24</f>
        <v>43262</v>
      </c>
      <c r="G9" s="26" t="str">
        <f>'007'!$C$12</f>
        <v>搬送モータが低温でロックする</v>
      </c>
    </row>
    <row r="10" spans="2:7" x14ac:dyDescent="0.15">
      <c r="B10" s="24" t="s">
        <v>34</v>
      </c>
      <c r="C10" s="16" t="str">
        <f>'008'!$C$11</f>
        <v>重度</v>
      </c>
      <c r="D10" s="17">
        <f>'008'!$C$9</f>
        <v>43070</v>
      </c>
      <c r="E10" s="17" t="str">
        <f>'008'!$C$6</f>
        <v>4.完了</v>
      </c>
      <c r="F10" s="18">
        <f>'008'!$C$24</f>
        <v>43342</v>
      </c>
      <c r="G10" s="26" t="str">
        <f>'008'!$C$12</f>
        <v>INSERT_PT基板外形変更</v>
      </c>
    </row>
    <row r="11" spans="2:7" x14ac:dyDescent="0.15">
      <c r="B11" s="24" t="s">
        <v>35</v>
      </c>
      <c r="C11" s="16" t="str">
        <f>'009'!$C$11</f>
        <v>重度</v>
      </c>
      <c r="D11" s="17">
        <f>'009'!$C$9</f>
        <v>43147</v>
      </c>
      <c r="E11" s="17" t="str">
        <f>'009'!$C$6</f>
        <v>4.完了</v>
      </c>
      <c r="F11" s="18">
        <f>'009'!$C$24</f>
        <v>43342</v>
      </c>
      <c r="G11" s="26" t="str">
        <f>'009'!$C$12</f>
        <v>主搬送ﾓｰﾀ（ﾌﾞﾗｼﾚｽﾓｰﾀ）が動作しない</v>
      </c>
    </row>
    <row r="12" spans="2:7" x14ac:dyDescent="0.15">
      <c r="B12" s="24" t="s">
        <v>36</v>
      </c>
      <c r="C12" s="16" t="str">
        <f>'010'!$C$11</f>
        <v>重度</v>
      </c>
      <c r="D12" s="17">
        <f>'010'!$C$9</f>
        <v>43249</v>
      </c>
      <c r="E12" s="17" t="str">
        <f>'010'!$C$6</f>
        <v>4.完了</v>
      </c>
      <c r="F12" s="18">
        <f>'010'!$C$24</f>
        <v>43262</v>
      </c>
      <c r="G12" s="26" t="str">
        <f>'010'!$C$12</f>
        <v>クロック同期のビットレートが正しくない</v>
      </c>
    </row>
    <row r="13" spans="2:7" x14ac:dyDescent="0.15">
      <c r="B13" s="24" t="s">
        <v>37</v>
      </c>
      <c r="C13" s="16" t="str">
        <f>'011'!$C$11</f>
        <v>軽度</v>
      </c>
      <c r="D13" s="17">
        <f>'011'!$C$9</f>
        <v>43250</v>
      </c>
      <c r="E13" s="17" t="str">
        <f>'011'!$C$6</f>
        <v>4.完了</v>
      </c>
      <c r="F13" s="18">
        <f>'011'!$C$24</f>
        <v>43342</v>
      </c>
      <c r="G13" s="26" t="str">
        <f>'011'!$C$12</f>
        <v>DISP基板からのIRT解除ができない</v>
      </c>
    </row>
    <row r="14" spans="2:7" x14ac:dyDescent="0.15">
      <c r="B14" s="24" t="s">
        <v>38</v>
      </c>
      <c r="C14" s="16" t="str">
        <f>'012'!$C$11</f>
        <v>軽度</v>
      </c>
      <c r="D14" s="17">
        <f>'012'!$C$9</f>
        <v>43340</v>
      </c>
      <c r="E14" s="17" t="str">
        <f>'012'!$C$6</f>
        <v>4.完了</v>
      </c>
      <c r="F14" s="18">
        <f>'012'!$C$24</f>
        <v>43369</v>
      </c>
      <c r="G14" s="26" t="str">
        <f>'012'!$C$12</f>
        <v>24Vの電流が大きい</v>
      </c>
    </row>
    <row r="15" spans="2:7" x14ac:dyDescent="0.15">
      <c r="B15" s="24" t="s">
        <v>39</v>
      </c>
      <c r="C15" s="16" t="str">
        <f>'013'!$C$11</f>
        <v>軽度</v>
      </c>
      <c r="D15" s="17">
        <f>'013'!$C$9</f>
        <v>43341</v>
      </c>
      <c r="E15" s="17" t="str">
        <f>'013'!$C$6</f>
        <v>4.完了</v>
      </c>
      <c r="F15" s="18">
        <f>'013'!$C$24</f>
        <v>43369</v>
      </c>
      <c r="G15" s="26" t="str">
        <f>'013'!$C$12</f>
        <v>エンドセンサの暗電圧が3.8Vと低い（5V期待）</v>
      </c>
    </row>
    <row r="16" spans="2:7" x14ac:dyDescent="0.15">
      <c r="B16" s="24" t="s">
        <v>40</v>
      </c>
      <c r="C16" s="16" t="str">
        <f>'014'!$C$11</f>
        <v>重度</v>
      </c>
      <c r="D16" s="17">
        <f>'014'!$C$9</f>
        <v>43341</v>
      </c>
      <c r="E16" s="17" t="str">
        <f>'014'!$C$6</f>
        <v>4.完了</v>
      </c>
      <c r="F16" s="18">
        <f>'014'!$C$24</f>
        <v>43437</v>
      </c>
      <c r="G16" s="26" t="str">
        <f>'014'!$C$12</f>
        <v>S06のノイズが大きい</v>
      </c>
    </row>
    <row r="17" spans="2:7" x14ac:dyDescent="0.15">
      <c r="B17" s="24" t="s">
        <v>41</v>
      </c>
      <c r="C17" s="16" t="str">
        <f>'015'!$C$11</f>
        <v>重度</v>
      </c>
      <c r="D17" s="17">
        <f>'015'!$C$9</f>
        <v>43360</v>
      </c>
      <c r="E17" s="17" t="str">
        <f>'015'!$C$6</f>
        <v>4.完了</v>
      </c>
      <c r="F17" s="18">
        <f>'015'!$C$24</f>
        <v>43437</v>
      </c>
      <c r="G17" s="26" t="str">
        <f>'015'!$C$12</f>
        <v>入金識別リジェクトが多い</v>
      </c>
    </row>
    <row r="18" spans="2:7" x14ac:dyDescent="0.15">
      <c r="B18" s="24" t="s">
        <v>42</v>
      </c>
      <c r="C18" s="16" t="str">
        <f>'016'!$C$11</f>
        <v>重度</v>
      </c>
      <c r="D18" s="17">
        <f>'016'!$C$9</f>
        <v>43355</v>
      </c>
      <c r="E18" s="17" t="str">
        <f>'016'!$C$6</f>
        <v>4.完了</v>
      </c>
      <c r="F18" s="18">
        <f>'016'!$C$24</f>
        <v>43437</v>
      </c>
      <c r="G18" s="26" t="str">
        <f>'016'!$C$12</f>
        <v>主搬送モータが低温・低電圧で遅くなる</v>
      </c>
    </row>
    <row r="19" spans="2:7" x14ac:dyDescent="0.15">
      <c r="B19" s="24" t="s">
        <v>43</v>
      </c>
      <c r="C19" s="16" t="str">
        <f>'017'!$C$11</f>
        <v>重度</v>
      </c>
      <c r="D19" s="17">
        <f>'017'!$C$9</f>
        <v>43313</v>
      </c>
      <c r="E19" s="17" t="str">
        <f>'017'!$C$6</f>
        <v>4.完了</v>
      </c>
      <c r="F19" s="17">
        <f>'017'!$C$24</f>
        <v>43395</v>
      </c>
      <c r="G19" s="26" t="str">
        <f>'017'!$C$12</f>
        <v>ケーブル接続が異なる</v>
      </c>
    </row>
    <row r="20" spans="2:7" x14ac:dyDescent="0.15">
      <c r="B20" s="24" t="s">
        <v>44</v>
      </c>
      <c r="C20" s="16" t="str">
        <f>'018'!$C$11</f>
        <v>軽度</v>
      </c>
      <c r="D20" s="17">
        <f>'018'!$C$9</f>
        <v>43369</v>
      </c>
      <c r="E20" s="17" t="str">
        <f>'018'!$C$6</f>
        <v>4.完了</v>
      </c>
      <c r="F20" s="18">
        <f>'018'!$C$24</f>
        <v>43383</v>
      </c>
      <c r="G20" s="26" t="str">
        <f>'018'!$C$12</f>
        <v>ブラシレスモータのスイッチング時に貫通電流が流れている</v>
      </c>
    </row>
    <row r="21" spans="2:7" x14ac:dyDescent="0.15">
      <c r="B21" s="24" t="s">
        <v>45</v>
      </c>
      <c r="C21" s="16" t="str">
        <f>'019'!$C$11</f>
        <v>軽度</v>
      </c>
      <c r="D21" s="17">
        <f>'019'!$C$9</f>
        <v>43369</v>
      </c>
      <c r="E21" s="17" t="str">
        <f>'019'!$C$6</f>
        <v>4.完了</v>
      </c>
      <c r="F21" s="18">
        <f>'019'!$C$24</f>
        <v>43437</v>
      </c>
      <c r="G21" s="26" t="str">
        <f>'019'!$C$12</f>
        <v>ポリスイッチが適切な容量でない</v>
      </c>
    </row>
    <row r="22" spans="2:7" x14ac:dyDescent="0.15">
      <c r="B22" s="24" t="s">
        <v>46</v>
      </c>
      <c r="C22" s="16" t="str">
        <f>'020'!$C$11</f>
        <v>軽度</v>
      </c>
      <c r="D22" s="17">
        <f>'020'!$C$9</f>
        <v>43405</v>
      </c>
      <c r="E22" s="17" t="str">
        <f>'020'!$C$6</f>
        <v>4.完了</v>
      </c>
      <c r="F22" s="18">
        <f>'020'!$C$24</f>
        <v>43437</v>
      </c>
      <c r="G22" s="26" t="str">
        <f>'020'!$C$12</f>
        <v>リセット解除時間が長い</v>
      </c>
    </row>
    <row r="23" spans="2:7" x14ac:dyDescent="0.15">
      <c r="B23" s="24" t="s">
        <v>191</v>
      </c>
      <c r="C23" s="16" t="str">
        <f>'021'!$C$11</f>
        <v>軽度</v>
      </c>
      <c r="D23" s="17">
        <f>'021'!$C$9</f>
        <v>43405</v>
      </c>
      <c r="E23" s="17" t="str">
        <f>'021'!$C$6</f>
        <v>4.完了</v>
      </c>
      <c r="F23" s="18">
        <f>'021'!$C$24</f>
        <v>43453</v>
      </c>
      <c r="G23" s="26" t="str">
        <f>'021'!$C$12</f>
        <v>FTB試験でリセットがかかる</v>
      </c>
    </row>
    <row r="24" spans="2:7" x14ac:dyDescent="0.15">
      <c r="B24" s="24" t="s">
        <v>192</v>
      </c>
      <c r="C24" s="16" t="str">
        <f>'022'!$C$11</f>
        <v>軽度</v>
      </c>
      <c r="D24" s="17">
        <f>'022'!$C$9</f>
        <v>43435</v>
      </c>
      <c r="E24" s="17" t="str">
        <f>'022'!$C$6</f>
        <v>4.完了</v>
      </c>
      <c r="F24" s="18">
        <f>'022'!$C$24</f>
        <v>43472</v>
      </c>
      <c r="G24" s="26" t="str">
        <f>'022'!$C$12</f>
        <v>識別部のケーブルの取り付け向きが分かりにくい</v>
      </c>
    </row>
    <row r="25" spans="2:7" x14ac:dyDescent="0.15">
      <c r="B25" s="24" t="s">
        <v>193</v>
      </c>
      <c r="C25" s="16" t="str">
        <f>'023'!$C$11</f>
        <v>重度</v>
      </c>
      <c r="D25" s="17">
        <f>'023'!$C$9</f>
        <v>43535</v>
      </c>
      <c r="E25" s="17" t="str">
        <f>'023'!$C$6</f>
        <v>4.完了</v>
      </c>
      <c r="F25" s="18">
        <f>'023'!$C$24</f>
        <v>43571</v>
      </c>
      <c r="G25" s="26" t="str">
        <f>'023'!$C$12</f>
        <v>低温0℃環境下で入出金しているとアラームが多発する</v>
      </c>
    </row>
    <row r="26" spans="2:7" x14ac:dyDescent="0.15">
      <c r="B26" s="24" t="s">
        <v>194</v>
      </c>
      <c r="C26" s="16" t="str">
        <f>'024'!$C$11</f>
        <v>重度</v>
      </c>
      <c r="D26" s="17">
        <f>'024'!$C$9</f>
        <v>43558</v>
      </c>
      <c r="E26" s="17" t="str">
        <f>'024'!$C$6</f>
        <v>4.完了</v>
      </c>
      <c r="F26" s="18">
        <f>'024'!$C$24</f>
        <v>43564</v>
      </c>
      <c r="G26" s="26" t="str">
        <f>'024'!$C$12</f>
        <v>雷サージ試験にてBCA_CNT_300基板が壊れる</v>
      </c>
    </row>
    <row r="27" spans="2:7" x14ac:dyDescent="0.15">
      <c r="B27" s="24" t="s">
        <v>195</v>
      </c>
      <c r="C27" s="16"/>
      <c r="D27" s="16"/>
      <c r="E27" s="17"/>
      <c r="F27" s="16"/>
      <c r="G27" s="26"/>
    </row>
    <row r="28" spans="2:7" x14ac:dyDescent="0.15">
      <c r="B28" s="24" t="s">
        <v>196</v>
      </c>
      <c r="C28" s="16"/>
      <c r="D28" s="16"/>
      <c r="E28" s="17"/>
      <c r="F28" s="16"/>
      <c r="G28" s="26"/>
    </row>
    <row r="29" spans="2:7" x14ac:dyDescent="0.15">
      <c r="B29" s="24" t="s">
        <v>197</v>
      </c>
      <c r="C29" s="16"/>
      <c r="D29" s="16"/>
      <c r="E29" s="17"/>
      <c r="F29" s="16"/>
      <c r="G29" s="26"/>
    </row>
    <row r="30" spans="2:7" x14ac:dyDescent="0.15">
      <c r="B30" s="24" t="s">
        <v>198</v>
      </c>
      <c r="C30" s="16"/>
      <c r="D30" s="16"/>
      <c r="E30" s="17"/>
      <c r="F30" s="16"/>
      <c r="G30" s="26"/>
    </row>
    <row r="31" spans="2:7" x14ac:dyDescent="0.15">
      <c r="B31" s="24" t="s">
        <v>199</v>
      </c>
      <c r="C31" s="16"/>
      <c r="D31" s="16"/>
      <c r="E31" s="17"/>
      <c r="F31" s="16"/>
      <c r="G31" s="26"/>
    </row>
    <row r="32" spans="2:7" x14ac:dyDescent="0.15">
      <c r="B32" s="24" t="s">
        <v>200</v>
      </c>
      <c r="C32" s="16"/>
      <c r="D32" s="16"/>
      <c r="E32" s="17"/>
      <c r="F32" s="16"/>
      <c r="G32" s="26"/>
    </row>
    <row r="33" spans="2:7" x14ac:dyDescent="0.15">
      <c r="B33" s="24" t="s">
        <v>201</v>
      </c>
      <c r="C33" s="16"/>
      <c r="D33" s="16"/>
      <c r="E33" s="17"/>
      <c r="F33" s="16"/>
      <c r="G33" s="26"/>
    </row>
    <row r="34" spans="2:7" x14ac:dyDescent="0.15">
      <c r="B34" s="24" t="s">
        <v>202</v>
      </c>
      <c r="C34" s="16"/>
      <c r="D34" s="16"/>
      <c r="E34" s="17"/>
      <c r="F34" s="16"/>
      <c r="G34" s="26"/>
    </row>
    <row r="35" spans="2:7" x14ac:dyDescent="0.15">
      <c r="B35" s="24" t="s">
        <v>203</v>
      </c>
      <c r="C35" s="16"/>
      <c r="D35" s="16"/>
      <c r="E35" s="17"/>
      <c r="F35" s="16"/>
      <c r="G35" s="26"/>
    </row>
    <row r="36" spans="2:7" ht="14.25" thickBot="1" x14ac:dyDescent="0.2">
      <c r="B36" s="27" t="s">
        <v>204</v>
      </c>
      <c r="C36" s="28"/>
      <c r="D36" s="28"/>
      <c r="E36" s="29"/>
      <c r="F36" s="28"/>
      <c r="G36" s="58"/>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24"/>
  <sheetViews>
    <sheetView zoomScale="80" zoomScaleNormal="80" workbookViewId="0">
      <selection activeCell="D23" sqref="D23"/>
    </sheetView>
  </sheetViews>
  <sheetFormatPr defaultRowHeight="13.5" x14ac:dyDescent="0.15"/>
  <cols>
    <col min="1" max="1" width="4.375" customWidth="1"/>
    <col min="2" max="2" width="14.5" customWidth="1"/>
    <col min="3" max="3" width="56.25" customWidth="1"/>
    <col min="4" max="4" width="26.75" bestFit="1" customWidth="1"/>
  </cols>
  <sheetData>
    <row r="1" spans="2:3" ht="21" x14ac:dyDescent="0.15">
      <c r="B1" s="60" t="s">
        <v>0</v>
      </c>
      <c r="C1" s="61"/>
    </row>
    <row r="3" spans="2:3" x14ac:dyDescent="0.15">
      <c r="B3" s="6" t="s">
        <v>19</v>
      </c>
      <c r="C3" s="30" t="s">
        <v>82</v>
      </c>
    </row>
    <row r="4" spans="2:3" x14ac:dyDescent="0.15">
      <c r="B4" s="6" t="s">
        <v>1</v>
      </c>
      <c r="C4" s="5" t="s">
        <v>2</v>
      </c>
    </row>
    <row r="5" spans="2:3" x14ac:dyDescent="0.15">
      <c r="B5" s="6" t="s">
        <v>3</v>
      </c>
      <c r="C5" s="5" t="s">
        <v>20</v>
      </c>
    </row>
    <row r="6" spans="2:3" x14ac:dyDescent="0.15">
      <c r="B6" s="6" t="s">
        <v>4</v>
      </c>
      <c r="C6" s="5" t="s">
        <v>102</v>
      </c>
    </row>
    <row r="8" spans="2:3" ht="14.25" x14ac:dyDescent="0.15">
      <c r="B8" s="2" t="s">
        <v>5</v>
      </c>
      <c r="C8" s="1"/>
    </row>
    <row r="9" spans="2:3" x14ac:dyDescent="0.15">
      <c r="B9" s="6" t="s">
        <v>6</v>
      </c>
      <c r="C9" s="10">
        <v>43147</v>
      </c>
    </row>
    <row r="10" spans="2:3" x14ac:dyDescent="0.15">
      <c r="B10" s="6" t="s">
        <v>5</v>
      </c>
      <c r="C10" s="5" t="s">
        <v>91</v>
      </c>
    </row>
    <row r="11" spans="2:3" x14ac:dyDescent="0.15">
      <c r="B11" s="6" t="s">
        <v>7</v>
      </c>
      <c r="C11" s="5" t="s">
        <v>8</v>
      </c>
    </row>
    <row r="12" spans="2:3" x14ac:dyDescent="0.15">
      <c r="B12" s="6" t="s">
        <v>9</v>
      </c>
      <c r="C12" s="8" t="s">
        <v>92</v>
      </c>
    </row>
    <row r="13" spans="2:3" ht="63" customHeight="1" x14ac:dyDescent="0.15">
      <c r="B13" s="6" t="s">
        <v>10</v>
      </c>
      <c r="C13" s="12" t="s">
        <v>93</v>
      </c>
    </row>
    <row r="15" spans="2:3" ht="17.25" x14ac:dyDescent="0.15">
      <c r="B15" s="3" t="s">
        <v>11</v>
      </c>
      <c r="C15" s="4"/>
    </row>
    <row r="16" spans="2:3" x14ac:dyDescent="0.15">
      <c r="B16" s="6" t="s">
        <v>12</v>
      </c>
      <c r="C16" s="5" t="s">
        <v>13</v>
      </c>
    </row>
    <row r="17" spans="2:4" ht="52.5" customHeight="1" x14ac:dyDescent="0.15">
      <c r="B17" s="6" t="s">
        <v>14</v>
      </c>
      <c r="C17" s="12" t="s">
        <v>103</v>
      </c>
    </row>
    <row r="19" spans="2:4" ht="17.25" x14ac:dyDescent="0.15">
      <c r="B19" s="3" t="s">
        <v>15</v>
      </c>
      <c r="C19" s="4"/>
    </row>
    <row r="20" spans="2:4" ht="62.25" customHeight="1" x14ac:dyDescent="0.15">
      <c r="B20" s="5" t="s">
        <v>16</v>
      </c>
      <c r="C20" s="12" t="s">
        <v>104</v>
      </c>
    </row>
    <row r="22" spans="2:4" ht="17.25" x14ac:dyDescent="0.15">
      <c r="B22" s="3" t="s">
        <v>17</v>
      </c>
      <c r="C22" s="4"/>
    </row>
    <row r="23" spans="2:4" ht="60.75" customHeight="1" x14ac:dyDescent="0.15">
      <c r="B23" s="5" t="s">
        <v>17</v>
      </c>
      <c r="C23" s="5"/>
      <c r="D23" s="31" t="s">
        <v>232</v>
      </c>
    </row>
    <row r="24" spans="2:4" ht="15.75" customHeight="1" x14ac:dyDescent="0.15">
      <c r="B24" s="5" t="s">
        <v>18</v>
      </c>
      <c r="C24" s="10">
        <v>43342</v>
      </c>
    </row>
  </sheetData>
  <mergeCells count="1">
    <mergeCell ref="B1:C1"/>
  </mergeCells>
  <phoneticPr fontId="1"/>
  <dataValidations count="6">
    <dataValidation type="list" allowBlank="1" showInputMessage="1" showErrorMessage="1" sqref="C16">
      <formula1>"仕様ミス,ハード設計ミス,ソフト設計ミス,仕様変更,その他"</formula1>
    </dataValidation>
    <dataValidation type="list" allowBlank="1" showInputMessage="1" showErrorMessage="1" sqref="C11">
      <formula1>"重度,軽度,正常"</formula1>
    </dataValidation>
    <dataValidation type="list" allowBlank="1" showInputMessage="1" showErrorMessage="1" sqref="C10">
      <formula1>"単体テスト,総合テスト,その他"</formula1>
    </dataValidation>
    <dataValidation type="list" allowBlank="1" showInputMessage="1" showErrorMessage="1" sqref="C6">
      <formula1>"0.再現待ち,1.調査中,2.修正中,3.修正無し,4.完了"</formula1>
    </dataValidation>
    <dataValidation type="list" allowBlank="1" showInputMessage="1" showErrorMessage="1" sqref="C5">
      <formula1>"BCA_CNT_300,INSERT_300,BACK_UP_300,BDET_PT_300,DISTR_300,INSERT_PT_300,POOL_300,その他"</formula1>
    </dataValidation>
    <dataValidation type="list" allowBlank="1" showInputMessage="1" showErrorMessage="1" sqref="C4">
      <formula1>"H/W,S/W,メカ,その他"</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41" r:id="rId4" name="Check Box 1">
              <controlPr defaultSize="0" autoFill="0" autoLine="0" autoPict="0">
                <anchor moveWithCells="1">
                  <from>
                    <xdr:col>2</xdr:col>
                    <xdr:colOff>66675</xdr:colOff>
                    <xdr:row>22</xdr:row>
                    <xdr:rowOff>76200</xdr:rowOff>
                  </from>
                  <to>
                    <xdr:col>2</xdr:col>
                    <xdr:colOff>990600</xdr:colOff>
                    <xdr:row>22</xdr:row>
                    <xdr:rowOff>323850</xdr:rowOff>
                  </to>
                </anchor>
              </controlPr>
            </control>
          </mc:Choice>
        </mc:AlternateContent>
        <mc:AlternateContent xmlns:mc="http://schemas.openxmlformats.org/markup-compatibility/2006">
          <mc:Choice Requires="x14">
            <control shapeId="10242" r:id="rId5" name="Check Box 2">
              <controlPr defaultSize="0" autoFill="0" autoLine="0" autoPict="0">
                <anchor moveWithCells="1">
                  <from>
                    <xdr:col>2</xdr:col>
                    <xdr:colOff>76200</xdr:colOff>
                    <xdr:row>22</xdr:row>
                    <xdr:rowOff>333375</xdr:rowOff>
                  </from>
                  <to>
                    <xdr:col>2</xdr:col>
                    <xdr:colOff>1000125</xdr:colOff>
                    <xdr:row>22</xdr:row>
                    <xdr:rowOff>581025</xdr:rowOff>
                  </to>
                </anchor>
              </controlPr>
            </control>
          </mc:Choice>
        </mc:AlternateContent>
        <mc:AlternateContent xmlns:mc="http://schemas.openxmlformats.org/markup-compatibility/2006">
          <mc:Choice Requires="x14">
            <control shapeId="10243" r:id="rId6" name="Check Box 3">
              <controlPr defaultSize="0" autoFill="0" autoLine="0" autoPict="0">
                <anchor moveWithCells="1">
                  <from>
                    <xdr:col>2</xdr:col>
                    <xdr:colOff>1162050</xdr:colOff>
                    <xdr:row>22</xdr:row>
                    <xdr:rowOff>76200</xdr:rowOff>
                  </from>
                  <to>
                    <xdr:col>2</xdr:col>
                    <xdr:colOff>2085975</xdr:colOff>
                    <xdr:row>22</xdr:row>
                    <xdr:rowOff>323850</xdr:rowOff>
                  </to>
                </anchor>
              </controlPr>
            </control>
          </mc:Choice>
        </mc:AlternateContent>
        <mc:AlternateContent xmlns:mc="http://schemas.openxmlformats.org/markup-compatibility/2006">
          <mc:Choice Requires="x14">
            <control shapeId="10244" r:id="rId7" name="Check Box 4">
              <controlPr defaultSize="0" autoFill="0" autoLine="0" autoPict="0">
                <anchor moveWithCells="1">
                  <from>
                    <xdr:col>2</xdr:col>
                    <xdr:colOff>1171575</xdr:colOff>
                    <xdr:row>22</xdr:row>
                    <xdr:rowOff>314325</xdr:rowOff>
                  </from>
                  <to>
                    <xdr:col>2</xdr:col>
                    <xdr:colOff>2095500</xdr:colOff>
                    <xdr:row>22</xdr:row>
                    <xdr:rowOff>561975</xdr:rowOff>
                  </to>
                </anchor>
              </controlPr>
            </control>
          </mc:Choice>
        </mc:AlternateContent>
        <mc:AlternateContent xmlns:mc="http://schemas.openxmlformats.org/markup-compatibility/2006">
          <mc:Choice Requires="x14">
            <control shapeId="10245" r:id="rId8" name="Check Box 5">
              <controlPr defaultSize="0" autoFill="0" autoLine="0" autoPict="0">
                <anchor moveWithCells="1">
                  <from>
                    <xdr:col>2</xdr:col>
                    <xdr:colOff>2124075</xdr:colOff>
                    <xdr:row>22</xdr:row>
                    <xdr:rowOff>85725</xdr:rowOff>
                  </from>
                  <to>
                    <xdr:col>2</xdr:col>
                    <xdr:colOff>3048000</xdr:colOff>
                    <xdr:row>22</xdr:row>
                    <xdr:rowOff>333375</xdr:rowOff>
                  </to>
                </anchor>
              </controlPr>
            </control>
          </mc:Choice>
        </mc:AlternateContent>
        <mc:AlternateContent xmlns:mc="http://schemas.openxmlformats.org/markup-compatibility/2006">
          <mc:Choice Requires="x14">
            <control shapeId="10246" r:id="rId9" name="Check Box 6">
              <controlPr defaultSize="0" autoFill="0" autoLine="0" autoPict="0">
                <anchor moveWithCells="1">
                  <from>
                    <xdr:col>2</xdr:col>
                    <xdr:colOff>2124075</xdr:colOff>
                    <xdr:row>22</xdr:row>
                    <xdr:rowOff>295275</xdr:rowOff>
                  </from>
                  <to>
                    <xdr:col>2</xdr:col>
                    <xdr:colOff>3048000</xdr:colOff>
                    <xdr:row>22</xdr:row>
                    <xdr:rowOff>542925</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C24"/>
  <sheetViews>
    <sheetView zoomScale="80" zoomScaleNormal="80" workbookViewId="0">
      <selection activeCell="C24" sqref="C24"/>
    </sheetView>
  </sheetViews>
  <sheetFormatPr defaultRowHeight="13.5" x14ac:dyDescent="0.15"/>
  <cols>
    <col min="1" max="1" width="4.375" customWidth="1"/>
    <col min="2" max="2" width="14.5" customWidth="1"/>
    <col min="3" max="3" width="56.25" customWidth="1"/>
  </cols>
  <sheetData>
    <row r="1" spans="2:3" ht="21" x14ac:dyDescent="0.15">
      <c r="B1" s="60" t="s">
        <v>0</v>
      </c>
      <c r="C1" s="61"/>
    </row>
    <row r="3" spans="2:3" x14ac:dyDescent="0.15">
      <c r="B3" s="6" t="s">
        <v>19</v>
      </c>
      <c r="C3" s="30" t="s">
        <v>94</v>
      </c>
    </row>
    <row r="4" spans="2:3" x14ac:dyDescent="0.15">
      <c r="B4" s="6" t="s">
        <v>1</v>
      </c>
      <c r="C4" s="5" t="s">
        <v>2</v>
      </c>
    </row>
    <row r="5" spans="2:3" x14ac:dyDescent="0.15">
      <c r="B5" s="6" t="s">
        <v>3</v>
      </c>
      <c r="C5" s="5" t="s">
        <v>20</v>
      </c>
    </row>
    <row r="6" spans="2:3" x14ac:dyDescent="0.15">
      <c r="B6" s="6" t="s">
        <v>4</v>
      </c>
      <c r="C6" s="5" t="s">
        <v>102</v>
      </c>
    </row>
    <row r="8" spans="2:3" ht="14.25" x14ac:dyDescent="0.15">
      <c r="B8" s="2" t="s">
        <v>5</v>
      </c>
      <c r="C8" s="1"/>
    </row>
    <row r="9" spans="2:3" x14ac:dyDescent="0.15">
      <c r="B9" s="6" t="s">
        <v>6</v>
      </c>
      <c r="C9" s="10">
        <v>43249</v>
      </c>
    </row>
    <row r="10" spans="2:3" x14ac:dyDescent="0.15">
      <c r="B10" s="6" t="s">
        <v>5</v>
      </c>
      <c r="C10" s="5" t="s">
        <v>21</v>
      </c>
    </row>
    <row r="11" spans="2:3" x14ac:dyDescent="0.15">
      <c r="B11" s="6" t="s">
        <v>7</v>
      </c>
      <c r="C11" s="5" t="s">
        <v>8</v>
      </c>
    </row>
    <row r="12" spans="2:3" x14ac:dyDescent="0.15">
      <c r="B12" s="6" t="s">
        <v>9</v>
      </c>
      <c r="C12" s="8" t="s">
        <v>95</v>
      </c>
    </row>
    <row r="13" spans="2:3" ht="63" customHeight="1" x14ac:dyDescent="0.15">
      <c r="B13" s="6" t="s">
        <v>10</v>
      </c>
      <c r="C13" s="12" t="s">
        <v>96</v>
      </c>
    </row>
    <row r="15" spans="2:3" ht="17.25" x14ac:dyDescent="0.15">
      <c r="B15" s="3" t="s">
        <v>11</v>
      </c>
      <c r="C15" s="4"/>
    </row>
    <row r="16" spans="2:3" x14ac:dyDescent="0.15">
      <c r="B16" s="6" t="s">
        <v>12</v>
      </c>
      <c r="C16" s="5" t="s">
        <v>47</v>
      </c>
    </row>
    <row r="17" spans="2:3" ht="52.5" customHeight="1" x14ac:dyDescent="0.15">
      <c r="B17" s="6" t="s">
        <v>14</v>
      </c>
      <c r="C17" s="12" t="s">
        <v>105</v>
      </c>
    </row>
    <row r="19" spans="2:3" ht="17.25" x14ac:dyDescent="0.15">
      <c r="B19" s="3" t="s">
        <v>15</v>
      </c>
      <c r="C19" s="4"/>
    </row>
    <row r="20" spans="2:3" ht="62.25" customHeight="1" x14ac:dyDescent="0.15">
      <c r="B20" s="5" t="s">
        <v>16</v>
      </c>
      <c r="C20" s="9" t="s">
        <v>106</v>
      </c>
    </row>
    <row r="22" spans="2:3" ht="17.25" x14ac:dyDescent="0.15">
      <c r="B22" s="3" t="s">
        <v>17</v>
      </c>
      <c r="C22" s="4"/>
    </row>
    <row r="23" spans="2:3" ht="60.75" customHeight="1" x14ac:dyDescent="0.15">
      <c r="B23" s="5" t="s">
        <v>17</v>
      </c>
      <c r="C23" s="5"/>
    </row>
    <row r="24" spans="2:3" ht="15.75" customHeight="1" x14ac:dyDescent="0.15">
      <c r="B24" s="5" t="s">
        <v>18</v>
      </c>
      <c r="C24" s="10">
        <v>43262</v>
      </c>
    </row>
  </sheetData>
  <mergeCells count="1">
    <mergeCell ref="B1:C1"/>
  </mergeCells>
  <phoneticPr fontId="1"/>
  <dataValidations count="6">
    <dataValidation type="list" allowBlank="1" showInputMessage="1" showErrorMessage="1" sqref="C4">
      <formula1>"H/W,S/W,メカ,その他"</formula1>
    </dataValidation>
    <dataValidation type="list" allowBlank="1" showInputMessage="1" showErrorMessage="1" sqref="C5">
      <formula1>"BCA_CNT_300,INSERT_300,BACK_UP_300,BDET_PT_300,DISTR_300,INSERT_PT_300,POOL_300,その他"</formula1>
    </dataValidation>
    <dataValidation type="list" allowBlank="1" showInputMessage="1" showErrorMessage="1" sqref="C6">
      <formula1>"0.再現待ち,1.調査中,2.修正中,3.修正無し,4.完了"</formula1>
    </dataValidation>
    <dataValidation type="list" allowBlank="1" showInputMessage="1" showErrorMessage="1" sqref="C10">
      <formula1>"単体テスト,総合テスト,その他"</formula1>
    </dataValidation>
    <dataValidation type="list" allowBlank="1" showInputMessage="1" showErrorMessage="1" sqref="C11">
      <formula1>"重度,軽度,正常"</formula1>
    </dataValidation>
    <dataValidation type="list" allowBlank="1" showInputMessage="1" showErrorMessage="1" sqref="C16">
      <formula1>"仕様ミス,ハード設計ミス,ソフト設計ミス,仕様変更,その他"</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from>
                    <xdr:col>2</xdr:col>
                    <xdr:colOff>66675</xdr:colOff>
                    <xdr:row>22</xdr:row>
                    <xdr:rowOff>76200</xdr:rowOff>
                  </from>
                  <to>
                    <xdr:col>2</xdr:col>
                    <xdr:colOff>990600</xdr:colOff>
                    <xdr:row>22</xdr:row>
                    <xdr:rowOff>323850</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from>
                    <xdr:col>2</xdr:col>
                    <xdr:colOff>76200</xdr:colOff>
                    <xdr:row>22</xdr:row>
                    <xdr:rowOff>333375</xdr:rowOff>
                  </from>
                  <to>
                    <xdr:col>2</xdr:col>
                    <xdr:colOff>1000125</xdr:colOff>
                    <xdr:row>22</xdr:row>
                    <xdr:rowOff>581025</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from>
                    <xdr:col>2</xdr:col>
                    <xdr:colOff>1162050</xdr:colOff>
                    <xdr:row>22</xdr:row>
                    <xdr:rowOff>76200</xdr:rowOff>
                  </from>
                  <to>
                    <xdr:col>2</xdr:col>
                    <xdr:colOff>2085975</xdr:colOff>
                    <xdr:row>22</xdr:row>
                    <xdr:rowOff>323850</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from>
                    <xdr:col>2</xdr:col>
                    <xdr:colOff>1171575</xdr:colOff>
                    <xdr:row>22</xdr:row>
                    <xdr:rowOff>314325</xdr:rowOff>
                  </from>
                  <to>
                    <xdr:col>2</xdr:col>
                    <xdr:colOff>2095500</xdr:colOff>
                    <xdr:row>22</xdr:row>
                    <xdr:rowOff>561975</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from>
                    <xdr:col>2</xdr:col>
                    <xdr:colOff>2124075</xdr:colOff>
                    <xdr:row>22</xdr:row>
                    <xdr:rowOff>85725</xdr:rowOff>
                  </from>
                  <to>
                    <xdr:col>2</xdr:col>
                    <xdr:colOff>3048000</xdr:colOff>
                    <xdr:row>22</xdr:row>
                    <xdr:rowOff>333375</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from>
                    <xdr:col>2</xdr:col>
                    <xdr:colOff>2124075</xdr:colOff>
                    <xdr:row>22</xdr:row>
                    <xdr:rowOff>295275</xdr:rowOff>
                  </from>
                  <to>
                    <xdr:col>2</xdr:col>
                    <xdr:colOff>3048000</xdr:colOff>
                    <xdr:row>22</xdr:row>
                    <xdr:rowOff>542925</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24"/>
  <sheetViews>
    <sheetView topLeftCell="A2" zoomScale="80" zoomScaleNormal="80" workbookViewId="0">
      <selection activeCell="D23" sqref="D23"/>
    </sheetView>
  </sheetViews>
  <sheetFormatPr defaultRowHeight="13.5" x14ac:dyDescent="0.15"/>
  <cols>
    <col min="1" max="1" width="4.375" customWidth="1"/>
    <col min="2" max="2" width="14.5" customWidth="1"/>
    <col min="3" max="3" width="56.25" customWidth="1"/>
    <col min="4" max="4" width="27" bestFit="1" customWidth="1"/>
  </cols>
  <sheetData>
    <row r="1" spans="2:3" ht="21" x14ac:dyDescent="0.15">
      <c r="B1" s="60" t="s">
        <v>0</v>
      </c>
      <c r="C1" s="61"/>
    </row>
    <row r="3" spans="2:3" x14ac:dyDescent="0.15">
      <c r="B3" s="6" t="s">
        <v>19</v>
      </c>
      <c r="C3" s="30" t="s">
        <v>97</v>
      </c>
    </row>
    <row r="4" spans="2:3" x14ac:dyDescent="0.15">
      <c r="B4" s="6" t="s">
        <v>1</v>
      </c>
      <c r="C4" s="5" t="s">
        <v>2</v>
      </c>
    </row>
    <row r="5" spans="2:3" x14ac:dyDescent="0.15">
      <c r="B5" s="6" t="s">
        <v>3</v>
      </c>
      <c r="C5" s="5" t="s">
        <v>20</v>
      </c>
    </row>
    <row r="6" spans="2:3" x14ac:dyDescent="0.15">
      <c r="B6" s="6" t="s">
        <v>4</v>
      </c>
      <c r="C6" s="5" t="s">
        <v>102</v>
      </c>
    </row>
    <row r="8" spans="2:3" ht="14.25" x14ac:dyDescent="0.15">
      <c r="B8" s="2" t="s">
        <v>5</v>
      </c>
      <c r="C8" s="1"/>
    </row>
    <row r="9" spans="2:3" x14ac:dyDescent="0.15">
      <c r="B9" s="6" t="s">
        <v>6</v>
      </c>
      <c r="C9" s="10">
        <v>43250</v>
      </c>
    </row>
    <row r="10" spans="2:3" x14ac:dyDescent="0.15">
      <c r="B10" s="6" t="s">
        <v>5</v>
      </c>
      <c r="C10" s="5" t="s">
        <v>21</v>
      </c>
    </row>
    <row r="11" spans="2:3" x14ac:dyDescent="0.15">
      <c r="B11" s="6" t="s">
        <v>7</v>
      </c>
      <c r="C11" s="5" t="s">
        <v>52</v>
      </c>
    </row>
    <row r="12" spans="2:3" x14ac:dyDescent="0.15">
      <c r="B12" s="6" t="s">
        <v>9</v>
      </c>
      <c r="C12" s="8" t="s">
        <v>101</v>
      </c>
    </row>
    <row r="13" spans="2:3" ht="63" customHeight="1" x14ac:dyDescent="0.15">
      <c r="B13" s="6" t="s">
        <v>10</v>
      </c>
      <c r="C13" s="9" t="s">
        <v>98</v>
      </c>
    </row>
    <row r="15" spans="2:3" ht="17.25" x14ac:dyDescent="0.15">
      <c r="B15" s="3" t="s">
        <v>11</v>
      </c>
      <c r="C15" s="4"/>
    </row>
    <row r="16" spans="2:3" x14ac:dyDescent="0.15">
      <c r="B16" s="6" t="s">
        <v>12</v>
      </c>
      <c r="C16" s="5" t="s">
        <v>13</v>
      </c>
    </row>
    <row r="17" spans="2:4" ht="52.5" customHeight="1" x14ac:dyDescent="0.15">
      <c r="B17" s="6" t="s">
        <v>14</v>
      </c>
      <c r="C17" s="9" t="s">
        <v>99</v>
      </c>
    </row>
    <row r="19" spans="2:4" ht="17.25" x14ac:dyDescent="0.15">
      <c r="B19" s="3" t="s">
        <v>15</v>
      </c>
      <c r="C19" s="4"/>
    </row>
    <row r="20" spans="2:4" ht="62.25" customHeight="1" x14ac:dyDescent="0.15">
      <c r="B20" s="5" t="s">
        <v>16</v>
      </c>
      <c r="C20" s="9" t="s">
        <v>100</v>
      </c>
    </row>
    <row r="22" spans="2:4" ht="17.25" x14ac:dyDescent="0.15">
      <c r="B22" s="3" t="s">
        <v>17</v>
      </c>
      <c r="C22" s="4"/>
    </row>
    <row r="23" spans="2:4" ht="60.75" customHeight="1" x14ac:dyDescent="0.15">
      <c r="B23" s="5" t="s">
        <v>17</v>
      </c>
      <c r="C23" s="5"/>
      <c r="D23" s="31" t="s">
        <v>234</v>
      </c>
    </row>
    <row r="24" spans="2:4" ht="15.75" customHeight="1" x14ac:dyDescent="0.15">
      <c r="B24" s="5" t="s">
        <v>18</v>
      </c>
      <c r="C24" s="10">
        <v>43342</v>
      </c>
    </row>
  </sheetData>
  <mergeCells count="1">
    <mergeCell ref="B1:C1"/>
  </mergeCells>
  <phoneticPr fontId="1"/>
  <dataValidations count="6">
    <dataValidation type="list" allowBlank="1" showInputMessage="1" showErrorMessage="1" sqref="C16">
      <formula1>"仕様ミス,ハード設計ミス,ソフト設計ミス,仕様変更,その他"</formula1>
    </dataValidation>
    <dataValidation type="list" allowBlank="1" showInputMessage="1" showErrorMessage="1" sqref="C11">
      <formula1>"重度,軽度,正常"</formula1>
    </dataValidation>
    <dataValidation type="list" allowBlank="1" showInputMessage="1" showErrorMessage="1" sqref="C10">
      <formula1>"単体テスト,総合テスト,その他"</formula1>
    </dataValidation>
    <dataValidation type="list" allowBlank="1" showInputMessage="1" showErrorMessage="1" sqref="C6">
      <formula1>"0.再現待ち,1.調査中,2.修正中,3.修正無し,4.完了"</formula1>
    </dataValidation>
    <dataValidation type="list" allowBlank="1" showInputMessage="1" showErrorMessage="1" sqref="C5">
      <formula1>"BCA_CNT_300,INSERT_300,BACK_UP_300,BDET_PT_300,DISTR_300,INSERT_PT_300,POOL_300,その他"</formula1>
    </dataValidation>
    <dataValidation type="list" allowBlank="1" showInputMessage="1" showErrorMessage="1" sqref="C4">
      <formula1>"H/W,S/W,メカ,その他"</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nchor moveWithCells="1">
                  <from>
                    <xdr:col>2</xdr:col>
                    <xdr:colOff>66675</xdr:colOff>
                    <xdr:row>22</xdr:row>
                    <xdr:rowOff>76200</xdr:rowOff>
                  </from>
                  <to>
                    <xdr:col>2</xdr:col>
                    <xdr:colOff>990600</xdr:colOff>
                    <xdr:row>22</xdr:row>
                    <xdr:rowOff>323850</xdr:rowOff>
                  </to>
                </anchor>
              </controlPr>
            </control>
          </mc:Choice>
        </mc:AlternateContent>
        <mc:AlternateContent xmlns:mc="http://schemas.openxmlformats.org/markup-compatibility/2006">
          <mc:Choice Requires="x14">
            <control shapeId="14338" r:id="rId5" name="Check Box 2">
              <controlPr defaultSize="0" autoFill="0" autoLine="0" autoPict="0">
                <anchor moveWithCells="1">
                  <from>
                    <xdr:col>2</xdr:col>
                    <xdr:colOff>76200</xdr:colOff>
                    <xdr:row>22</xdr:row>
                    <xdr:rowOff>333375</xdr:rowOff>
                  </from>
                  <to>
                    <xdr:col>2</xdr:col>
                    <xdr:colOff>1000125</xdr:colOff>
                    <xdr:row>22</xdr:row>
                    <xdr:rowOff>581025</xdr:rowOff>
                  </to>
                </anchor>
              </controlPr>
            </control>
          </mc:Choice>
        </mc:AlternateContent>
        <mc:AlternateContent xmlns:mc="http://schemas.openxmlformats.org/markup-compatibility/2006">
          <mc:Choice Requires="x14">
            <control shapeId="14339" r:id="rId6" name="Check Box 3">
              <controlPr defaultSize="0" autoFill="0" autoLine="0" autoPict="0">
                <anchor moveWithCells="1">
                  <from>
                    <xdr:col>2</xdr:col>
                    <xdr:colOff>1162050</xdr:colOff>
                    <xdr:row>22</xdr:row>
                    <xdr:rowOff>76200</xdr:rowOff>
                  </from>
                  <to>
                    <xdr:col>2</xdr:col>
                    <xdr:colOff>2085975</xdr:colOff>
                    <xdr:row>22</xdr:row>
                    <xdr:rowOff>323850</xdr:rowOff>
                  </to>
                </anchor>
              </controlPr>
            </control>
          </mc:Choice>
        </mc:AlternateContent>
        <mc:AlternateContent xmlns:mc="http://schemas.openxmlformats.org/markup-compatibility/2006">
          <mc:Choice Requires="x14">
            <control shapeId="14340" r:id="rId7" name="Check Box 4">
              <controlPr defaultSize="0" autoFill="0" autoLine="0" autoPict="0">
                <anchor moveWithCells="1">
                  <from>
                    <xdr:col>2</xdr:col>
                    <xdr:colOff>1171575</xdr:colOff>
                    <xdr:row>22</xdr:row>
                    <xdr:rowOff>314325</xdr:rowOff>
                  </from>
                  <to>
                    <xdr:col>2</xdr:col>
                    <xdr:colOff>2095500</xdr:colOff>
                    <xdr:row>22</xdr:row>
                    <xdr:rowOff>561975</xdr:rowOff>
                  </to>
                </anchor>
              </controlPr>
            </control>
          </mc:Choice>
        </mc:AlternateContent>
        <mc:AlternateContent xmlns:mc="http://schemas.openxmlformats.org/markup-compatibility/2006">
          <mc:Choice Requires="x14">
            <control shapeId="14341" r:id="rId8" name="Check Box 5">
              <controlPr defaultSize="0" autoFill="0" autoLine="0" autoPict="0">
                <anchor moveWithCells="1">
                  <from>
                    <xdr:col>2</xdr:col>
                    <xdr:colOff>2124075</xdr:colOff>
                    <xdr:row>22</xdr:row>
                    <xdr:rowOff>85725</xdr:rowOff>
                  </from>
                  <to>
                    <xdr:col>2</xdr:col>
                    <xdr:colOff>3048000</xdr:colOff>
                    <xdr:row>22</xdr:row>
                    <xdr:rowOff>333375</xdr:rowOff>
                  </to>
                </anchor>
              </controlPr>
            </control>
          </mc:Choice>
        </mc:AlternateContent>
        <mc:AlternateContent xmlns:mc="http://schemas.openxmlformats.org/markup-compatibility/2006">
          <mc:Choice Requires="x14">
            <control shapeId="14342" r:id="rId9" name="Check Box 6">
              <controlPr defaultSize="0" autoFill="0" autoLine="0" autoPict="0">
                <anchor moveWithCells="1">
                  <from>
                    <xdr:col>2</xdr:col>
                    <xdr:colOff>2124075</xdr:colOff>
                    <xdr:row>22</xdr:row>
                    <xdr:rowOff>295275</xdr:rowOff>
                  </from>
                  <to>
                    <xdr:col>2</xdr:col>
                    <xdr:colOff>3048000</xdr:colOff>
                    <xdr:row>22</xdr:row>
                    <xdr:rowOff>542925</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24"/>
  <sheetViews>
    <sheetView topLeftCell="A7" zoomScale="80" zoomScaleNormal="80" workbookViewId="0">
      <selection activeCell="D24" sqref="D24"/>
    </sheetView>
  </sheetViews>
  <sheetFormatPr defaultRowHeight="13.5" x14ac:dyDescent="0.15"/>
  <cols>
    <col min="1" max="1" width="4.375" customWidth="1"/>
    <col min="2" max="2" width="14.5" customWidth="1"/>
    <col min="3" max="3" width="56.25" customWidth="1"/>
    <col min="4" max="4" width="32.75" bestFit="1" customWidth="1"/>
  </cols>
  <sheetData>
    <row r="1" spans="2:11" ht="21" x14ac:dyDescent="0.15">
      <c r="B1" s="60" t="s">
        <v>0</v>
      </c>
      <c r="C1" s="61"/>
    </row>
    <row r="3" spans="2:11" x14ac:dyDescent="0.15">
      <c r="B3" s="6" t="s">
        <v>19</v>
      </c>
      <c r="C3" s="30" t="s">
        <v>107</v>
      </c>
    </row>
    <row r="4" spans="2:11" x14ac:dyDescent="0.15">
      <c r="B4" s="6" t="s">
        <v>1</v>
      </c>
      <c r="C4" s="5" t="s">
        <v>2</v>
      </c>
    </row>
    <row r="5" spans="2:11" x14ac:dyDescent="0.15">
      <c r="B5" s="6" t="s">
        <v>3</v>
      </c>
      <c r="C5" s="5" t="s">
        <v>20</v>
      </c>
      <c r="E5" t="s">
        <v>132</v>
      </c>
      <c r="K5" t="s">
        <v>131</v>
      </c>
    </row>
    <row r="6" spans="2:11" x14ac:dyDescent="0.15">
      <c r="B6" s="6" t="s">
        <v>4</v>
      </c>
      <c r="C6" s="5" t="s">
        <v>102</v>
      </c>
    </row>
    <row r="8" spans="2:11" ht="14.25" x14ac:dyDescent="0.15">
      <c r="B8" s="2" t="s">
        <v>5</v>
      </c>
      <c r="C8" s="1"/>
    </row>
    <row r="9" spans="2:11" x14ac:dyDescent="0.15">
      <c r="B9" s="6" t="s">
        <v>6</v>
      </c>
      <c r="C9" s="10">
        <v>43340</v>
      </c>
    </row>
    <row r="10" spans="2:11" x14ac:dyDescent="0.15">
      <c r="B10" s="6" t="s">
        <v>5</v>
      </c>
      <c r="C10" s="5" t="s">
        <v>21</v>
      </c>
    </row>
    <row r="11" spans="2:11" x14ac:dyDescent="0.15">
      <c r="B11" s="6" t="s">
        <v>7</v>
      </c>
      <c r="C11" s="5" t="s">
        <v>52</v>
      </c>
    </row>
    <row r="12" spans="2:11" x14ac:dyDescent="0.15">
      <c r="B12" s="6" t="s">
        <v>9</v>
      </c>
      <c r="C12" s="8" t="s">
        <v>108</v>
      </c>
    </row>
    <row r="13" spans="2:11" ht="63" customHeight="1" x14ac:dyDescent="0.15">
      <c r="B13" s="6" t="s">
        <v>10</v>
      </c>
      <c r="C13" s="9" t="s">
        <v>122</v>
      </c>
    </row>
    <row r="15" spans="2:11" ht="17.25" x14ac:dyDescent="0.15">
      <c r="B15" s="3" t="s">
        <v>11</v>
      </c>
      <c r="C15" s="4"/>
    </row>
    <row r="16" spans="2:11" x14ac:dyDescent="0.15">
      <c r="B16" s="6" t="s">
        <v>12</v>
      </c>
      <c r="C16" s="5" t="s">
        <v>47</v>
      </c>
    </row>
    <row r="17" spans="2:17" ht="52.5" customHeight="1" x14ac:dyDescent="0.15">
      <c r="B17" s="6" t="s">
        <v>14</v>
      </c>
      <c r="C17" s="12" t="s">
        <v>133</v>
      </c>
    </row>
    <row r="18" spans="2:17" x14ac:dyDescent="0.15">
      <c r="E18" t="s">
        <v>135</v>
      </c>
      <c r="F18" t="s">
        <v>134</v>
      </c>
    </row>
    <row r="19" spans="2:17" ht="17.25" x14ac:dyDescent="0.15">
      <c r="B19" s="3" t="s">
        <v>15</v>
      </c>
      <c r="C19" s="4"/>
      <c r="E19" t="s">
        <v>136</v>
      </c>
      <c r="K19" t="s">
        <v>137</v>
      </c>
      <c r="Q19" t="s">
        <v>138</v>
      </c>
    </row>
    <row r="20" spans="2:17" ht="62.25" customHeight="1" x14ac:dyDescent="0.15">
      <c r="B20" s="5" t="s">
        <v>16</v>
      </c>
      <c r="C20" s="12" t="s">
        <v>160</v>
      </c>
    </row>
    <row r="22" spans="2:17" ht="17.25" x14ac:dyDescent="0.15">
      <c r="B22" s="3" t="s">
        <v>17</v>
      </c>
      <c r="C22" s="4"/>
    </row>
    <row r="23" spans="2:17" ht="60.75" customHeight="1" x14ac:dyDescent="0.15">
      <c r="B23" s="5" t="s">
        <v>17</v>
      </c>
      <c r="C23" s="5"/>
      <c r="D23" s="31" t="s">
        <v>237</v>
      </c>
    </row>
    <row r="24" spans="2:17" ht="15.75" customHeight="1" x14ac:dyDescent="0.15">
      <c r="B24" s="5" t="s">
        <v>18</v>
      </c>
      <c r="C24" s="10">
        <v>43369</v>
      </c>
    </row>
  </sheetData>
  <mergeCells count="1">
    <mergeCell ref="B1:C1"/>
  </mergeCells>
  <phoneticPr fontId="1"/>
  <dataValidations count="6">
    <dataValidation type="list" allowBlank="1" showInputMessage="1" showErrorMessage="1" sqref="C4">
      <formula1>"H/W,S/W,メカ,その他"</formula1>
    </dataValidation>
    <dataValidation type="list" allowBlank="1" showInputMessage="1" showErrorMessage="1" sqref="C5">
      <formula1>"BCA_CNT_300,INSERT_300,BACK_UP_300,BDET_PT_300,DISTR_300,INSERT_PT_300,POOL_300,その他"</formula1>
    </dataValidation>
    <dataValidation type="list" allowBlank="1" showInputMessage="1" showErrorMessage="1" sqref="C6">
      <formula1>"0.再現待ち,1.調査中,2.修正中,3.修正無し,4.完了"</formula1>
    </dataValidation>
    <dataValidation type="list" allowBlank="1" showInputMessage="1" showErrorMessage="1" sqref="C10">
      <formula1>"単体テスト,総合テスト,その他"</formula1>
    </dataValidation>
    <dataValidation type="list" allowBlank="1" showInputMessage="1" showErrorMessage="1" sqref="C11">
      <formula1>"重度,軽度,正常"</formula1>
    </dataValidation>
    <dataValidation type="list" allowBlank="1" showInputMessage="1" showErrorMessage="1" sqref="C16">
      <formula1>"仕様ミス,ハード設計ミス,ソフト設計ミス,仕様変更,その他"</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5361" r:id="rId4" name="Check Box 1">
              <controlPr defaultSize="0" autoFill="0" autoLine="0" autoPict="0">
                <anchor moveWithCells="1">
                  <from>
                    <xdr:col>2</xdr:col>
                    <xdr:colOff>66675</xdr:colOff>
                    <xdr:row>22</xdr:row>
                    <xdr:rowOff>76200</xdr:rowOff>
                  </from>
                  <to>
                    <xdr:col>2</xdr:col>
                    <xdr:colOff>990600</xdr:colOff>
                    <xdr:row>22</xdr:row>
                    <xdr:rowOff>323850</xdr:rowOff>
                  </to>
                </anchor>
              </controlPr>
            </control>
          </mc:Choice>
        </mc:AlternateContent>
        <mc:AlternateContent xmlns:mc="http://schemas.openxmlformats.org/markup-compatibility/2006">
          <mc:Choice Requires="x14">
            <control shapeId="15362" r:id="rId5" name="Check Box 2">
              <controlPr defaultSize="0" autoFill="0" autoLine="0" autoPict="0">
                <anchor moveWithCells="1">
                  <from>
                    <xdr:col>2</xdr:col>
                    <xdr:colOff>76200</xdr:colOff>
                    <xdr:row>22</xdr:row>
                    <xdr:rowOff>333375</xdr:rowOff>
                  </from>
                  <to>
                    <xdr:col>2</xdr:col>
                    <xdr:colOff>1000125</xdr:colOff>
                    <xdr:row>22</xdr:row>
                    <xdr:rowOff>581025</xdr:rowOff>
                  </to>
                </anchor>
              </controlPr>
            </control>
          </mc:Choice>
        </mc:AlternateContent>
        <mc:AlternateContent xmlns:mc="http://schemas.openxmlformats.org/markup-compatibility/2006">
          <mc:Choice Requires="x14">
            <control shapeId="15363" r:id="rId6" name="Check Box 3">
              <controlPr defaultSize="0" autoFill="0" autoLine="0" autoPict="0">
                <anchor moveWithCells="1">
                  <from>
                    <xdr:col>2</xdr:col>
                    <xdr:colOff>1162050</xdr:colOff>
                    <xdr:row>22</xdr:row>
                    <xdr:rowOff>76200</xdr:rowOff>
                  </from>
                  <to>
                    <xdr:col>2</xdr:col>
                    <xdr:colOff>2085975</xdr:colOff>
                    <xdr:row>22</xdr:row>
                    <xdr:rowOff>323850</xdr:rowOff>
                  </to>
                </anchor>
              </controlPr>
            </control>
          </mc:Choice>
        </mc:AlternateContent>
        <mc:AlternateContent xmlns:mc="http://schemas.openxmlformats.org/markup-compatibility/2006">
          <mc:Choice Requires="x14">
            <control shapeId="15364" r:id="rId7" name="Check Box 4">
              <controlPr defaultSize="0" autoFill="0" autoLine="0" autoPict="0">
                <anchor moveWithCells="1">
                  <from>
                    <xdr:col>2</xdr:col>
                    <xdr:colOff>1171575</xdr:colOff>
                    <xdr:row>22</xdr:row>
                    <xdr:rowOff>314325</xdr:rowOff>
                  </from>
                  <to>
                    <xdr:col>2</xdr:col>
                    <xdr:colOff>2095500</xdr:colOff>
                    <xdr:row>22</xdr:row>
                    <xdr:rowOff>561975</xdr:rowOff>
                  </to>
                </anchor>
              </controlPr>
            </control>
          </mc:Choice>
        </mc:AlternateContent>
        <mc:AlternateContent xmlns:mc="http://schemas.openxmlformats.org/markup-compatibility/2006">
          <mc:Choice Requires="x14">
            <control shapeId="15365" r:id="rId8" name="Check Box 5">
              <controlPr defaultSize="0" autoFill="0" autoLine="0" autoPict="0">
                <anchor moveWithCells="1">
                  <from>
                    <xdr:col>2</xdr:col>
                    <xdr:colOff>2124075</xdr:colOff>
                    <xdr:row>22</xdr:row>
                    <xdr:rowOff>85725</xdr:rowOff>
                  </from>
                  <to>
                    <xdr:col>2</xdr:col>
                    <xdr:colOff>3048000</xdr:colOff>
                    <xdr:row>22</xdr:row>
                    <xdr:rowOff>333375</xdr:rowOff>
                  </to>
                </anchor>
              </controlPr>
            </control>
          </mc:Choice>
        </mc:AlternateContent>
        <mc:AlternateContent xmlns:mc="http://schemas.openxmlformats.org/markup-compatibility/2006">
          <mc:Choice Requires="x14">
            <control shapeId="15366" r:id="rId9" name="Check Box 6">
              <controlPr defaultSize="0" autoFill="0" autoLine="0" autoPict="0">
                <anchor moveWithCells="1">
                  <from>
                    <xdr:col>2</xdr:col>
                    <xdr:colOff>2124075</xdr:colOff>
                    <xdr:row>22</xdr:row>
                    <xdr:rowOff>295275</xdr:rowOff>
                  </from>
                  <to>
                    <xdr:col>2</xdr:col>
                    <xdr:colOff>3048000</xdr:colOff>
                    <xdr:row>22</xdr:row>
                    <xdr:rowOff>542925</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24"/>
  <sheetViews>
    <sheetView topLeftCell="A4" zoomScale="80" zoomScaleNormal="80" workbookViewId="0">
      <selection activeCell="D23" sqref="D23"/>
    </sheetView>
  </sheetViews>
  <sheetFormatPr defaultRowHeight="13.5" x14ac:dyDescent="0.15"/>
  <cols>
    <col min="1" max="1" width="4.375" customWidth="1"/>
    <col min="2" max="2" width="14.5" customWidth="1"/>
    <col min="3" max="3" width="56.25" customWidth="1"/>
    <col min="4" max="4" width="32.75" bestFit="1" customWidth="1"/>
  </cols>
  <sheetData>
    <row r="1" spans="2:3" ht="21" x14ac:dyDescent="0.15">
      <c r="B1" s="60" t="s">
        <v>0</v>
      </c>
      <c r="C1" s="61"/>
    </row>
    <row r="3" spans="2:3" x14ac:dyDescent="0.15">
      <c r="B3" s="6" t="s">
        <v>19</v>
      </c>
      <c r="C3" s="30" t="s">
        <v>116</v>
      </c>
    </row>
    <row r="4" spans="2:3" x14ac:dyDescent="0.15">
      <c r="B4" s="6" t="s">
        <v>1</v>
      </c>
      <c r="C4" s="5" t="s">
        <v>2</v>
      </c>
    </row>
    <row r="5" spans="2:3" x14ac:dyDescent="0.15">
      <c r="B5" s="6" t="s">
        <v>3</v>
      </c>
      <c r="C5" s="5" t="s">
        <v>20</v>
      </c>
    </row>
    <row r="6" spans="2:3" x14ac:dyDescent="0.15">
      <c r="B6" s="6" t="s">
        <v>4</v>
      </c>
      <c r="C6" s="5" t="s">
        <v>102</v>
      </c>
    </row>
    <row r="8" spans="2:3" ht="14.25" x14ac:dyDescent="0.15">
      <c r="B8" s="2" t="s">
        <v>5</v>
      </c>
      <c r="C8" s="1"/>
    </row>
    <row r="9" spans="2:3" x14ac:dyDescent="0.15">
      <c r="B9" s="6" t="s">
        <v>6</v>
      </c>
      <c r="C9" s="10">
        <v>43341</v>
      </c>
    </row>
    <row r="10" spans="2:3" x14ac:dyDescent="0.15">
      <c r="B10" s="6" t="s">
        <v>5</v>
      </c>
      <c r="C10" s="5" t="s">
        <v>21</v>
      </c>
    </row>
    <row r="11" spans="2:3" x14ac:dyDescent="0.15">
      <c r="B11" s="6" t="s">
        <v>7</v>
      </c>
      <c r="C11" s="5" t="s">
        <v>52</v>
      </c>
    </row>
    <row r="12" spans="2:3" x14ac:dyDescent="0.15">
      <c r="B12" s="6" t="s">
        <v>9</v>
      </c>
      <c r="C12" s="8" t="s">
        <v>109</v>
      </c>
    </row>
    <row r="13" spans="2:3" ht="63" customHeight="1" x14ac:dyDescent="0.15">
      <c r="B13" s="6" t="s">
        <v>10</v>
      </c>
      <c r="C13" s="9" t="s">
        <v>110</v>
      </c>
    </row>
    <row r="15" spans="2:3" ht="17.25" x14ac:dyDescent="0.15">
      <c r="B15" s="3" t="s">
        <v>11</v>
      </c>
      <c r="C15" s="4"/>
    </row>
    <row r="16" spans="2:3" x14ac:dyDescent="0.15">
      <c r="B16" s="6" t="s">
        <v>12</v>
      </c>
      <c r="C16" s="5" t="s">
        <v>47</v>
      </c>
    </row>
    <row r="17" spans="2:13" ht="52.5" customHeight="1" x14ac:dyDescent="0.15">
      <c r="B17" s="6" t="s">
        <v>14</v>
      </c>
      <c r="C17" s="12" t="s">
        <v>111</v>
      </c>
    </row>
    <row r="18" spans="2:13" x14ac:dyDescent="0.15">
      <c r="I18" s="5"/>
      <c r="J18" s="5" t="s">
        <v>146</v>
      </c>
      <c r="K18" s="5"/>
      <c r="L18" s="5"/>
      <c r="M18" s="5"/>
    </row>
    <row r="19" spans="2:13" ht="17.25" x14ac:dyDescent="0.15">
      <c r="B19" s="3" t="s">
        <v>15</v>
      </c>
      <c r="C19" s="4"/>
      <c r="E19" t="s">
        <v>139</v>
      </c>
      <c r="I19" s="5"/>
      <c r="J19" s="5" t="s">
        <v>142</v>
      </c>
      <c r="K19" s="5" t="s">
        <v>143</v>
      </c>
      <c r="L19" s="5" t="s">
        <v>144</v>
      </c>
      <c r="M19" s="5" t="s">
        <v>145</v>
      </c>
    </row>
    <row r="20" spans="2:13" ht="62.25" customHeight="1" x14ac:dyDescent="0.15">
      <c r="B20" s="5" t="s">
        <v>16</v>
      </c>
      <c r="C20" s="12" t="s">
        <v>161</v>
      </c>
      <c r="E20" s="62" t="s">
        <v>140</v>
      </c>
      <c r="F20" s="62"/>
      <c r="G20" s="62"/>
      <c r="H20" s="62"/>
      <c r="I20" s="5" t="s">
        <v>141</v>
      </c>
      <c r="J20" s="5">
        <v>0.17</v>
      </c>
      <c r="K20" s="5">
        <v>4.33</v>
      </c>
      <c r="L20" s="5">
        <v>4.21</v>
      </c>
      <c r="M20" s="5">
        <v>4.68</v>
      </c>
    </row>
    <row r="22" spans="2:13" ht="17.25" x14ac:dyDescent="0.15">
      <c r="B22" s="3" t="s">
        <v>17</v>
      </c>
      <c r="C22" s="4"/>
    </row>
    <row r="23" spans="2:13" ht="60.75" customHeight="1" x14ac:dyDescent="0.15">
      <c r="B23" s="5" t="s">
        <v>17</v>
      </c>
      <c r="C23" s="5"/>
      <c r="D23" s="31" t="s">
        <v>235</v>
      </c>
    </row>
    <row r="24" spans="2:13" ht="15.75" customHeight="1" x14ac:dyDescent="0.15">
      <c r="B24" s="5" t="s">
        <v>18</v>
      </c>
      <c r="C24" s="10">
        <v>43369</v>
      </c>
    </row>
  </sheetData>
  <mergeCells count="2">
    <mergeCell ref="B1:C1"/>
    <mergeCell ref="E20:H20"/>
  </mergeCells>
  <phoneticPr fontId="1"/>
  <dataValidations count="6">
    <dataValidation type="list" allowBlank="1" showInputMessage="1" showErrorMessage="1" sqref="C16">
      <formula1>"仕様ミス,ハード設計ミス,ソフト設計ミス,仕様変更,その他"</formula1>
    </dataValidation>
    <dataValidation type="list" allowBlank="1" showInputMessage="1" showErrorMessage="1" sqref="C11">
      <formula1>"重度,軽度,正常"</formula1>
    </dataValidation>
    <dataValidation type="list" allowBlank="1" showInputMessage="1" showErrorMessage="1" sqref="C10">
      <formula1>"単体テスト,総合テスト,その他"</formula1>
    </dataValidation>
    <dataValidation type="list" allowBlank="1" showInputMessage="1" showErrorMessage="1" sqref="C6">
      <formula1>"0.再現待ち,1.調査中,2.修正中,3.修正無し,4.完了"</formula1>
    </dataValidation>
    <dataValidation type="list" allowBlank="1" showInputMessage="1" showErrorMessage="1" sqref="C5">
      <formula1>"BCA_CNT_300,INSERT_300,BACK_UP_300,BDET_PT_300,DISTR_300,INSERT_PT_300,POOL_300,その他"</formula1>
    </dataValidation>
    <dataValidation type="list" allowBlank="1" showInputMessage="1" showErrorMessage="1" sqref="C4">
      <formula1>"H/W,S/W,メカ,その他"</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7409" r:id="rId4" name="Check Box 1">
              <controlPr defaultSize="0" autoFill="0" autoLine="0" autoPict="0">
                <anchor moveWithCells="1">
                  <from>
                    <xdr:col>2</xdr:col>
                    <xdr:colOff>66675</xdr:colOff>
                    <xdr:row>22</xdr:row>
                    <xdr:rowOff>76200</xdr:rowOff>
                  </from>
                  <to>
                    <xdr:col>2</xdr:col>
                    <xdr:colOff>990600</xdr:colOff>
                    <xdr:row>22</xdr:row>
                    <xdr:rowOff>323850</xdr:rowOff>
                  </to>
                </anchor>
              </controlPr>
            </control>
          </mc:Choice>
        </mc:AlternateContent>
        <mc:AlternateContent xmlns:mc="http://schemas.openxmlformats.org/markup-compatibility/2006">
          <mc:Choice Requires="x14">
            <control shapeId="17410" r:id="rId5" name="Check Box 2">
              <controlPr defaultSize="0" autoFill="0" autoLine="0" autoPict="0">
                <anchor moveWithCells="1">
                  <from>
                    <xdr:col>2</xdr:col>
                    <xdr:colOff>76200</xdr:colOff>
                    <xdr:row>22</xdr:row>
                    <xdr:rowOff>333375</xdr:rowOff>
                  </from>
                  <to>
                    <xdr:col>2</xdr:col>
                    <xdr:colOff>1000125</xdr:colOff>
                    <xdr:row>22</xdr:row>
                    <xdr:rowOff>581025</xdr:rowOff>
                  </to>
                </anchor>
              </controlPr>
            </control>
          </mc:Choice>
        </mc:AlternateContent>
        <mc:AlternateContent xmlns:mc="http://schemas.openxmlformats.org/markup-compatibility/2006">
          <mc:Choice Requires="x14">
            <control shapeId="17411" r:id="rId6" name="Check Box 3">
              <controlPr defaultSize="0" autoFill="0" autoLine="0" autoPict="0">
                <anchor moveWithCells="1">
                  <from>
                    <xdr:col>2</xdr:col>
                    <xdr:colOff>1162050</xdr:colOff>
                    <xdr:row>22</xdr:row>
                    <xdr:rowOff>76200</xdr:rowOff>
                  </from>
                  <to>
                    <xdr:col>2</xdr:col>
                    <xdr:colOff>2085975</xdr:colOff>
                    <xdr:row>22</xdr:row>
                    <xdr:rowOff>323850</xdr:rowOff>
                  </to>
                </anchor>
              </controlPr>
            </control>
          </mc:Choice>
        </mc:AlternateContent>
        <mc:AlternateContent xmlns:mc="http://schemas.openxmlformats.org/markup-compatibility/2006">
          <mc:Choice Requires="x14">
            <control shapeId="17412" r:id="rId7" name="Check Box 4">
              <controlPr defaultSize="0" autoFill="0" autoLine="0" autoPict="0">
                <anchor moveWithCells="1">
                  <from>
                    <xdr:col>2</xdr:col>
                    <xdr:colOff>1171575</xdr:colOff>
                    <xdr:row>22</xdr:row>
                    <xdr:rowOff>314325</xdr:rowOff>
                  </from>
                  <to>
                    <xdr:col>2</xdr:col>
                    <xdr:colOff>2095500</xdr:colOff>
                    <xdr:row>22</xdr:row>
                    <xdr:rowOff>561975</xdr:rowOff>
                  </to>
                </anchor>
              </controlPr>
            </control>
          </mc:Choice>
        </mc:AlternateContent>
        <mc:AlternateContent xmlns:mc="http://schemas.openxmlformats.org/markup-compatibility/2006">
          <mc:Choice Requires="x14">
            <control shapeId="17413" r:id="rId8" name="Check Box 5">
              <controlPr defaultSize="0" autoFill="0" autoLine="0" autoPict="0">
                <anchor moveWithCells="1">
                  <from>
                    <xdr:col>2</xdr:col>
                    <xdr:colOff>2124075</xdr:colOff>
                    <xdr:row>22</xdr:row>
                    <xdr:rowOff>85725</xdr:rowOff>
                  </from>
                  <to>
                    <xdr:col>2</xdr:col>
                    <xdr:colOff>3048000</xdr:colOff>
                    <xdr:row>22</xdr:row>
                    <xdr:rowOff>333375</xdr:rowOff>
                  </to>
                </anchor>
              </controlPr>
            </control>
          </mc:Choice>
        </mc:AlternateContent>
        <mc:AlternateContent xmlns:mc="http://schemas.openxmlformats.org/markup-compatibility/2006">
          <mc:Choice Requires="x14">
            <control shapeId="17414" r:id="rId9" name="Check Box 6">
              <controlPr defaultSize="0" autoFill="0" autoLine="0" autoPict="0">
                <anchor moveWithCells="1">
                  <from>
                    <xdr:col>2</xdr:col>
                    <xdr:colOff>2124075</xdr:colOff>
                    <xdr:row>22</xdr:row>
                    <xdr:rowOff>295275</xdr:rowOff>
                  </from>
                  <to>
                    <xdr:col>2</xdr:col>
                    <xdr:colOff>3048000</xdr:colOff>
                    <xdr:row>22</xdr:row>
                    <xdr:rowOff>542925</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24"/>
  <sheetViews>
    <sheetView topLeftCell="A4" zoomScale="80" zoomScaleNormal="80" workbookViewId="0">
      <selection activeCell="D23" sqref="D23"/>
    </sheetView>
  </sheetViews>
  <sheetFormatPr defaultRowHeight="13.5" x14ac:dyDescent="0.15"/>
  <cols>
    <col min="1" max="1" width="4.375" customWidth="1"/>
    <col min="2" max="2" width="14.5" customWidth="1"/>
    <col min="3" max="3" width="56.25" customWidth="1"/>
    <col min="4" max="4" width="27" bestFit="1" customWidth="1"/>
  </cols>
  <sheetData>
    <row r="1" spans="2:3" ht="21" x14ac:dyDescent="0.15">
      <c r="B1" s="60" t="s">
        <v>0</v>
      </c>
      <c r="C1" s="61"/>
    </row>
    <row r="3" spans="2:3" x14ac:dyDescent="0.15">
      <c r="B3" s="6" t="s">
        <v>19</v>
      </c>
      <c r="C3" s="30" t="s">
        <v>115</v>
      </c>
    </row>
    <row r="4" spans="2:3" x14ac:dyDescent="0.15">
      <c r="B4" s="6" t="s">
        <v>1</v>
      </c>
      <c r="C4" s="5" t="s">
        <v>2</v>
      </c>
    </row>
    <row r="5" spans="2:3" x14ac:dyDescent="0.15">
      <c r="B5" s="6" t="s">
        <v>3</v>
      </c>
      <c r="C5" s="5" t="s">
        <v>20</v>
      </c>
    </row>
    <row r="6" spans="2:3" x14ac:dyDescent="0.15">
      <c r="B6" s="6" t="s">
        <v>4</v>
      </c>
      <c r="C6" s="5" t="s">
        <v>102</v>
      </c>
    </row>
    <row r="8" spans="2:3" ht="14.25" x14ac:dyDescent="0.15">
      <c r="B8" s="2" t="s">
        <v>5</v>
      </c>
      <c r="C8" s="1"/>
    </row>
    <row r="9" spans="2:3" x14ac:dyDescent="0.15">
      <c r="B9" s="6" t="s">
        <v>6</v>
      </c>
      <c r="C9" s="10">
        <v>43341</v>
      </c>
    </row>
    <row r="10" spans="2:3" x14ac:dyDescent="0.15">
      <c r="B10" s="6" t="s">
        <v>5</v>
      </c>
      <c r="C10" s="5" t="s">
        <v>21</v>
      </c>
    </row>
    <row r="11" spans="2:3" x14ac:dyDescent="0.15">
      <c r="B11" s="6" t="s">
        <v>7</v>
      </c>
      <c r="C11" s="5" t="s">
        <v>8</v>
      </c>
    </row>
    <row r="12" spans="2:3" x14ac:dyDescent="0.15">
      <c r="B12" s="6" t="s">
        <v>9</v>
      </c>
      <c r="C12" s="8" t="s">
        <v>112</v>
      </c>
    </row>
    <row r="13" spans="2:3" ht="63" customHeight="1" x14ac:dyDescent="0.15">
      <c r="B13" s="6" t="s">
        <v>10</v>
      </c>
      <c r="C13" s="12" t="s">
        <v>113</v>
      </c>
    </row>
    <row r="15" spans="2:3" ht="17.25" x14ac:dyDescent="0.15">
      <c r="B15" s="3" t="s">
        <v>11</v>
      </c>
      <c r="C15" s="4"/>
    </row>
    <row r="16" spans="2:3" x14ac:dyDescent="0.15">
      <c r="B16" s="6" t="s">
        <v>12</v>
      </c>
      <c r="C16" s="5" t="s">
        <v>47</v>
      </c>
    </row>
    <row r="17" spans="2:4" ht="52.5" customHeight="1" x14ac:dyDescent="0.15">
      <c r="B17" s="6" t="s">
        <v>14</v>
      </c>
      <c r="C17" s="12" t="s">
        <v>114</v>
      </c>
    </row>
    <row r="19" spans="2:4" ht="17.25" x14ac:dyDescent="0.15">
      <c r="B19" s="3" t="s">
        <v>15</v>
      </c>
      <c r="C19" s="4"/>
    </row>
    <row r="20" spans="2:4" ht="62.25" customHeight="1" x14ac:dyDescent="0.15">
      <c r="B20" s="5" t="s">
        <v>16</v>
      </c>
      <c r="C20" s="12" t="s">
        <v>205</v>
      </c>
    </row>
    <row r="22" spans="2:4" ht="17.25" x14ac:dyDescent="0.15">
      <c r="B22" s="3" t="s">
        <v>17</v>
      </c>
      <c r="C22" s="4"/>
    </row>
    <row r="23" spans="2:4" ht="60.75" customHeight="1" x14ac:dyDescent="0.15">
      <c r="B23" s="5" t="s">
        <v>17</v>
      </c>
      <c r="C23" s="5"/>
      <c r="D23" s="31" t="s">
        <v>238</v>
      </c>
    </row>
    <row r="24" spans="2:4" ht="15.75" customHeight="1" x14ac:dyDescent="0.15">
      <c r="B24" s="5" t="s">
        <v>18</v>
      </c>
      <c r="C24" s="10">
        <v>43437</v>
      </c>
    </row>
  </sheetData>
  <mergeCells count="1">
    <mergeCell ref="B1:C1"/>
  </mergeCells>
  <phoneticPr fontId="1"/>
  <dataValidations count="6">
    <dataValidation type="list" allowBlank="1" showInputMessage="1" showErrorMessage="1" sqref="C4">
      <formula1>"H/W,S/W,メカ,その他"</formula1>
    </dataValidation>
    <dataValidation type="list" allowBlank="1" showInputMessage="1" showErrorMessage="1" sqref="C5">
      <formula1>"BCA_CNT_300,INSERT_300,BACK_UP_300,BDET_PT_300,DISTR_300,INSERT_PT_300,POOL_300,その他"</formula1>
    </dataValidation>
    <dataValidation type="list" allowBlank="1" showInputMessage="1" showErrorMessage="1" sqref="C6">
      <formula1>"0.再現待ち,1.調査中,2.修正中,3.修正無し,4.完了"</formula1>
    </dataValidation>
    <dataValidation type="list" allowBlank="1" showInputMessage="1" showErrorMessage="1" sqref="C10">
      <formula1>"単体テスト,総合テスト,その他"</formula1>
    </dataValidation>
    <dataValidation type="list" allowBlank="1" showInputMessage="1" showErrorMessage="1" sqref="C11">
      <formula1>"重度,軽度,正常"</formula1>
    </dataValidation>
    <dataValidation type="list" allowBlank="1" showInputMessage="1" showErrorMessage="1" sqref="C16">
      <formula1>"仕様ミス,ハード設計ミス,ソフト設計ミス,仕様変更,その他"</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3" r:id="rId4" name="Check Box 1">
              <controlPr defaultSize="0" autoFill="0" autoLine="0" autoPict="0">
                <anchor moveWithCells="1">
                  <from>
                    <xdr:col>2</xdr:col>
                    <xdr:colOff>66675</xdr:colOff>
                    <xdr:row>22</xdr:row>
                    <xdr:rowOff>76200</xdr:rowOff>
                  </from>
                  <to>
                    <xdr:col>2</xdr:col>
                    <xdr:colOff>990600</xdr:colOff>
                    <xdr:row>22</xdr:row>
                    <xdr:rowOff>323850</xdr:rowOff>
                  </to>
                </anchor>
              </controlPr>
            </control>
          </mc:Choice>
        </mc:AlternateContent>
        <mc:AlternateContent xmlns:mc="http://schemas.openxmlformats.org/markup-compatibility/2006">
          <mc:Choice Requires="x14">
            <control shapeId="18434" r:id="rId5" name="Check Box 2">
              <controlPr defaultSize="0" autoFill="0" autoLine="0" autoPict="0">
                <anchor moveWithCells="1">
                  <from>
                    <xdr:col>2</xdr:col>
                    <xdr:colOff>76200</xdr:colOff>
                    <xdr:row>22</xdr:row>
                    <xdr:rowOff>333375</xdr:rowOff>
                  </from>
                  <to>
                    <xdr:col>2</xdr:col>
                    <xdr:colOff>1000125</xdr:colOff>
                    <xdr:row>22</xdr:row>
                    <xdr:rowOff>581025</xdr:rowOff>
                  </to>
                </anchor>
              </controlPr>
            </control>
          </mc:Choice>
        </mc:AlternateContent>
        <mc:AlternateContent xmlns:mc="http://schemas.openxmlformats.org/markup-compatibility/2006">
          <mc:Choice Requires="x14">
            <control shapeId="18435" r:id="rId6" name="Check Box 3">
              <controlPr defaultSize="0" autoFill="0" autoLine="0" autoPict="0">
                <anchor moveWithCells="1">
                  <from>
                    <xdr:col>2</xdr:col>
                    <xdr:colOff>1162050</xdr:colOff>
                    <xdr:row>22</xdr:row>
                    <xdr:rowOff>76200</xdr:rowOff>
                  </from>
                  <to>
                    <xdr:col>2</xdr:col>
                    <xdr:colOff>2085975</xdr:colOff>
                    <xdr:row>22</xdr:row>
                    <xdr:rowOff>323850</xdr:rowOff>
                  </to>
                </anchor>
              </controlPr>
            </control>
          </mc:Choice>
        </mc:AlternateContent>
        <mc:AlternateContent xmlns:mc="http://schemas.openxmlformats.org/markup-compatibility/2006">
          <mc:Choice Requires="x14">
            <control shapeId="18436" r:id="rId7" name="Check Box 4">
              <controlPr defaultSize="0" autoFill="0" autoLine="0" autoPict="0">
                <anchor moveWithCells="1">
                  <from>
                    <xdr:col>2</xdr:col>
                    <xdr:colOff>1171575</xdr:colOff>
                    <xdr:row>22</xdr:row>
                    <xdr:rowOff>314325</xdr:rowOff>
                  </from>
                  <to>
                    <xdr:col>2</xdr:col>
                    <xdr:colOff>2095500</xdr:colOff>
                    <xdr:row>22</xdr:row>
                    <xdr:rowOff>561975</xdr:rowOff>
                  </to>
                </anchor>
              </controlPr>
            </control>
          </mc:Choice>
        </mc:AlternateContent>
        <mc:AlternateContent xmlns:mc="http://schemas.openxmlformats.org/markup-compatibility/2006">
          <mc:Choice Requires="x14">
            <control shapeId="18437" r:id="rId8" name="Check Box 5">
              <controlPr defaultSize="0" autoFill="0" autoLine="0" autoPict="0">
                <anchor moveWithCells="1">
                  <from>
                    <xdr:col>2</xdr:col>
                    <xdr:colOff>2124075</xdr:colOff>
                    <xdr:row>22</xdr:row>
                    <xdr:rowOff>85725</xdr:rowOff>
                  </from>
                  <to>
                    <xdr:col>2</xdr:col>
                    <xdr:colOff>3048000</xdr:colOff>
                    <xdr:row>22</xdr:row>
                    <xdr:rowOff>333375</xdr:rowOff>
                  </to>
                </anchor>
              </controlPr>
            </control>
          </mc:Choice>
        </mc:AlternateContent>
        <mc:AlternateContent xmlns:mc="http://schemas.openxmlformats.org/markup-compatibility/2006">
          <mc:Choice Requires="x14">
            <control shapeId="18438" r:id="rId9" name="Check Box 6">
              <controlPr defaultSize="0" autoFill="0" autoLine="0" autoPict="0">
                <anchor moveWithCells="1">
                  <from>
                    <xdr:col>2</xdr:col>
                    <xdr:colOff>2124075</xdr:colOff>
                    <xdr:row>22</xdr:row>
                    <xdr:rowOff>295275</xdr:rowOff>
                  </from>
                  <to>
                    <xdr:col>2</xdr:col>
                    <xdr:colOff>3048000</xdr:colOff>
                    <xdr:row>22</xdr:row>
                    <xdr:rowOff>542925</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T72"/>
  <sheetViews>
    <sheetView topLeftCell="A14" zoomScale="80" zoomScaleNormal="80" workbookViewId="0">
      <selection activeCell="D23" sqref="D23"/>
    </sheetView>
  </sheetViews>
  <sheetFormatPr defaultRowHeight="13.5" x14ac:dyDescent="0.15"/>
  <cols>
    <col min="1" max="1" width="4.375" customWidth="1"/>
    <col min="2" max="2" width="14.5" customWidth="1"/>
    <col min="3" max="3" width="56.25" customWidth="1"/>
    <col min="4" max="4" width="27" bestFit="1" customWidth="1"/>
  </cols>
  <sheetData>
    <row r="1" spans="2:20" ht="21" x14ac:dyDescent="0.15">
      <c r="B1" s="60" t="s">
        <v>0</v>
      </c>
      <c r="C1" s="61"/>
    </row>
    <row r="3" spans="2:20" x14ac:dyDescent="0.15">
      <c r="B3" s="6" t="s">
        <v>19</v>
      </c>
      <c r="C3" s="30" t="s">
        <v>117</v>
      </c>
    </row>
    <row r="4" spans="2:20" x14ac:dyDescent="0.15">
      <c r="B4" s="6" t="s">
        <v>1</v>
      </c>
      <c r="C4" s="5" t="s">
        <v>2</v>
      </c>
    </row>
    <row r="5" spans="2:20" x14ac:dyDescent="0.15">
      <c r="B5" s="6" t="s">
        <v>3</v>
      </c>
      <c r="C5" s="5" t="s">
        <v>20</v>
      </c>
    </row>
    <row r="6" spans="2:20" x14ac:dyDescent="0.15">
      <c r="B6" s="6" t="s">
        <v>4</v>
      </c>
      <c r="C6" s="5" t="s">
        <v>102</v>
      </c>
    </row>
    <row r="8" spans="2:20" ht="14.25" x14ac:dyDescent="0.15">
      <c r="B8" s="2" t="s">
        <v>5</v>
      </c>
      <c r="C8" s="1"/>
      <c r="E8" t="s">
        <v>147</v>
      </c>
      <c r="J8" t="s">
        <v>148</v>
      </c>
    </row>
    <row r="9" spans="2:20" x14ac:dyDescent="0.15">
      <c r="B9" s="6" t="s">
        <v>6</v>
      </c>
      <c r="C9" s="10">
        <v>43360</v>
      </c>
    </row>
    <row r="10" spans="2:20" x14ac:dyDescent="0.15">
      <c r="B10" s="6" t="s">
        <v>5</v>
      </c>
      <c r="C10" s="5" t="s">
        <v>21</v>
      </c>
    </row>
    <row r="11" spans="2:20" x14ac:dyDescent="0.15">
      <c r="B11" s="6" t="s">
        <v>7</v>
      </c>
      <c r="C11" s="5" t="s">
        <v>8</v>
      </c>
    </row>
    <row r="12" spans="2:20" x14ac:dyDescent="0.15">
      <c r="B12" s="6" t="s">
        <v>9</v>
      </c>
      <c r="C12" s="8" t="s">
        <v>118</v>
      </c>
      <c r="O12" t="s">
        <v>149</v>
      </c>
    </row>
    <row r="13" spans="2:20" ht="63" customHeight="1" x14ac:dyDescent="0.15">
      <c r="B13" s="6" t="s">
        <v>10</v>
      </c>
      <c r="C13" s="12" t="s">
        <v>119</v>
      </c>
      <c r="O13" s="62" t="s">
        <v>150</v>
      </c>
      <c r="P13" s="63"/>
      <c r="Q13" s="63"/>
      <c r="R13" s="63"/>
      <c r="S13" s="63"/>
      <c r="T13" s="63"/>
    </row>
    <row r="15" spans="2:20" ht="17.25" x14ac:dyDescent="0.15">
      <c r="B15" s="3" t="s">
        <v>11</v>
      </c>
      <c r="C15" s="4"/>
    </row>
    <row r="16" spans="2:20" x14ac:dyDescent="0.15">
      <c r="B16" s="6" t="s">
        <v>12</v>
      </c>
      <c r="C16" s="5" t="s">
        <v>47</v>
      </c>
    </row>
    <row r="17" spans="2:10" ht="52.5" customHeight="1" x14ac:dyDescent="0.15">
      <c r="B17" s="6" t="s">
        <v>14</v>
      </c>
      <c r="C17" s="12" t="s">
        <v>120</v>
      </c>
    </row>
    <row r="19" spans="2:10" ht="17.25" x14ac:dyDescent="0.15">
      <c r="B19" s="3" t="s">
        <v>15</v>
      </c>
      <c r="C19" s="4"/>
      <c r="E19" t="s">
        <v>151</v>
      </c>
    </row>
    <row r="20" spans="2:10" ht="62.25" customHeight="1" x14ac:dyDescent="0.15">
      <c r="B20" s="5" t="s">
        <v>16</v>
      </c>
      <c r="C20" s="12" t="s">
        <v>190</v>
      </c>
      <c r="J20" t="s">
        <v>152</v>
      </c>
    </row>
    <row r="22" spans="2:10" ht="17.25" x14ac:dyDescent="0.15">
      <c r="B22" s="3" t="s">
        <v>17</v>
      </c>
      <c r="C22" s="4"/>
    </row>
    <row r="23" spans="2:10" ht="60.75" customHeight="1" x14ac:dyDescent="0.15">
      <c r="B23" s="5" t="s">
        <v>17</v>
      </c>
      <c r="C23" s="5"/>
      <c r="D23" s="31" t="s">
        <v>239</v>
      </c>
    </row>
    <row r="24" spans="2:10" ht="15.75" customHeight="1" x14ac:dyDescent="0.15">
      <c r="B24" s="5" t="s">
        <v>18</v>
      </c>
      <c r="C24" s="10">
        <v>43437</v>
      </c>
    </row>
    <row r="29" spans="2:10" x14ac:dyDescent="0.15">
      <c r="E29" t="s">
        <v>189</v>
      </c>
    </row>
    <row r="31" spans="2:10" x14ac:dyDescent="0.15">
      <c r="I31" s="55"/>
    </row>
    <row r="50" spans="5:17" x14ac:dyDescent="0.15">
      <c r="E50" t="s">
        <v>186</v>
      </c>
      <c r="K50" t="s">
        <v>187</v>
      </c>
      <c r="Q50" t="s">
        <v>188</v>
      </c>
    </row>
    <row r="54" spans="5:17" x14ac:dyDescent="0.15">
      <c r="E54" t="s">
        <v>164</v>
      </c>
    </row>
    <row r="55" spans="5:17" x14ac:dyDescent="0.15">
      <c r="E55" t="s">
        <v>178</v>
      </c>
    </row>
    <row r="56" spans="5:17" x14ac:dyDescent="0.15">
      <c r="E56" s="32" t="s">
        <v>165</v>
      </c>
      <c r="F56" s="33"/>
      <c r="G56" s="5" t="s">
        <v>166</v>
      </c>
      <c r="H56" s="64" t="s">
        <v>135</v>
      </c>
      <c r="I56" s="65"/>
    </row>
    <row r="57" spans="5:17" ht="14.25" thickBot="1" x14ac:dyDescent="0.2">
      <c r="E57" s="34"/>
      <c r="F57" s="35"/>
      <c r="G57" s="36" t="s">
        <v>167</v>
      </c>
      <c r="H57" s="36" t="s">
        <v>168</v>
      </c>
      <c r="I57" s="56" t="s">
        <v>185</v>
      </c>
    </row>
    <row r="58" spans="5:17" ht="14.25" thickTop="1" x14ac:dyDescent="0.15">
      <c r="E58" s="37" t="s">
        <v>169</v>
      </c>
      <c r="F58" s="38" t="s">
        <v>170</v>
      </c>
      <c r="G58" s="39">
        <f>2/(90*3)</f>
        <v>7.4074074074074077E-3</v>
      </c>
      <c r="H58" s="39">
        <f>3/(90*3)</f>
        <v>1.1111111111111112E-2</v>
      </c>
      <c r="I58" s="47" t="s">
        <v>179</v>
      </c>
    </row>
    <row r="59" spans="5:17" x14ac:dyDescent="0.15">
      <c r="E59" s="37"/>
      <c r="F59" s="38" t="s">
        <v>171</v>
      </c>
      <c r="G59" s="40">
        <f>0/(90*3)</f>
        <v>0</v>
      </c>
      <c r="H59" s="39">
        <f>3/(90*3)</f>
        <v>1.1111111111111112E-2</v>
      </c>
      <c r="I59" s="47" t="s">
        <v>180</v>
      </c>
    </row>
    <row r="60" spans="5:17" x14ac:dyDescent="0.15">
      <c r="E60" s="37"/>
      <c r="F60" s="38" t="s">
        <v>172</v>
      </c>
      <c r="G60" s="40">
        <f>0/(90*3)</f>
        <v>0</v>
      </c>
      <c r="H60" s="40">
        <f>0/(90*3)</f>
        <v>0</v>
      </c>
      <c r="I60" s="47"/>
    </row>
    <row r="61" spans="5:17" ht="14.25" thickBot="1" x14ac:dyDescent="0.2">
      <c r="E61" s="37"/>
      <c r="F61" s="41" t="s">
        <v>173</v>
      </c>
      <c r="G61" s="42">
        <f>1/(90*3)</f>
        <v>3.7037037037037038E-3</v>
      </c>
      <c r="H61" s="42">
        <f>1/(90*3)</f>
        <v>3.7037037037037038E-3</v>
      </c>
      <c r="I61" s="36" t="s">
        <v>181</v>
      </c>
    </row>
    <row r="62" spans="5:17" ht="14.25" thickTop="1" x14ac:dyDescent="0.15">
      <c r="E62" s="43"/>
      <c r="F62" s="44" t="s">
        <v>174</v>
      </c>
      <c r="G62" s="45">
        <f>AVERAGE(G58:G61)</f>
        <v>2.7777777777777779E-3</v>
      </c>
      <c r="H62" s="45">
        <f>AVERAGE(H58:H61)</f>
        <v>6.4814814814814822E-3</v>
      </c>
      <c r="I62" s="57"/>
    </row>
    <row r="63" spans="5:17" x14ac:dyDescent="0.15">
      <c r="E63" s="46" t="s">
        <v>175</v>
      </c>
      <c r="F63" s="47" t="s">
        <v>170</v>
      </c>
      <c r="G63" s="39">
        <f>7/(90*3)</f>
        <v>2.5925925925925925E-2</v>
      </c>
      <c r="H63" s="39">
        <f>2/(90*3)</f>
        <v>7.4074074074074077E-3</v>
      </c>
      <c r="I63" s="47" t="s">
        <v>182</v>
      </c>
    </row>
    <row r="64" spans="5:17" x14ac:dyDescent="0.15">
      <c r="E64" s="46"/>
      <c r="F64" s="47" t="s">
        <v>171</v>
      </c>
      <c r="G64" s="48">
        <f>0/(90*3)</f>
        <v>0</v>
      </c>
      <c r="H64" s="48">
        <f>0/(90*3)</f>
        <v>0</v>
      </c>
      <c r="I64" s="47"/>
    </row>
    <row r="65" spans="5:9" x14ac:dyDescent="0.15">
      <c r="E65" s="46"/>
      <c r="F65" s="47" t="s">
        <v>172</v>
      </c>
      <c r="G65" s="39">
        <f>2/(90*3)</f>
        <v>7.4074074074074077E-3</v>
      </c>
      <c r="H65" s="48">
        <f>0/(90*3)</f>
        <v>0</v>
      </c>
      <c r="I65" s="47"/>
    </row>
    <row r="66" spans="5:9" ht="14.25" thickBot="1" x14ac:dyDescent="0.2">
      <c r="E66" s="46"/>
      <c r="F66" s="36" t="s">
        <v>173</v>
      </c>
      <c r="G66" s="42">
        <f>5/(90*3)</f>
        <v>1.8518518518518517E-2</v>
      </c>
      <c r="H66" s="49">
        <f>0/(90*3)</f>
        <v>0</v>
      </c>
      <c r="I66" s="36"/>
    </row>
    <row r="67" spans="5:9" ht="14.25" thickTop="1" x14ac:dyDescent="0.15">
      <c r="E67" s="50"/>
      <c r="F67" s="51" t="s">
        <v>176</v>
      </c>
      <c r="G67" s="45">
        <f>AVERAGE(G63:G66)</f>
        <v>1.2962962962962963E-2</v>
      </c>
      <c r="H67" s="45">
        <f>AVERAGE(H63:H66)</f>
        <v>1.8518518518518519E-3</v>
      </c>
      <c r="I67" s="51"/>
    </row>
    <row r="68" spans="5:9" x14ac:dyDescent="0.15">
      <c r="E68" s="32" t="s">
        <v>177</v>
      </c>
      <c r="F68" s="52" t="s">
        <v>170</v>
      </c>
      <c r="G68" s="53">
        <f>0/(90*3)</f>
        <v>0</v>
      </c>
      <c r="H68" s="53">
        <f>0/(90*3)</f>
        <v>0</v>
      </c>
      <c r="I68" s="47"/>
    </row>
    <row r="69" spans="5:9" x14ac:dyDescent="0.15">
      <c r="E69" s="46"/>
      <c r="F69" s="47" t="s">
        <v>171</v>
      </c>
      <c r="G69" s="48">
        <f>0/(90*3)</f>
        <v>0</v>
      </c>
      <c r="H69" s="48">
        <f>0/(90*3)</f>
        <v>0</v>
      </c>
      <c r="I69" s="47"/>
    </row>
    <row r="70" spans="5:9" x14ac:dyDescent="0.15">
      <c r="E70" s="46"/>
      <c r="F70" s="47" t="s">
        <v>172</v>
      </c>
      <c r="G70" s="48">
        <f>0/(90*3)</f>
        <v>0</v>
      </c>
      <c r="H70" s="39">
        <f>1/(90*3)</f>
        <v>3.7037037037037038E-3</v>
      </c>
      <c r="I70" s="47" t="s">
        <v>183</v>
      </c>
    </row>
    <row r="71" spans="5:9" ht="14.25" thickBot="1" x14ac:dyDescent="0.2">
      <c r="E71" s="46"/>
      <c r="F71" s="36" t="s">
        <v>173</v>
      </c>
      <c r="G71" s="49">
        <f>0/(90*3)</f>
        <v>0</v>
      </c>
      <c r="H71" s="42">
        <f>1/(90*3)</f>
        <v>3.7037037037037038E-3</v>
      </c>
      <c r="I71" s="36" t="s">
        <v>184</v>
      </c>
    </row>
    <row r="72" spans="5:9" ht="14.25" thickTop="1" x14ac:dyDescent="0.15">
      <c r="E72" s="50"/>
      <c r="F72" s="51" t="s">
        <v>176</v>
      </c>
      <c r="G72" s="54">
        <f>AVERAGE(G68:G71)</f>
        <v>0</v>
      </c>
      <c r="H72" s="45">
        <f>AVERAGE(H68:H71)</f>
        <v>1.8518518518518519E-3</v>
      </c>
      <c r="I72" s="51"/>
    </row>
  </sheetData>
  <mergeCells count="3">
    <mergeCell ref="B1:C1"/>
    <mergeCell ref="O13:T13"/>
    <mergeCell ref="H56:I56"/>
  </mergeCells>
  <phoneticPr fontId="1"/>
  <dataValidations count="6">
    <dataValidation type="list" allowBlank="1" showInputMessage="1" showErrorMessage="1" sqref="C16">
      <formula1>"仕様ミス,ハード設計ミス,ソフト設計ミス,仕様変更,その他"</formula1>
    </dataValidation>
    <dataValidation type="list" allowBlank="1" showInputMessage="1" showErrorMessage="1" sqref="C11">
      <formula1>"重度,軽度,正常"</formula1>
    </dataValidation>
    <dataValidation type="list" allowBlank="1" showInputMessage="1" showErrorMessage="1" sqref="C10">
      <formula1>"単体テスト,総合テスト,その他"</formula1>
    </dataValidation>
    <dataValidation type="list" allowBlank="1" showInputMessage="1" showErrorMessage="1" sqref="C6">
      <formula1>"0.再現待ち,1.調査中,2.修正中,3.修正無し,4.完了"</formula1>
    </dataValidation>
    <dataValidation type="list" allowBlank="1" showInputMessage="1" showErrorMessage="1" sqref="C5">
      <formula1>"BCA_CNT_300,INSERT_300,BACK_UP_300,BDET_PT_300,DISTR_300,INSERT_PT_300,POOL_300,その他"</formula1>
    </dataValidation>
    <dataValidation type="list" allowBlank="1" showInputMessage="1" showErrorMessage="1" sqref="C4">
      <formula1>"H/W,S/W,メカ,その他"</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9457" r:id="rId4" name="Check Box 1">
              <controlPr defaultSize="0" autoFill="0" autoLine="0" autoPict="0">
                <anchor moveWithCells="1">
                  <from>
                    <xdr:col>2</xdr:col>
                    <xdr:colOff>66675</xdr:colOff>
                    <xdr:row>22</xdr:row>
                    <xdr:rowOff>76200</xdr:rowOff>
                  </from>
                  <to>
                    <xdr:col>2</xdr:col>
                    <xdr:colOff>990600</xdr:colOff>
                    <xdr:row>22</xdr:row>
                    <xdr:rowOff>323850</xdr:rowOff>
                  </to>
                </anchor>
              </controlPr>
            </control>
          </mc:Choice>
        </mc:AlternateContent>
        <mc:AlternateContent xmlns:mc="http://schemas.openxmlformats.org/markup-compatibility/2006">
          <mc:Choice Requires="x14">
            <control shapeId="19458" r:id="rId5" name="Check Box 2">
              <controlPr defaultSize="0" autoFill="0" autoLine="0" autoPict="0">
                <anchor moveWithCells="1">
                  <from>
                    <xdr:col>2</xdr:col>
                    <xdr:colOff>76200</xdr:colOff>
                    <xdr:row>22</xdr:row>
                    <xdr:rowOff>333375</xdr:rowOff>
                  </from>
                  <to>
                    <xdr:col>2</xdr:col>
                    <xdr:colOff>1000125</xdr:colOff>
                    <xdr:row>22</xdr:row>
                    <xdr:rowOff>581025</xdr:rowOff>
                  </to>
                </anchor>
              </controlPr>
            </control>
          </mc:Choice>
        </mc:AlternateContent>
        <mc:AlternateContent xmlns:mc="http://schemas.openxmlformats.org/markup-compatibility/2006">
          <mc:Choice Requires="x14">
            <control shapeId="19459" r:id="rId6" name="Check Box 3">
              <controlPr defaultSize="0" autoFill="0" autoLine="0" autoPict="0">
                <anchor moveWithCells="1">
                  <from>
                    <xdr:col>2</xdr:col>
                    <xdr:colOff>1162050</xdr:colOff>
                    <xdr:row>22</xdr:row>
                    <xdr:rowOff>76200</xdr:rowOff>
                  </from>
                  <to>
                    <xdr:col>2</xdr:col>
                    <xdr:colOff>2085975</xdr:colOff>
                    <xdr:row>22</xdr:row>
                    <xdr:rowOff>323850</xdr:rowOff>
                  </to>
                </anchor>
              </controlPr>
            </control>
          </mc:Choice>
        </mc:AlternateContent>
        <mc:AlternateContent xmlns:mc="http://schemas.openxmlformats.org/markup-compatibility/2006">
          <mc:Choice Requires="x14">
            <control shapeId="19460" r:id="rId7" name="Check Box 4">
              <controlPr defaultSize="0" autoFill="0" autoLine="0" autoPict="0">
                <anchor moveWithCells="1">
                  <from>
                    <xdr:col>2</xdr:col>
                    <xdr:colOff>1171575</xdr:colOff>
                    <xdr:row>22</xdr:row>
                    <xdr:rowOff>314325</xdr:rowOff>
                  </from>
                  <to>
                    <xdr:col>2</xdr:col>
                    <xdr:colOff>2095500</xdr:colOff>
                    <xdr:row>22</xdr:row>
                    <xdr:rowOff>561975</xdr:rowOff>
                  </to>
                </anchor>
              </controlPr>
            </control>
          </mc:Choice>
        </mc:AlternateContent>
        <mc:AlternateContent xmlns:mc="http://schemas.openxmlformats.org/markup-compatibility/2006">
          <mc:Choice Requires="x14">
            <control shapeId="19461" r:id="rId8" name="Check Box 5">
              <controlPr defaultSize="0" autoFill="0" autoLine="0" autoPict="0">
                <anchor moveWithCells="1">
                  <from>
                    <xdr:col>2</xdr:col>
                    <xdr:colOff>2124075</xdr:colOff>
                    <xdr:row>22</xdr:row>
                    <xdr:rowOff>85725</xdr:rowOff>
                  </from>
                  <to>
                    <xdr:col>2</xdr:col>
                    <xdr:colOff>3048000</xdr:colOff>
                    <xdr:row>22</xdr:row>
                    <xdr:rowOff>333375</xdr:rowOff>
                  </to>
                </anchor>
              </controlPr>
            </control>
          </mc:Choice>
        </mc:AlternateContent>
        <mc:AlternateContent xmlns:mc="http://schemas.openxmlformats.org/markup-compatibility/2006">
          <mc:Choice Requires="x14">
            <control shapeId="19462" r:id="rId9" name="Check Box 6">
              <controlPr defaultSize="0" autoFill="0" autoLine="0" autoPict="0">
                <anchor moveWithCells="1">
                  <from>
                    <xdr:col>2</xdr:col>
                    <xdr:colOff>2124075</xdr:colOff>
                    <xdr:row>22</xdr:row>
                    <xdr:rowOff>295275</xdr:rowOff>
                  </from>
                  <to>
                    <xdr:col>2</xdr:col>
                    <xdr:colOff>3048000</xdr:colOff>
                    <xdr:row>22</xdr:row>
                    <xdr:rowOff>542925</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24"/>
  <sheetViews>
    <sheetView topLeftCell="A7" zoomScale="80" zoomScaleNormal="80" workbookViewId="0">
      <selection activeCell="D23" sqref="D23"/>
    </sheetView>
  </sheetViews>
  <sheetFormatPr defaultRowHeight="13.5" x14ac:dyDescent="0.15"/>
  <cols>
    <col min="1" max="1" width="4.375" customWidth="1"/>
    <col min="2" max="2" width="14.5" customWidth="1"/>
    <col min="3" max="3" width="56.25" customWidth="1"/>
    <col min="4" max="4" width="27" bestFit="1" customWidth="1"/>
  </cols>
  <sheetData>
    <row r="1" spans="2:3" ht="21" x14ac:dyDescent="0.15">
      <c r="B1" s="60" t="s">
        <v>0</v>
      </c>
      <c r="C1" s="61"/>
    </row>
    <row r="3" spans="2:3" x14ac:dyDescent="0.15">
      <c r="B3" s="6" t="s">
        <v>19</v>
      </c>
      <c r="C3" s="30" t="s">
        <v>121</v>
      </c>
    </row>
    <row r="4" spans="2:3" x14ac:dyDescent="0.15">
      <c r="B4" s="6" t="s">
        <v>1</v>
      </c>
      <c r="C4" s="5" t="s">
        <v>2</v>
      </c>
    </row>
    <row r="5" spans="2:3" x14ac:dyDescent="0.15">
      <c r="B5" s="6" t="s">
        <v>3</v>
      </c>
      <c r="C5" s="5" t="s">
        <v>20</v>
      </c>
    </row>
    <row r="6" spans="2:3" x14ac:dyDescent="0.15">
      <c r="B6" s="6" t="s">
        <v>4</v>
      </c>
      <c r="C6" s="5" t="s">
        <v>102</v>
      </c>
    </row>
    <row r="8" spans="2:3" ht="14.25" x14ac:dyDescent="0.15">
      <c r="B8" s="2" t="s">
        <v>5</v>
      </c>
      <c r="C8" s="1"/>
    </row>
    <row r="9" spans="2:3" x14ac:dyDescent="0.15">
      <c r="B9" s="6" t="s">
        <v>6</v>
      </c>
      <c r="C9" s="10">
        <v>43355</v>
      </c>
    </row>
    <row r="10" spans="2:3" x14ac:dyDescent="0.15">
      <c r="B10" s="6" t="s">
        <v>5</v>
      </c>
      <c r="C10" s="5" t="s">
        <v>21</v>
      </c>
    </row>
    <row r="11" spans="2:3" x14ac:dyDescent="0.15">
      <c r="B11" s="6" t="s">
        <v>7</v>
      </c>
      <c r="C11" s="5" t="s">
        <v>8</v>
      </c>
    </row>
    <row r="12" spans="2:3" x14ac:dyDescent="0.15">
      <c r="B12" s="6" t="s">
        <v>9</v>
      </c>
      <c r="C12" s="8" t="s">
        <v>123</v>
      </c>
    </row>
    <row r="13" spans="2:3" ht="63" customHeight="1" x14ac:dyDescent="0.15">
      <c r="B13" s="6" t="s">
        <v>10</v>
      </c>
      <c r="C13" s="12" t="s">
        <v>124</v>
      </c>
    </row>
    <row r="15" spans="2:3" ht="17.25" x14ac:dyDescent="0.15">
      <c r="B15" s="3" t="s">
        <v>11</v>
      </c>
      <c r="C15" s="4"/>
    </row>
    <row r="16" spans="2:3" x14ac:dyDescent="0.15">
      <c r="B16" s="6" t="s">
        <v>12</v>
      </c>
      <c r="C16" s="5" t="s">
        <v>47</v>
      </c>
    </row>
    <row r="17" spans="2:4" ht="52.5" customHeight="1" x14ac:dyDescent="0.15">
      <c r="B17" s="6" t="s">
        <v>14</v>
      </c>
      <c r="C17" s="12" t="s">
        <v>125</v>
      </c>
    </row>
    <row r="19" spans="2:4" ht="17.25" x14ac:dyDescent="0.15">
      <c r="B19" s="3" t="s">
        <v>15</v>
      </c>
      <c r="C19" s="4"/>
    </row>
    <row r="20" spans="2:4" ht="62.25" customHeight="1" x14ac:dyDescent="0.15">
      <c r="B20" s="5" t="s">
        <v>16</v>
      </c>
      <c r="C20" s="12" t="s">
        <v>206</v>
      </c>
    </row>
    <row r="22" spans="2:4" ht="17.25" x14ac:dyDescent="0.15">
      <c r="B22" s="3" t="s">
        <v>17</v>
      </c>
      <c r="C22" s="4"/>
    </row>
    <row r="23" spans="2:4" ht="60.75" customHeight="1" x14ac:dyDescent="0.15">
      <c r="B23" s="5" t="s">
        <v>17</v>
      </c>
      <c r="C23" s="5"/>
      <c r="D23" s="31" t="s">
        <v>240</v>
      </c>
    </row>
    <row r="24" spans="2:4" ht="15.75" customHeight="1" x14ac:dyDescent="0.15">
      <c r="B24" s="5" t="s">
        <v>18</v>
      </c>
      <c r="C24" s="10">
        <v>43437</v>
      </c>
    </row>
  </sheetData>
  <mergeCells count="1">
    <mergeCell ref="B1:C1"/>
  </mergeCells>
  <phoneticPr fontId="1"/>
  <dataValidations count="6">
    <dataValidation type="list" allowBlank="1" showInputMessage="1" showErrorMessage="1" sqref="C4">
      <formula1>"H/W,S/W,メカ,その他"</formula1>
    </dataValidation>
    <dataValidation type="list" allowBlank="1" showInputMessage="1" showErrorMessage="1" sqref="C5">
      <formula1>"BCA_CNT_300,INSERT_300,BACK_UP_300,BDET_PT_300,DISTR_300,INSERT_PT_300,POOL_300,その他"</formula1>
    </dataValidation>
    <dataValidation type="list" allowBlank="1" showInputMessage="1" showErrorMessage="1" sqref="C6">
      <formula1>"0.再現待ち,1.調査中,2.修正中,3.修正無し,4.完了"</formula1>
    </dataValidation>
    <dataValidation type="list" allowBlank="1" showInputMessage="1" showErrorMessage="1" sqref="C10">
      <formula1>"単体テスト,総合テスト,その他"</formula1>
    </dataValidation>
    <dataValidation type="list" allowBlank="1" showInputMessage="1" showErrorMessage="1" sqref="C11">
      <formula1>"重度,軽度,正常"</formula1>
    </dataValidation>
    <dataValidation type="list" allowBlank="1" showInputMessage="1" showErrorMessage="1" sqref="C16">
      <formula1>"仕様ミス,ハード設計ミス,ソフト設計ミス,仕様変更,その他"</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81" r:id="rId4" name="Check Box 1">
              <controlPr defaultSize="0" autoFill="0" autoLine="0" autoPict="0">
                <anchor moveWithCells="1">
                  <from>
                    <xdr:col>2</xdr:col>
                    <xdr:colOff>66675</xdr:colOff>
                    <xdr:row>22</xdr:row>
                    <xdr:rowOff>76200</xdr:rowOff>
                  </from>
                  <to>
                    <xdr:col>2</xdr:col>
                    <xdr:colOff>990600</xdr:colOff>
                    <xdr:row>22</xdr:row>
                    <xdr:rowOff>323850</xdr:rowOff>
                  </to>
                </anchor>
              </controlPr>
            </control>
          </mc:Choice>
        </mc:AlternateContent>
        <mc:AlternateContent xmlns:mc="http://schemas.openxmlformats.org/markup-compatibility/2006">
          <mc:Choice Requires="x14">
            <control shapeId="20482" r:id="rId5" name="Check Box 2">
              <controlPr defaultSize="0" autoFill="0" autoLine="0" autoPict="0">
                <anchor moveWithCells="1">
                  <from>
                    <xdr:col>2</xdr:col>
                    <xdr:colOff>76200</xdr:colOff>
                    <xdr:row>22</xdr:row>
                    <xdr:rowOff>333375</xdr:rowOff>
                  </from>
                  <to>
                    <xdr:col>2</xdr:col>
                    <xdr:colOff>1000125</xdr:colOff>
                    <xdr:row>22</xdr:row>
                    <xdr:rowOff>581025</xdr:rowOff>
                  </to>
                </anchor>
              </controlPr>
            </control>
          </mc:Choice>
        </mc:AlternateContent>
        <mc:AlternateContent xmlns:mc="http://schemas.openxmlformats.org/markup-compatibility/2006">
          <mc:Choice Requires="x14">
            <control shapeId="20483" r:id="rId6" name="Check Box 3">
              <controlPr defaultSize="0" autoFill="0" autoLine="0" autoPict="0">
                <anchor moveWithCells="1">
                  <from>
                    <xdr:col>2</xdr:col>
                    <xdr:colOff>1162050</xdr:colOff>
                    <xdr:row>22</xdr:row>
                    <xdr:rowOff>76200</xdr:rowOff>
                  </from>
                  <to>
                    <xdr:col>2</xdr:col>
                    <xdr:colOff>2085975</xdr:colOff>
                    <xdr:row>22</xdr:row>
                    <xdr:rowOff>323850</xdr:rowOff>
                  </to>
                </anchor>
              </controlPr>
            </control>
          </mc:Choice>
        </mc:AlternateContent>
        <mc:AlternateContent xmlns:mc="http://schemas.openxmlformats.org/markup-compatibility/2006">
          <mc:Choice Requires="x14">
            <control shapeId="20484" r:id="rId7" name="Check Box 4">
              <controlPr defaultSize="0" autoFill="0" autoLine="0" autoPict="0">
                <anchor moveWithCells="1">
                  <from>
                    <xdr:col>2</xdr:col>
                    <xdr:colOff>1171575</xdr:colOff>
                    <xdr:row>22</xdr:row>
                    <xdr:rowOff>314325</xdr:rowOff>
                  </from>
                  <to>
                    <xdr:col>2</xdr:col>
                    <xdr:colOff>2095500</xdr:colOff>
                    <xdr:row>22</xdr:row>
                    <xdr:rowOff>561975</xdr:rowOff>
                  </to>
                </anchor>
              </controlPr>
            </control>
          </mc:Choice>
        </mc:AlternateContent>
        <mc:AlternateContent xmlns:mc="http://schemas.openxmlformats.org/markup-compatibility/2006">
          <mc:Choice Requires="x14">
            <control shapeId="20485" r:id="rId8" name="Check Box 5">
              <controlPr defaultSize="0" autoFill="0" autoLine="0" autoPict="0">
                <anchor moveWithCells="1">
                  <from>
                    <xdr:col>2</xdr:col>
                    <xdr:colOff>2124075</xdr:colOff>
                    <xdr:row>22</xdr:row>
                    <xdr:rowOff>85725</xdr:rowOff>
                  </from>
                  <to>
                    <xdr:col>2</xdr:col>
                    <xdr:colOff>3048000</xdr:colOff>
                    <xdr:row>22</xdr:row>
                    <xdr:rowOff>333375</xdr:rowOff>
                  </to>
                </anchor>
              </controlPr>
            </control>
          </mc:Choice>
        </mc:AlternateContent>
        <mc:AlternateContent xmlns:mc="http://schemas.openxmlformats.org/markup-compatibility/2006">
          <mc:Choice Requires="x14">
            <control shapeId="20486" r:id="rId9" name="Check Box 6">
              <controlPr defaultSize="0" autoFill="0" autoLine="0" autoPict="0">
                <anchor moveWithCells="1">
                  <from>
                    <xdr:col>2</xdr:col>
                    <xdr:colOff>2124075</xdr:colOff>
                    <xdr:row>22</xdr:row>
                    <xdr:rowOff>295275</xdr:rowOff>
                  </from>
                  <to>
                    <xdr:col>2</xdr:col>
                    <xdr:colOff>3048000</xdr:colOff>
                    <xdr:row>22</xdr:row>
                    <xdr:rowOff>542925</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24"/>
  <sheetViews>
    <sheetView topLeftCell="A4" zoomScale="80" zoomScaleNormal="80" workbookViewId="0">
      <selection activeCell="F23" sqref="F23"/>
    </sheetView>
  </sheetViews>
  <sheetFormatPr defaultRowHeight="13.5" x14ac:dyDescent="0.15"/>
  <cols>
    <col min="1" max="1" width="4.375" customWidth="1"/>
    <col min="2" max="2" width="14.5" customWidth="1"/>
    <col min="3" max="3" width="56.25" customWidth="1"/>
    <col min="4" max="4" width="18.375" bestFit="1" customWidth="1"/>
  </cols>
  <sheetData>
    <row r="1" spans="2:3" ht="21" x14ac:dyDescent="0.15">
      <c r="B1" s="60" t="s">
        <v>0</v>
      </c>
      <c r="C1" s="61"/>
    </row>
    <row r="3" spans="2:3" x14ac:dyDescent="0.15">
      <c r="B3" s="6" t="s">
        <v>19</v>
      </c>
      <c r="C3" s="30" t="s">
        <v>126</v>
      </c>
    </row>
    <row r="4" spans="2:3" x14ac:dyDescent="0.15">
      <c r="B4" s="6" t="s">
        <v>1</v>
      </c>
      <c r="C4" s="5" t="s">
        <v>2</v>
      </c>
    </row>
    <row r="5" spans="2:3" x14ac:dyDescent="0.15">
      <c r="B5" s="6" t="s">
        <v>3</v>
      </c>
      <c r="C5" s="5" t="s">
        <v>47</v>
      </c>
    </row>
    <row r="6" spans="2:3" x14ac:dyDescent="0.15">
      <c r="B6" s="6" t="s">
        <v>4</v>
      </c>
      <c r="C6" s="5" t="s">
        <v>102</v>
      </c>
    </row>
    <row r="8" spans="2:3" ht="14.25" x14ac:dyDescent="0.15">
      <c r="B8" s="2" t="s">
        <v>5</v>
      </c>
      <c r="C8" s="1"/>
    </row>
    <row r="9" spans="2:3" x14ac:dyDescent="0.15">
      <c r="B9" s="6" t="s">
        <v>6</v>
      </c>
      <c r="C9" s="10">
        <v>43313</v>
      </c>
    </row>
    <row r="10" spans="2:3" x14ac:dyDescent="0.15">
      <c r="B10" s="6" t="s">
        <v>5</v>
      </c>
      <c r="C10" s="5" t="s">
        <v>47</v>
      </c>
    </row>
    <row r="11" spans="2:3" x14ac:dyDescent="0.15">
      <c r="B11" s="6" t="s">
        <v>7</v>
      </c>
      <c r="C11" s="5" t="s">
        <v>8</v>
      </c>
    </row>
    <row r="12" spans="2:3" x14ac:dyDescent="0.15">
      <c r="B12" s="6" t="s">
        <v>9</v>
      </c>
      <c r="C12" s="8" t="s">
        <v>127</v>
      </c>
    </row>
    <row r="13" spans="2:3" ht="63" customHeight="1" x14ac:dyDescent="0.15">
      <c r="B13" s="6" t="s">
        <v>10</v>
      </c>
      <c r="C13" s="12" t="s">
        <v>128</v>
      </c>
    </row>
    <row r="15" spans="2:3" ht="17.25" x14ac:dyDescent="0.15">
      <c r="B15" s="3" t="s">
        <v>11</v>
      </c>
      <c r="C15" s="4"/>
    </row>
    <row r="16" spans="2:3" x14ac:dyDescent="0.15">
      <c r="B16" s="6" t="s">
        <v>12</v>
      </c>
      <c r="C16" s="5" t="s">
        <v>54</v>
      </c>
    </row>
    <row r="17" spans="2:4" ht="52.5" customHeight="1" x14ac:dyDescent="0.15">
      <c r="B17" s="6" t="s">
        <v>14</v>
      </c>
      <c r="C17" s="12" t="s">
        <v>129</v>
      </c>
    </row>
    <row r="19" spans="2:4" ht="17.25" x14ac:dyDescent="0.15">
      <c r="B19" s="3" t="s">
        <v>15</v>
      </c>
      <c r="C19" s="4"/>
    </row>
    <row r="20" spans="2:4" ht="62.25" customHeight="1" x14ac:dyDescent="0.15">
      <c r="B20" s="5" t="s">
        <v>16</v>
      </c>
      <c r="C20" s="12" t="s">
        <v>130</v>
      </c>
    </row>
    <row r="22" spans="2:4" ht="17.25" x14ac:dyDescent="0.15">
      <c r="B22" s="3" t="s">
        <v>17</v>
      </c>
      <c r="C22" s="4"/>
    </row>
    <row r="23" spans="2:4" ht="60.75" customHeight="1" x14ac:dyDescent="0.15">
      <c r="B23" s="5" t="s">
        <v>17</v>
      </c>
      <c r="C23" s="5"/>
      <c r="D23" s="31" t="s">
        <v>241</v>
      </c>
    </row>
    <row r="24" spans="2:4" ht="15.75" customHeight="1" x14ac:dyDescent="0.15">
      <c r="B24" s="5" t="s">
        <v>18</v>
      </c>
      <c r="C24" s="10">
        <v>43395</v>
      </c>
    </row>
  </sheetData>
  <mergeCells count="1">
    <mergeCell ref="B1:C1"/>
  </mergeCells>
  <phoneticPr fontId="1"/>
  <dataValidations count="6">
    <dataValidation type="list" allowBlank="1" showInputMessage="1" showErrorMessage="1" sqref="C16">
      <formula1>"仕様ミス,ハード設計ミス,ソフト設計ミス,仕様変更,その他"</formula1>
    </dataValidation>
    <dataValidation type="list" allowBlank="1" showInputMessage="1" showErrorMessage="1" sqref="C11">
      <formula1>"重度,軽度,正常"</formula1>
    </dataValidation>
    <dataValidation type="list" allowBlank="1" showInputMessage="1" showErrorMessage="1" sqref="C10">
      <formula1>"単体テスト,総合テスト,その他"</formula1>
    </dataValidation>
    <dataValidation type="list" allowBlank="1" showInputMessage="1" showErrorMessage="1" sqref="C6">
      <formula1>"0.再現待ち,1.調査中,2.修正中,3.修正無し,4.完了"</formula1>
    </dataValidation>
    <dataValidation type="list" allowBlank="1" showInputMessage="1" showErrorMessage="1" sqref="C5">
      <formula1>"BCA_CNT_300,INSERT_300,BACK_UP_300,BDET_PT_300,DISTR_300,INSERT_PT_300,POOL_300,その他"</formula1>
    </dataValidation>
    <dataValidation type="list" allowBlank="1" showInputMessage="1" showErrorMessage="1" sqref="C4">
      <formula1>"H/W,S/W,メカ,その他"</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2529" r:id="rId4" name="Check Box 1">
              <controlPr defaultSize="0" autoFill="0" autoLine="0" autoPict="0">
                <anchor moveWithCells="1">
                  <from>
                    <xdr:col>2</xdr:col>
                    <xdr:colOff>66675</xdr:colOff>
                    <xdr:row>22</xdr:row>
                    <xdr:rowOff>76200</xdr:rowOff>
                  </from>
                  <to>
                    <xdr:col>2</xdr:col>
                    <xdr:colOff>990600</xdr:colOff>
                    <xdr:row>22</xdr:row>
                    <xdr:rowOff>323850</xdr:rowOff>
                  </to>
                </anchor>
              </controlPr>
            </control>
          </mc:Choice>
        </mc:AlternateContent>
        <mc:AlternateContent xmlns:mc="http://schemas.openxmlformats.org/markup-compatibility/2006">
          <mc:Choice Requires="x14">
            <control shapeId="22530" r:id="rId5" name="Check Box 2">
              <controlPr defaultSize="0" autoFill="0" autoLine="0" autoPict="0">
                <anchor moveWithCells="1">
                  <from>
                    <xdr:col>2</xdr:col>
                    <xdr:colOff>76200</xdr:colOff>
                    <xdr:row>22</xdr:row>
                    <xdr:rowOff>333375</xdr:rowOff>
                  </from>
                  <to>
                    <xdr:col>2</xdr:col>
                    <xdr:colOff>1000125</xdr:colOff>
                    <xdr:row>22</xdr:row>
                    <xdr:rowOff>581025</xdr:rowOff>
                  </to>
                </anchor>
              </controlPr>
            </control>
          </mc:Choice>
        </mc:AlternateContent>
        <mc:AlternateContent xmlns:mc="http://schemas.openxmlformats.org/markup-compatibility/2006">
          <mc:Choice Requires="x14">
            <control shapeId="22531" r:id="rId6" name="Check Box 3">
              <controlPr defaultSize="0" autoFill="0" autoLine="0" autoPict="0">
                <anchor moveWithCells="1">
                  <from>
                    <xdr:col>2</xdr:col>
                    <xdr:colOff>1162050</xdr:colOff>
                    <xdr:row>22</xdr:row>
                    <xdr:rowOff>76200</xdr:rowOff>
                  </from>
                  <to>
                    <xdr:col>2</xdr:col>
                    <xdr:colOff>2085975</xdr:colOff>
                    <xdr:row>22</xdr:row>
                    <xdr:rowOff>323850</xdr:rowOff>
                  </to>
                </anchor>
              </controlPr>
            </control>
          </mc:Choice>
        </mc:AlternateContent>
        <mc:AlternateContent xmlns:mc="http://schemas.openxmlformats.org/markup-compatibility/2006">
          <mc:Choice Requires="x14">
            <control shapeId="22532" r:id="rId7" name="Check Box 4">
              <controlPr defaultSize="0" autoFill="0" autoLine="0" autoPict="0">
                <anchor moveWithCells="1">
                  <from>
                    <xdr:col>2</xdr:col>
                    <xdr:colOff>1171575</xdr:colOff>
                    <xdr:row>22</xdr:row>
                    <xdr:rowOff>314325</xdr:rowOff>
                  </from>
                  <to>
                    <xdr:col>2</xdr:col>
                    <xdr:colOff>2095500</xdr:colOff>
                    <xdr:row>22</xdr:row>
                    <xdr:rowOff>561975</xdr:rowOff>
                  </to>
                </anchor>
              </controlPr>
            </control>
          </mc:Choice>
        </mc:AlternateContent>
        <mc:AlternateContent xmlns:mc="http://schemas.openxmlformats.org/markup-compatibility/2006">
          <mc:Choice Requires="x14">
            <control shapeId="22533" r:id="rId8" name="Check Box 5">
              <controlPr defaultSize="0" autoFill="0" autoLine="0" autoPict="0">
                <anchor moveWithCells="1">
                  <from>
                    <xdr:col>2</xdr:col>
                    <xdr:colOff>2124075</xdr:colOff>
                    <xdr:row>22</xdr:row>
                    <xdr:rowOff>85725</xdr:rowOff>
                  </from>
                  <to>
                    <xdr:col>2</xdr:col>
                    <xdr:colOff>3048000</xdr:colOff>
                    <xdr:row>22</xdr:row>
                    <xdr:rowOff>333375</xdr:rowOff>
                  </to>
                </anchor>
              </controlPr>
            </control>
          </mc:Choice>
        </mc:AlternateContent>
        <mc:AlternateContent xmlns:mc="http://schemas.openxmlformats.org/markup-compatibility/2006">
          <mc:Choice Requires="x14">
            <control shapeId="22534" r:id="rId9" name="Check Box 6">
              <controlPr defaultSize="0" autoFill="0" autoLine="0" autoPict="0">
                <anchor moveWithCells="1">
                  <from>
                    <xdr:col>2</xdr:col>
                    <xdr:colOff>2124075</xdr:colOff>
                    <xdr:row>22</xdr:row>
                    <xdr:rowOff>295275</xdr:rowOff>
                  </from>
                  <to>
                    <xdr:col>2</xdr:col>
                    <xdr:colOff>3048000</xdr:colOff>
                    <xdr:row>22</xdr:row>
                    <xdr:rowOff>542925</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K24"/>
  <sheetViews>
    <sheetView topLeftCell="A7" zoomScale="80" zoomScaleNormal="80" workbookViewId="0">
      <selection activeCell="H30" sqref="H30"/>
    </sheetView>
  </sheetViews>
  <sheetFormatPr defaultRowHeight="13.5" x14ac:dyDescent="0.15"/>
  <cols>
    <col min="1" max="1" width="4.375" customWidth="1"/>
    <col min="2" max="2" width="14.5" customWidth="1"/>
    <col min="3" max="3" width="56.25" customWidth="1"/>
  </cols>
  <sheetData>
    <row r="1" spans="2:11" ht="21" x14ac:dyDescent="0.15">
      <c r="B1" s="60" t="s">
        <v>0</v>
      </c>
      <c r="C1" s="61"/>
    </row>
    <row r="3" spans="2:11" x14ac:dyDescent="0.15">
      <c r="B3" s="6" t="s">
        <v>19</v>
      </c>
      <c r="C3" s="30" t="s">
        <v>153</v>
      </c>
    </row>
    <row r="4" spans="2:11" x14ac:dyDescent="0.15">
      <c r="B4" s="6" t="s">
        <v>1</v>
      </c>
      <c r="C4" s="5" t="s">
        <v>2</v>
      </c>
    </row>
    <row r="5" spans="2:11" x14ac:dyDescent="0.15">
      <c r="B5" s="6" t="s">
        <v>3</v>
      </c>
      <c r="C5" s="5" t="s">
        <v>20</v>
      </c>
    </row>
    <row r="6" spans="2:11" x14ac:dyDescent="0.15">
      <c r="B6" s="6" t="s">
        <v>4</v>
      </c>
      <c r="C6" s="5" t="s">
        <v>102</v>
      </c>
    </row>
    <row r="8" spans="2:11" ht="14.25" x14ac:dyDescent="0.15">
      <c r="B8" s="2" t="s">
        <v>5</v>
      </c>
      <c r="C8" s="1"/>
    </row>
    <row r="9" spans="2:11" x14ac:dyDescent="0.15">
      <c r="B9" s="6" t="s">
        <v>6</v>
      </c>
      <c r="C9" s="10">
        <v>43369</v>
      </c>
    </row>
    <row r="10" spans="2:11" x14ac:dyDescent="0.15">
      <c r="B10" s="6" t="s">
        <v>5</v>
      </c>
      <c r="C10" s="5" t="s">
        <v>47</v>
      </c>
    </row>
    <row r="11" spans="2:11" x14ac:dyDescent="0.15">
      <c r="B11" s="6" t="s">
        <v>7</v>
      </c>
      <c r="C11" s="5" t="s">
        <v>52</v>
      </c>
    </row>
    <row r="12" spans="2:11" x14ac:dyDescent="0.15">
      <c r="B12" s="6" t="s">
        <v>9</v>
      </c>
      <c r="C12" s="8" t="s">
        <v>154</v>
      </c>
    </row>
    <row r="13" spans="2:11" ht="63" customHeight="1" x14ac:dyDescent="0.15">
      <c r="B13" s="6" t="s">
        <v>10</v>
      </c>
      <c r="C13" s="12" t="s">
        <v>155</v>
      </c>
    </row>
    <row r="14" spans="2:11" x14ac:dyDescent="0.15">
      <c r="E14" t="s">
        <v>158</v>
      </c>
    </row>
    <row r="15" spans="2:11" ht="17.25" x14ac:dyDescent="0.15">
      <c r="B15" s="3" t="s">
        <v>11</v>
      </c>
      <c r="C15" s="4"/>
      <c r="K15" t="s">
        <v>157</v>
      </c>
    </row>
    <row r="16" spans="2:11" x14ac:dyDescent="0.15">
      <c r="B16" s="6" t="s">
        <v>12</v>
      </c>
      <c r="C16" s="5" t="s">
        <v>54</v>
      </c>
    </row>
    <row r="17" spans="2:11" ht="52.5" customHeight="1" x14ac:dyDescent="0.15">
      <c r="B17" s="6" t="s">
        <v>14</v>
      </c>
      <c r="C17" s="12" t="s">
        <v>156</v>
      </c>
      <c r="K17" t="s">
        <v>159</v>
      </c>
    </row>
    <row r="19" spans="2:11" ht="17.25" x14ac:dyDescent="0.15">
      <c r="B19" s="3" t="s">
        <v>15</v>
      </c>
      <c r="C19" s="4"/>
    </row>
    <row r="20" spans="2:11" ht="62.25" customHeight="1" x14ac:dyDescent="0.15">
      <c r="B20" s="5" t="s">
        <v>16</v>
      </c>
      <c r="C20" s="12" t="s">
        <v>162</v>
      </c>
    </row>
    <row r="22" spans="2:11" ht="17.25" x14ac:dyDescent="0.15">
      <c r="B22" s="3" t="s">
        <v>17</v>
      </c>
      <c r="C22" s="4"/>
    </row>
    <row r="23" spans="2:11" ht="60.75" customHeight="1" x14ac:dyDescent="0.15">
      <c r="B23" s="5" t="s">
        <v>17</v>
      </c>
      <c r="C23" s="5"/>
    </row>
    <row r="24" spans="2:11" ht="15.75" customHeight="1" x14ac:dyDescent="0.15">
      <c r="B24" s="5" t="s">
        <v>18</v>
      </c>
      <c r="C24" s="10">
        <v>43383</v>
      </c>
    </row>
  </sheetData>
  <mergeCells count="1">
    <mergeCell ref="B1:C1"/>
  </mergeCells>
  <phoneticPr fontId="1"/>
  <dataValidations count="6">
    <dataValidation type="list" allowBlank="1" showInputMessage="1" showErrorMessage="1" sqref="C4">
      <formula1>"H/W,S/W,メカ,その他"</formula1>
    </dataValidation>
    <dataValidation type="list" allowBlank="1" showInputMessage="1" showErrorMessage="1" sqref="C5">
      <formula1>"BCA_CNT_300,INSERT_300,BACK_UP_300,BDET_PT_300,DISTR_300,INSERT_PT_300,POOL_300,その他"</formula1>
    </dataValidation>
    <dataValidation type="list" allowBlank="1" showInputMessage="1" showErrorMessage="1" sqref="C6">
      <formula1>"0.再現待ち,1.調査中,2.修正中,3.修正無し,4.完了"</formula1>
    </dataValidation>
    <dataValidation type="list" allowBlank="1" showInputMessage="1" showErrorMessage="1" sqref="C10">
      <formula1>"単体テスト,総合テスト,その他"</formula1>
    </dataValidation>
    <dataValidation type="list" allowBlank="1" showInputMessage="1" showErrorMessage="1" sqref="C11">
      <formula1>"重度,軽度,正常"</formula1>
    </dataValidation>
    <dataValidation type="list" allowBlank="1" showInputMessage="1" showErrorMessage="1" sqref="C16">
      <formula1>"仕様ミス,ハード設計ミス,ソフト設計ミス,仕様変更,その他"</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4577" r:id="rId4" name="Check Box 1">
              <controlPr defaultSize="0" autoFill="0" autoLine="0" autoPict="0">
                <anchor moveWithCells="1">
                  <from>
                    <xdr:col>2</xdr:col>
                    <xdr:colOff>66675</xdr:colOff>
                    <xdr:row>22</xdr:row>
                    <xdr:rowOff>76200</xdr:rowOff>
                  </from>
                  <to>
                    <xdr:col>2</xdr:col>
                    <xdr:colOff>990600</xdr:colOff>
                    <xdr:row>22</xdr:row>
                    <xdr:rowOff>323850</xdr:rowOff>
                  </to>
                </anchor>
              </controlPr>
            </control>
          </mc:Choice>
        </mc:AlternateContent>
        <mc:AlternateContent xmlns:mc="http://schemas.openxmlformats.org/markup-compatibility/2006">
          <mc:Choice Requires="x14">
            <control shapeId="24578" r:id="rId5" name="Check Box 2">
              <controlPr defaultSize="0" autoFill="0" autoLine="0" autoPict="0">
                <anchor moveWithCells="1">
                  <from>
                    <xdr:col>2</xdr:col>
                    <xdr:colOff>76200</xdr:colOff>
                    <xdr:row>22</xdr:row>
                    <xdr:rowOff>333375</xdr:rowOff>
                  </from>
                  <to>
                    <xdr:col>2</xdr:col>
                    <xdr:colOff>1000125</xdr:colOff>
                    <xdr:row>22</xdr:row>
                    <xdr:rowOff>581025</xdr:rowOff>
                  </to>
                </anchor>
              </controlPr>
            </control>
          </mc:Choice>
        </mc:AlternateContent>
        <mc:AlternateContent xmlns:mc="http://schemas.openxmlformats.org/markup-compatibility/2006">
          <mc:Choice Requires="x14">
            <control shapeId="24579" r:id="rId6" name="Check Box 3">
              <controlPr defaultSize="0" autoFill="0" autoLine="0" autoPict="0">
                <anchor moveWithCells="1">
                  <from>
                    <xdr:col>2</xdr:col>
                    <xdr:colOff>1162050</xdr:colOff>
                    <xdr:row>22</xdr:row>
                    <xdr:rowOff>76200</xdr:rowOff>
                  </from>
                  <to>
                    <xdr:col>2</xdr:col>
                    <xdr:colOff>2085975</xdr:colOff>
                    <xdr:row>22</xdr:row>
                    <xdr:rowOff>323850</xdr:rowOff>
                  </to>
                </anchor>
              </controlPr>
            </control>
          </mc:Choice>
        </mc:AlternateContent>
        <mc:AlternateContent xmlns:mc="http://schemas.openxmlformats.org/markup-compatibility/2006">
          <mc:Choice Requires="x14">
            <control shapeId="24580" r:id="rId7" name="Check Box 4">
              <controlPr defaultSize="0" autoFill="0" autoLine="0" autoPict="0">
                <anchor moveWithCells="1">
                  <from>
                    <xdr:col>2</xdr:col>
                    <xdr:colOff>1171575</xdr:colOff>
                    <xdr:row>22</xdr:row>
                    <xdr:rowOff>314325</xdr:rowOff>
                  </from>
                  <to>
                    <xdr:col>2</xdr:col>
                    <xdr:colOff>2095500</xdr:colOff>
                    <xdr:row>22</xdr:row>
                    <xdr:rowOff>561975</xdr:rowOff>
                  </to>
                </anchor>
              </controlPr>
            </control>
          </mc:Choice>
        </mc:AlternateContent>
        <mc:AlternateContent xmlns:mc="http://schemas.openxmlformats.org/markup-compatibility/2006">
          <mc:Choice Requires="x14">
            <control shapeId="24581" r:id="rId8" name="Check Box 5">
              <controlPr defaultSize="0" autoFill="0" autoLine="0" autoPict="0">
                <anchor moveWithCells="1">
                  <from>
                    <xdr:col>2</xdr:col>
                    <xdr:colOff>2124075</xdr:colOff>
                    <xdr:row>22</xdr:row>
                    <xdr:rowOff>85725</xdr:rowOff>
                  </from>
                  <to>
                    <xdr:col>2</xdr:col>
                    <xdr:colOff>3048000</xdr:colOff>
                    <xdr:row>22</xdr:row>
                    <xdr:rowOff>333375</xdr:rowOff>
                  </to>
                </anchor>
              </controlPr>
            </control>
          </mc:Choice>
        </mc:AlternateContent>
        <mc:AlternateContent xmlns:mc="http://schemas.openxmlformats.org/markup-compatibility/2006">
          <mc:Choice Requires="x14">
            <control shapeId="24582" r:id="rId9" name="Check Box 6">
              <controlPr defaultSize="0" autoFill="0" autoLine="0" autoPict="0">
                <anchor moveWithCells="1">
                  <from>
                    <xdr:col>2</xdr:col>
                    <xdr:colOff>2124075</xdr:colOff>
                    <xdr:row>22</xdr:row>
                    <xdr:rowOff>295275</xdr:rowOff>
                  </from>
                  <to>
                    <xdr:col>2</xdr:col>
                    <xdr:colOff>3048000</xdr:colOff>
                    <xdr:row>22</xdr:row>
                    <xdr:rowOff>542925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24"/>
  <sheetViews>
    <sheetView tabSelected="1" zoomScale="90" zoomScaleNormal="90" workbookViewId="0">
      <selection activeCell="C5" sqref="C5"/>
    </sheetView>
  </sheetViews>
  <sheetFormatPr defaultRowHeight="13.5" x14ac:dyDescent="0.15"/>
  <cols>
    <col min="1" max="1" width="4.375" customWidth="1"/>
    <col min="2" max="2" width="14.5" customWidth="1"/>
    <col min="3" max="3" width="62" customWidth="1"/>
    <col min="4" max="4" width="23.25" bestFit="1" customWidth="1"/>
  </cols>
  <sheetData>
    <row r="1" spans="2:3" ht="21" x14ac:dyDescent="0.15">
      <c r="B1" s="60" t="s">
        <v>0</v>
      </c>
      <c r="C1" s="61"/>
    </row>
    <row r="3" spans="2:3" x14ac:dyDescent="0.15">
      <c r="B3" s="6" t="s">
        <v>19</v>
      </c>
      <c r="C3" s="30" t="s">
        <v>74</v>
      </c>
    </row>
    <row r="4" spans="2:3" x14ac:dyDescent="0.15">
      <c r="B4" s="6" t="s">
        <v>1</v>
      </c>
      <c r="C4" s="5" t="s">
        <v>2</v>
      </c>
    </row>
    <row r="5" spans="2:3" x14ac:dyDescent="0.15">
      <c r="B5" s="6" t="s">
        <v>3</v>
      </c>
      <c r="C5" s="5" t="s">
        <v>20</v>
      </c>
    </row>
    <row r="6" spans="2:3" x14ac:dyDescent="0.15">
      <c r="B6" s="6" t="s">
        <v>4</v>
      </c>
      <c r="C6" s="5" t="s">
        <v>102</v>
      </c>
    </row>
    <row r="8" spans="2:3" ht="14.25" x14ac:dyDescent="0.15">
      <c r="B8" s="2" t="s">
        <v>5</v>
      </c>
      <c r="C8" s="1"/>
    </row>
    <row r="9" spans="2:3" x14ac:dyDescent="0.15">
      <c r="B9" s="6" t="s">
        <v>6</v>
      </c>
      <c r="C9" s="10">
        <v>43033</v>
      </c>
    </row>
    <row r="10" spans="2:3" x14ac:dyDescent="0.15">
      <c r="B10" s="6" t="s">
        <v>5</v>
      </c>
      <c r="C10" s="5" t="s">
        <v>47</v>
      </c>
    </row>
    <row r="11" spans="2:3" x14ac:dyDescent="0.15">
      <c r="B11" s="6" t="s">
        <v>7</v>
      </c>
      <c r="C11" s="5" t="s">
        <v>8</v>
      </c>
    </row>
    <row r="12" spans="2:3" x14ac:dyDescent="0.15">
      <c r="B12" s="6" t="s">
        <v>9</v>
      </c>
      <c r="C12" s="5" t="s">
        <v>48</v>
      </c>
    </row>
    <row r="13" spans="2:3" ht="92.25" customHeight="1" x14ac:dyDescent="0.15">
      <c r="B13" s="6" t="s">
        <v>10</v>
      </c>
      <c r="C13" s="11" t="s">
        <v>49</v>
      </c>
    </row>
    <row r="15" spans="2:3" ht="17.25" x14ac:dyDescent="0.15">
      <c r="B15" s="3" t="s">
        <v>11</v>
      </c>
      <c r="C15" s="4"/>
    </row>
    <row r="16" spans="2:3" x14ac:dyDescent="0.15">
      <c r="B16" s="6" t="s">
        <v>12</v>
      </c>
      <c r="C16" s="5" t="s">
        <v>13</v>
      </c>
    </row>
    <row r="17" spans="2:4" ht="92.25" customHeight="1" x14ac:dyDescent="0.15">
      <c r="B17" s="6" t="s">
        <v>14</v>
      </c>
      <c r="C17" s="11" t="s">
        <v>50</v>
      </c>
    </row>
    <row r="19" spans="2:4" ht="17.25" x14ac:dyDescent="0.15">
      <c r="B19" s="3" t="s">
        <v>15</v>
      </c>
      <c r="C19" s="4"/>
    </row>
    <row r="20" spans="2:4" ht="105" customHeight="1" x14ac:dyDescent="0.15">
      <c r="B20" s="5" t="s">
        <v>16</v>
      </c>
      <c r="C20" s="11" t="s">
        <v>51</v>
      </c>
    </row>
    <row r="22" spans="2:4" ht="17.25" x14ac:dyDescent="0.15">
      <c r="B22" s="3" t="s">
        <v>17</v>
      </c>
      <c r="C22" s="4"/>
    </row>
    <row r="23" spans="2:4" ht="60.75" customHeight="1" x14ac:dyDescent="0.15">
      <c r="B23" s="5" t="s">
        <v>17</v>
      </c>
      <c r="C23" s="5"/>
      <c r="D23" t="s">
        <v>228</v>
      </c>
    </row>
    <row r="24" spans="2:4" ht="15.75" customHeight="1" x14ac:dyDescent="0.15">
      <c r="B24" s="5" t="s">
        <v>18</v>
      </c>
      <c r="C24" s="10">
        <v>43342</v>
      </c>
    </row>
  </sheetData>
  <mergeCells count="1">
    <mergeCell ref="B1:C1"/>
  </mergeCells>
  <phoneticPr fontId="1"/>
  <dataValidations count="6">
    <dataValidation type="list" allowBlank="1" showInputMessage="1" showErrorMessage="1" sqref="C4">
      <formula1>"H/W,S/W,メカ,その他"</formula1>
    </dataValidation>
    <dataValidation type="list" allowBlank="1" showInputMessage="1" showErrorMessage="1" sqref="C5">
      <formula1>"BCA_CNT_300,INSERT_300,BACK_UP_300,BDET_PT_300,DISTR_300,INSERT_PT_300,POOL_300,その他"</formula1>
    </dataValidation>
    <dataValidation type="list" allowBlank="1" showInputMessage="1" showErrorMessage="1" sqref="C6">
      <formula1>"0.再現待ち,1.調査中,2.修正中,3.修正無し,4.完了"</formula1>
    </dataValidation>
    <dataValidation type="list" allowBlank="1" showInputMessage="1" showErrorMessage="1" sqref="C10">
      <formula1>"単体テスト,総合テスト,その他"</formula1>
    </dataValidation>
    <dataValidation type="list" allowBlank="1" showInputMessage="1" showErrorMessage="1" sqref="C11">
      <formula1>"重度,軽度,正常"</formula1>
    </dataValidation>
    <dataValidation type="list" allowBlank="1" showInputMessage="1" showErrorMessage="1" sqref="C16">
      <formula1>"仕様ミス,ハード設計ミス,ソフト設計ミス,仕様変更,その他"</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nchor moveWithCells="1">
                  <from>
                    <xdr:col>2</xdr:col>
                    <xdr:colOff>66675</xdr:colOff>
                    <xdr:row>22</xdr:row>
                    <xdr:rowOff>76200</xdr:rowOff>
                  </from>
                  <to>
                    <xdr:col>2</xdr:col>
                    <xdr:colOff>990600</xdr:colOff>
                    <xdr:row>22</xdr:row>
                    <xdr:rowOff>323850</xdr:rowOff>
                  </to>
                </anchor>
              </controlPr>
            </control>
          </mc:Choice>
        </mc:AlternateContent>
        <mc:AlternateContent xmlns:mc="http://schemas.openxmlformats.org/markup-compatibility/2006">
          <mc:Choice Requires="x14">
            <control shapeId="1028" r:id="rId5" name="Check Box 4">
              <controlPr defaultSize="0" autoFill="0" autoLine="0" autoPict="0">
                <anchor moveWithCells="1">
                  <from>
                    <xdr:col>2</xdr:col>
                    <xdr:colOff>76200</xdr:colOff>
                    <xdr:row>22</xdr:row>
                    <xdr:rowOff>333375</xdr:rowOff>
                  </from>
                  <to>
                    <xdr:col>2</xdr:col>
                    <xdr:colOff>1000125</xdr:colOff>
                    <xdr:row>22</xdr:row>
                    <xdr:rowOff>581025</xdr:rowOff>
                  </to>
                </anchor>
              </controlPr>
            </control>
          </mc:Choice>
        </mc:AlternateContent>
        <mc:AlternateContent xmlns:mc="http://schemas.openxmlformats.org/markup-compatibility/2006">
          <mc:Choice Requires="x14">
            <control shapeId="1029" r:id="rId6" name="Check Box 5">
              <controlPr defaultSize="0" autoFill="0" autoLine="0" autoPict="0">
                <anchor moveWithCells="1">
                  <from>
                    <xdr:col>2</xdr:col>
                    <xdr:colOff>1162050</xdr:colOff>
                    <xdr:row>22</xdr:row>
                    <xdr:rowOff>76200</xdr:rowOff>
                  </from>
                  <to>
                    <xdr:col>2</xdr:col>
                    <xdr:colOff>2085975</xdr:colOff>
                    <xdr:row>22</xdr:row>
                    <xdr:rowOff>323850</xdr:rowOff>
                  </to>
                </anchor>
              </controlPr>
            </control>
          </mc:Choice>
        </mc:AlternateContent>
        <mc:AlternateContent xmlns:mc="http://schemas.openxmlformats.org/markup-compatibility/2006">
          <mc:Choice Requires="x14">
            <control shapeId="1030" r:id="rId7" name="Check Box 6">
              <controlPr defaultSize="0" autoFill="0" autoLine="0" autoPict="0">
                <anchor moveWithCells="1">
                  <from>
                    <xdr:col>2</xdr:col>
                    <xdr:colOff>1171575</xdr:colOff>
                    <xdr:row>22</xdr:row>
                    <xdr:rowOff>314325</xdr:rowOff>
                  </from>
                  <to>
                    <xdr:col>2</xdr:col>
                    <xdr:colOff>2095500</xdr:colOff>
                    <xdr:row>22</xdr:row>
                    <xdr:rowOff>561975</xdr:rowOff>
                  </to>
                </anchor>
              </controlPr>
            </control>
          </mc:Choice>
        </mc:AlternateContent>
        <mc:AlternateContent xmlns:mc="http://schemas.openxmlformats.org/markup-compatibility/2006">
          <mc:Choice Requires="x14">
            <control shapeId="1031" r:id="rId8" name="Check Box 7">
              <controlPr defaultSize="0" autoFill="0" autoLine="0" autoPict="0">
                <anchor moveWithCells="1">
                  <from>
                    <xdr:col>2</xdr:col>
                    <xdr:colOff>2124075</xdr:colOff>
                    <xdr:row>22</xdr:row>
                    <xdr:rowOff>85725</xdr:rowOff>
                  </from>
                  <to>
                    <xdr:col>2</xdr:col>
                    <xdr:colOff>3048000</xdr:colOff>
                    <xdr:row>22</xdr:row>
                    <xdr:rowOff>333375</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2</xdr:col>
                    <xdr:colOff>2124075</xdr:colOff>
                    <xdr:row>22</xdr:row>
                    <xdr:rowOff>295275</xdr:rowOff>
                  </from>
                  <to>
                    <xdr:col>2</xdr:col>
                    <xdr:colOff>3048000</xdr:colOff>
                    <xdr:row>22</xdr:row>
                    <xdr:rowOff>542925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24"/>
  <sheetViews>
    <sheetView topLeftCell="A7" zoomScale="80" zoomScaleNormal="80" workbookViewId="0">
      <selection activeCell="D23" sqref="D23"/>
    </sheetView>
  </sheetViews>
  <sheetFormatPr defaultRowHeight="13.5" x14ac:dyDescent="0.15"/>
  <cols>
    <col min="1" max="1" width="4.375" customWidth="1"/>
    <col min="2" max="2" width="14.5" customWidth="1"/>
    <col min="3" max="3" width="56.25" customWidth="1"/>
    <col min="4" max="4" width="27" bestFit="1" customWidth="1"/>
  </cols>
  <sheetData>
    <row r="1" spans="2:3" ht="21" x14ac:dyDescent="0.15">
      <c r="B1" s="60" t="s">
        <v>0</v>
      </c>
      <c r="C1" s="61"/>
    </row>
    <row r="3" spans="2:3" x14ac:dyDescent="0.15">
      <c r="B3" s="6" t="s">
        <v>19</v>
      </c>
      <c r="C3" s="30" t="s">
        <v>207</v>
      </c>
    </row>
    <row r="4" spans="2:3" x14ac:dyDescent="0.15">
      <c r="B4" s="6" t="s">
        <v>1</v>
      </c>
      <c r="C4" s="5" t="s">
        <v>2</v>
      </c>
    </row>
    <row r="5" spans="2:3" x14ac:dyDescent="0.15">
      <c r="B5" s="6" t="s">
        <v>3</v>
      </c>
      <c r="C5" s="5" t="s">
        <v>20</v>
      </c>
    </row>
    <row r="6" spans="2:3" x14ac:dyDescent="0.15">
      <c r="B6" s="6" t="s">
        <v>4</v>
      </c>
      <c r="C6" s="5" t="s">
        <v>102</v>
      </c>
    </row>
    <row r="8" spans="2:3" ht="14.25" x14ac:dyDescent="0.15">
      <c r="B8" s="2" t="s">
        <v>5</v>
      </c>
      <c r="C8" s="1"/>
    </row>
    <row r="9" spans="2:3" x14ac:dyDescent="0.15">
      <c r="B9" s="6" t="s">
        <v>6</v>
      </c>
      <c r="C9" s="10">
        <v>43369</v>
      </c>
    </row>
    <row r="10" spans="2:3" x14ac:dyDescent="0.15">
      <c r="B10" s="6" t="s">
        <v>5</v>
      </c>
      <c r="C10" s="5" t="s">
        <v>47</v>
      </c>
    </row>
    <row r="11" spans="2:3" x14ac:dyDescent="0.15">
      <c r="B11" s="6" t="s">
        <v>7</v>
      </c>
      <c r="C11" s="5" t="s">
        <v>52</v>
      </c>
    </row>
    <row r="12" spans="2:3" x14ac:dyDescent="0.15">
      <c r="B12" s="6" t="s">
        <v>9</v>
      </c>
      <c r="C12" s="8" t="s">
        <v>208</v>
      </c>
    </row>
    <row r="13" spans="2:3" ht="63" customHeight="1" x14ac:dyDescent="0.15">
      <c r="B13" s="6" t="s">
        <v>10</v>
      </c>
      <c r="C13" s="12" t="s">
        <v>209</v>
      </c>
    </row>
    <row r="15" spans="2:3" ht="17.25" x14ac:dyDescent="0.15">
      <c r="B15" s="3" t="s">
        <v>11</v>
      </c>
      <c r="C15" s="4"/>
    </row>
    <row r="16" spans="2:3" x14ac:dyDescent="0.15">
      <c r="B16" s="6" t="s">
        <v>12</v>
      </c>
      <c r="C16" s="5" t="s">
        <v>210</v>
      </c>
    </row>
    <row r="17" spans="2:4" ht="52.5" customHeight="1" x14ac:dyDescent="0.15">
      <c r="B17" s="6" t="s">
        <v>14</v>
      </c>
      <c r="C17" s="12" t="s">
        <v>211</v>
      </c>
    </row>
    <row r="19" spans="2:4" ht="17.25" x14ac:dyDescent="0.15">
      <c r="B19" s="3" t="s">
        <v>15</v>
      </c>
      <c r="C19" s="4"/>
    </row>
    <row r="20" spans="2:4" ht="62.25" customHeight="1" x14ac:dyDescent="0.15">
      <c r="B20" s="5" t="s">
        <v>16</v>
      </c>
      <c r="C20" s="12" t="s">
        <v>212</v>
      </c>
    </row>
    <row r="22" spans="2:4" ht="17.25" x14ac:dyDescent="0.15">
      <c r="B22" s="3" t="s">
        <v>17</v>
      </c>
      <c r="C22" s="4"/>
    </row>
    <row r="23" spans="2:4" ht="60.75" customHeight="1" x14ac:dyDescent="0.15">
      <c r="B23" s="5" t="s">
        <v>17</v>
      </c>
      <c r="C23" s="5"/>
      <c r="D23" s="31" t="s">
        <v>242</v>
      </c>
    </row>
    <row r="24" spans="2:4" ht="15.75" customHeight="1" x14ac:dyDescent="0.15">
      <c r="B24" s="5" t="s">
        <v>18</v>
      </c>
      <c r="C24" s="10">
        <v>43437</v>
      </c>
    </row>
  </sheetData>
  <mergeCells count="1">
    <mergeCell ref="B1:C1"/>
  </mergeCells>
  <phoneticPr fontId="1"/>
  <dataValidations count="6">
    <dataValidation type="list" allowBlank="1" showInputMessage="1" showErrorMessage="1" sqref="C16">
      <formula1>"仕様ミス,ハード設計ミス,ソフト設計ミス,仕様変更,その他"</formula1>
    </dataValidation>
    <dataValidation type="list" allowBlank="1" showInputMessage="1" showErrorMessage="1" sqref="C11">
      <formula1>"重度,軽度,正常"</formula1>
    </dataValidation>
    <dataValidation type="list" allowBlank="1" showInputMessage="1" showErrorMessage="1" sqref="C10">
      <formula1>"単体テスト,総合テスト,その他"</formula1>
    </dataValidation>
    <dataValidation type="list" allowBlank="1" showInputMessage="1" showErrorMessage="1" sqref="C6">
      <formula1>"0.再現待ち,1.調査中,2.修正中,3.修正無し,4.完了"</formula1>
    </dataValidation>
    <dataValidation type="list" allowBlank="1" showInputMessage="1" showErrorMessage="1" sqref="C5">
      <formula1>"BCA_CNT_300,INSERT_300,BACK_UP_300,BDET_PT_300,DISTR_300,INSERT_PT_300,POOL_300,その他"</formula1>
    </dataValidation>
    <dataValidation type="list" allowBlank="1" showInputMessage="1" showErrorMessage="1" sqref="C4">
      <formula1>"H/W,S/W,メカ,その他"</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6625" r:id="rId4" name="Check Box 1">
              <controlPr defaultSize="0" autoFill="0" autoLine="0" autoPict="0">
                <anchor moveWithCells="1">
                  <from>
                    <xdr:col>2</xdr:col>
                    <xdr:colOff>66675</xdr:colOff>
                    <xdr:row>22</xdr:row>
                    <xdr:rowOff>76200</xdr:rowOff>
                  </from>
                  <to>
                    <xdr:col>2</xdr:col>
                    <xdr:colOff>990600</xdr:colOff>
                    <xdr:row>22</xdr:row>
                    <xdr:rowOff>323850</xdr:rowOff>
                  </to>
                </anchor>
              </controlPr>
            </control>
          </mc:Choice>
        </mc:AlternateContent>
        <mc:AlternateContent xmlns:mc="http://schemas.openxmlformats.org/markup-compatibility/2006">
          <mc:Choice Requires="x14">
            <control shapeId="26626" r:id="rId5" name="Check Box 2">
              <controlPr defaultSize="0" autoFill="0" autoLine="0" autoPict="0">
                <anchor moveWithCells="1">
                  <from>
                    <xdr:col>2</xdr:col>
                    <xdr:colOff>76200</xdr:colOff>
                    <xdr:row>22</xdr:row>
                    <xdr:rowOff>333375</xdr:rowOff>
                  </from>
                  <to>
                    <xdr:col>2</xdr:col>
                    <xdr:colOff>1000125</xdr:colOff>
                    <xdr:row>22</xdr:row>
                    <xdr:rowOff>581025</xdr:rowOff>
                  </to>
                </anchor>
              </controlPr>
            </control>
          </mc:Choice>
        </mc:AlternateContent>
        <mc:AlternateContent xmlns:mc="http://schemas.openxmlformats.org/markup-compatibility/2006">
          <mc:Choice Requires="x14">
            <control shapeId="26627" r:id="rId6" name="Check Box 3">
              <controlPr defaultSize="0" autoFill="0" autoLine="0" autoPict="0">
                <anchor moveWithCells="1">
                  <from>
                    <xdr:col>2</xdr:col>
                    <xdr:colOff>1162050</xdr:colOff>
                    <xdr:row>22</xdr:row>
                    <xdr:rowOff>76200</xdr:rowOff>
                  </from>
                  <to>
                    <xdr:col>2</xdr:col>
                    <xdr:colOff>2085975</xdr:colOff>
                    <xdr:row>22</xdr:row>
                    <xdr:rowOff>323850</xdr:rowOff>
                  </to>
                </anchor>
              </controlPr>
            </control>
          </mc:Choice>
        </mc:AlternateContent>
        <mc:AlternateContent xmlns:mc="http://schemas.openxmlformats.org/markup-compatibility/2006">
          <mc:Choice Requires="x14">
            <control shapeId="26628" r:id="rId7" name="Check Box 4">
              <controlPr defaultSize="0" autoFill="0" autoLine="0" autoPict="0">
                <anchor moveWithCells="1">
                  <from>
                    <xdr:col>2</xdr:col>
                    <xdr:colOff>1171575</xdr:colOff>
                    <xdr:row>22</xdr:row>
                    <xdr:rowOff>314325</xdr:rowOff>
                  </from>
                  <to>
                    <xdr:col>2</xdr:col>
                    <xdr:colOff>2095500</xdr:colOff>
                    <xdr:row>22</xdr:row>
                    <xdr:rowOff>561975</xdr:rowOff>
                  </to>
                </anchor>
              </controlPr>
            </control>
          </mc:Choice>
        </mc:AlternateContent>
        <mc:AlternateContent xmlns:mc="http://schemas.openxmlformats.org/markup-compatibility/2006">
          <mc:Choice Requires="x14">
            <control shapeId="26629" r:id="rId8" name="Check Box 5">
              <controlPr defaultSize="0" autoFill="0" autoLine="0" autoPict="0">
                <anchor moveWithCells="1">
                  <from>
                    <xdr:col>2</xdr:col>
                    <xdr:colOff>2124075</xdr:colOff>
                    <xdr:row>22</xdr:row>
                    <xdr:rowOff>85725</xdr:rowOff>
                  </from>
                  <to>
                    <xdr:col>2</xdr:col>
                    <xdr:colOff>3048000</xdr:colOff>
                    <xdr:row>22</xdr:row>
                    <xdr:rowOff>333375</xdr:rowOff>
                  </to>
                </anchor>
              </controlPr>
            </control>
          </mc:Choice>
        </mc:AlternateContent>
        <mc:AlternateContent xmlns:mc="http://schemas.openxmlformats.org/markup-compatibility/2006">
          <mc:Choice Requires="x14">
            <control shapeId="26630" r:id="rId9" name="Check Box 6">
              <controlPr defaultSize="0" autoFill="0" autoLine="0" autoPict="0">
                <anchor moveWithCells="1">
                  <from>
                    <xdr:col>2</xdr:col>
                    <xdr:colOff>2124075</xdr:colOff>
                    <xdr:row>22</xdr:row>
                    <xdr:rowOff>295275</xdr:rowOff>
                  </from>
                  <to>
                    <xdr:col>2</xdr:col>
                    <xdr:colOff>3048000</xdr:colOff>
                    <xdr:row>22</xdr:row>
                    <xdr:rowOff>542925</xdr:rowOff>
                  </to>
                </anchor>
              </controlPr>
            </control>
          </mc:Choice>
        </mc:AlternateContent>
      </controls>
    </mc:Choice>
  </mc:AlternateConten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24"/>
  <sheetViews>
    <sheetView topLeftCell="A7" zoomScale="80" zoomScaleNormal="80" workbookViewId="0">
      <selection activeCell="D23" sqref="D23"/>
    </sheetView>
  </sheetViews>
  <sheetFormatPr defaultRowHeight="13.5" x14ac:dyDescent="0.15"/>
  <cols>
    <col min="1" max="1" width="4.375" customWidth="1"/>
    <col min="2" max="2" width="14.5" customWidth="1"/>
    <col min="3" max="3" width="56.25" customWidth="1"/>
    <col min="4" max="4" width="27" bestFit="1" customWidth="1"/>
  </cols>
  <sheetData>
    <row r="1" spans="2:3" ht="21" x14ac:dyDescent="0.15">
      <c r="B1" s="60" t="s">
        <v>0</v>
      </c>
      <c r="C1" s="61"/>
    </row>
    <row r="3" spans="2:3" x14ac:dyDescent="0.15">
      <c r="B3" s="6" t="s">
        <v>19</v>
      </c>
      <c r="C3" s="30" t="s">
        <v>217</v>
      </c>
    </row>
    <row r="4" spans="2:3" x14ac:dyDescent="0.15">
      <c r="B4" s="6" t="s">
        <v>1</v>
      </c>
      <c r="C4" s="5" t="s">
        <v>2</v>
      </c>
    </row>
    <row r="5" spans="2:3" x14ac:dyDescent="0.15">
      <c r="B5" s="6" t="s">
        <v>3</v>
      </c>
      <c r="C5" s="5" t="s">
        <v>20</v>
      </c>
    </row>
    <row r="6" spans="2:3" x14ac:dyDescent="0.15">
      <c r="B6" s="6" t="s">
        <v>4</v>
      </c>
      <c r="C6" s="5" t="s">
        <v>102</v>
      </c>
    </row>
    <row r="8" spans="2:3" ht="14.25" x14ac:dyDescent="0.15">
      <c r="B8" s="2" t="s">
        <v>5</v>
      </c>
      <c r="C8" s="1"/>
    </row>
    <row r="9" spans="2:3" x14ac:dyDescent="0.15">
      <c r="B9" s="6" t="s">
        <v>6</v>
      </c>
      <c r="C9" s="10">
        <v>43405</v>
      </c>
    </row>
    <row r="10" spans="2:3" x14ac:dyDescent="0.15">
      <c r="B10" s="6" t="s">
        <v>5</v>
      </c>
      <c r="C10" s="5" t="s">
        <v>47</v>
      </c>
    </row>
    <row r="11" spans="2:3" x14ac:dyDescent="0.15">
      <c r="B11" s="6" t="s">
        <v>7</v>
      </c>
      <c r="C11" s="5" t="s">
        <v>52</v>
      </c>
    </row>
    <row r="12" spans="2:3" x14ac:dyDescent="0.15">
      <c r="B12" s="6" t="s">
        <v>9</v>
      </c>
      <c r="C12" s="8" t="s">
        <v>213</v>
      </c>
    </row>
    <row r="13" spans="2:3" ht="63" customHeight="1" x14ac:dyDescent="0.15">
      <c r="B13" s="6" t="s">
        <v>10</v>
      </c>
      <c r="C13" s="12" t="s">
        <v>214</v>
      </c>
    </row>
    <row r="15" spans="2:3" ht="17.25" x14ac:dyDescent="0.15">
      <c r="B15" s="3" t="s">
        <v>11</v>
      </c>
      <c r="C15" s="4"/>
    </row>
    <row r="16" spans="2:3" x14ac:dyDescent="0.15">
      <c r="B16" s="6" t="s">
        <v>12</v>
      </c>
      <c r="C16" s="5" t="s">
        <v>210</v>
      </c>
    </row>
    <row r="17" spans="2:4" ht="52.5" customHeight="1" x14ac:dyDescent="0.15">
      <c r="B17" s="6" t="s">
        <v>14</v>
      </c>
      <c r="C17" s="12" t="s">
        <v>215</v>
      </c>
    </row>
    <row r="19" spans="2:4" ht="17.25" x14ac:dyDescent="0.15">
      <c r="B19" s="3" t="s">
        <v>15</v>
      </c>
      <c r="C19" s="4"/>
    </row>
    <row r="20" spans="2:4" ht="62.25" customHeight="1" x14ac:dyDescent="0.15">
      <c r="B20" s="5" t="s">
        <v>16</v>
      </c>
      <c r="C20" s="12" t="s">
        <v>216</v>
      </c>
    </row>
    <row r="22" spans="2:4" ht="17.25" x14ac:dyDescent="0.15">
      <c r="B22" s="3" t="s">
        <v>17</v>
      </c>
      <c r="C22" s="4"/>
    </row>
    <row r="23" spans="2:4" ht="60.75" customHeight="1" x14ac:dyDescent="0.15">
      <c r="B23" s="5" t="s">
        <v>17</v>
      </c>
      <c r="C23" s="5"/>
      <c r="D23" s="31" t="s">
        <v>243</v>
      </c>
    </row>
    <row r="24" spans="2:4" ht="15.75" customHeight="1" x14ac:dyDescent="0.15">
      <c r="B24" s="5" t="s">
        <v>18</v>
      </c>
      <c r="C24" s="10">
        <v>43437</v>
      </c>
    </row>
  </sheetData>
  <mergeCells count="1">
    <mergeCell ref="B1:C1"/>
  </mergeCells>
  <phoneticPr fontId="1"/>
  <dataValidations count="6">
    <dataValidation type="list" allowBlank="1" showInputMessage="1" showErrorMessage="1" sqref="C4">
      <formula1>"H/W,S/W,メカ,その他"</formula1>
    </dataValidation>
    <dataValidation type="list" allowBlank="1" showInputMessage="1" showErrorMessage="1" sqref="C5">
      <formula1>"BCA_CNT_300,INSERT_300,BACK_UP_300,BDET_PT_300,DISTR_300,INSERT_PT_300,POOL_300,その他"</formula1>
    </dataValidation>
    <dataValidation type="list" allowBlank="1" showInputMessage="1" showErrorMessage="1" sqref="C6">
      <formula1>"0.再現待ち,1.調査中,2.修正中,3.修正無し,4.完了"</formula1>
    </dataValidation>
    <dataValidation type="list" allowBlank="1" showInputMessage="1" showErrorMessage="1" sqref="C10">
      <formula1>"単体テスト,総合テスト,その他"</formula1>
    </dataValidation>
    <dataValidation type="list" allowBlank="1" showInputMessage="1" showErrorMessage="1" sqref="C11">
      <formula1>"重度,軽度,正常"</formula1>
    </dataValidation>
    <dataValidation type="list" allowBlank="1" showInputMessage="1" showErrorMessage="1" sqref="C16">
      <formula1>"仕様ミス,ハード設計ミス,ソフト設計ミス,仕様変更,その他"</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7649" r:id="rId4" name="Check Box 1">
              <controlPr defaultSize="0" autoFill="0" autoLine="0" autoPict="0">
                <anchor moveWithCells="1">
                  <from>
                    <xdr:col>2</xdr:col>
                    <xdr:colOff>66675</xdr:colOff>
                    <xdr:row>22</xdr:row>
                    <xdr:rowOff>76200</xdr:rowOff>
                  </from>
                  <to>
                    <xdr:col>2</xdr:col>
                    <xdr:colOff>990600</xdr:colOff>
                    <xdr:row>22</xdr:row>
                    <xdr:rowOff>323850</xdr:rowOff>
                  </to>
                </anchor>
              </controlPr>
            </control>
          </mc:Choice>
        </mc:AlternateContent>
        <mc:AlternateContent xmlns:mc="http://schemas.openxmlformats.org/markup-compatibility/2006">
          <mc:Choice Requires="x14">
            <control shapeId="27650" r:id="rId5" name="Check Box 2">
              <controlPr defaultSize="0" autoFill="0" autoLine="0" autoPict="0">
                <anchor moveWithCells="1">
                  <from>
                    <xdr:col>2</xdr:col>
                    <xdr:colOff>76200</xdr:colOff>
                    <xdr:row>22</xdr:row>
                    <xdr:rowOff>333375</xdr:rowOff>
                  </from>
                  <to>
                    <xdr:col>2</xdr:col>
                    <xdr:colOff>1000125</xdr:colOff>
                    <xdr:row>22</xdr:row>
                    <xdr:rowOff>581025</xdr:rowOff>
                  </to>
                </anchor>
              </controlPr>
            </control>
          </mc:Choice>
        </mc:AlternateContent>
        <mc:AlternateContent xmlns:mc="http://schemas.openxmlformats.org/markup-compatibility/2006">
          <mc:Choice Requires="x14">
            <control shapeId="27651" r:id="rId6" name="Check Box 3">
              <controlPr defaultSize="0" autoFill="0" autoLine="0" autoPict="0">
                <anchor moveWithCells="1">
                  <from>
                    <xdr:col>2</xdr:col>
                    <xdr:colOff>1162050</xdr:colOff>
                    <xdr:row>22</xdr:row>
                    <xdr:rowOff>76200</xdr:rowOff>
                  </from>
                  <to>
                    <xdr:col>2</xdr:col>
                    <xdr:colOff>2085975</xdr:colOff>
                    <xdr:row>22</xdr:row>
                    <xdr:rowOff>323850</xdr:rowOff>
                  </to>
                </anchor>
              </controlPr>
            </control>
          </mc:Choice>
        </mc:AlternateContent>
        <mc:AlternateContent xmlns:mc="http://schemas.openxmlformats.org/markup-compatibility/2006">
          <mc:Choice Requires="x14">
            <control shapeId="27652" r:id="rId7" name="Check Box 4">
              <controlPr defaultSize="0" autoFill="0" autoLine="0" autoPict="0">
                <anchor moveWithCells="1">
                  <from>
                    <xdr:col>2</xdr:col>
                    <xdr:colOff>1171575</xdr:colOff>
                    <xdr:row>22</xdr:row>
                    <xdr:rowOff>314325</xdr:rowOff>
                  </from>
                  <to>
                    <xdr:col>2</xdr:col>
                    <xdr:colOff>2095500</xdr:colOff>
                    <xdr:row>22</xdr:row>
                    <xdr:rowOff>561975</xdr:rowOff>
                  </to>
                </anchor>
              </controlPr>
            </control>
          </mc:Choice>
        </mc:AlternateContent>
        <mc:AlternateContent xmlns:mc="http://schemas.openxmlformats.org/markup-compatibility/2006">
          <mc:Choice Requires="x14">
            <control shapeId="27653" r:id="rId8" name="Check Box 5">
              <controlPr defaultSize="0" autoFill="0" autoLine="0" autoPict="0">
                <anchor moveWithCells="1">
                  <from>
                    <xdr:col>2</xdr:col>
                    <xdr:colOff>2124075</xdr:colOff>
                    <xdr:row>22</xdr:row>
                    <xdr:rowOff>85725</xdr:rowOff>
                  </from>
                  <to>
                    <xdr:col>2</xdr:col>
                    <xdr:colOff>3048000</xdr:colOff>
                    <xdr:row>22</xdr:row>
                    <xdr:rowOff>333375</xdr:rowOff>
                  </to>
                </anchor>
              </controlPr>
            </control>
          </mc:Choice>
        </mc:AlternateContent>
        <mc:AlternateContent xmlns:mc="http://schemas.openxmlformats.org/markup-compatibility/2006">
          <mc:Choice Requires="x14">
            <control shapeId="27654" r:id="rId9" name="Check Box 6">
              <controlPr defaultSize="0" autoFill="0" autoLine="0" autoPict="0">
                <anchor moveWithCells="1">
                  <from>
                    <xdr:col>2</xdr:col>
                    <xdr:colOff>2124075</xdr:colOff>
                    <xdr:row>22</xdr:row>
                    <xdr:rowOff>295275</xdr:rowOff>
                  </from>
                  <to>
                    <xdr:col>2</xdr:col>
                    <xdr:colOff>3048000</xdr:colOff>
                    <xdr:row>22</xdr:row>
                    <xdr:rowOff>542925</xdr:rowOff>
                  </to>
                </anchor>
              </controlPr>
            </control>
          </mc:Choice>
        </mc:AlternateContent>
      </controls>
    </mc:Choice>
  </mc:AlternateConten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24"/>
  <sheetViews>
    <sheetView topLeftCell="A7" zoomScale="80" zoomScaleNormal="80" workbookViewId="0">
      <selection activeCell="D24" sqref="D24"/>
    </sheetView>
  </sheetViews>
  <sheetFormatPr defaultRowHeight="13.5" x14ac:dyDescent="0.15"/>
  <cols>
    <col min="1" max="1" width="4.375" customWidth="1"/>
    <col min="2" max="2" width="14.5" customWidth="1"/>
    <col min="3" max="3" width="56.25" customWidth="1"/>
    <col min="4" max="4" width="27" bestFit="1" customWidth="1"/>
  </cols>
  <sheetData>
    <row r="1" spans="2:3" ht="21" x14ac:dyDescent="0.15">
      <c r="B1" s="60" t="s">
        <v>0</v>
      </c>
      <c r="C1" s="61"/>
    </row>
    <row r="3" spans="2:3" x14ac:dyDescent="0.15">
      <c r="B3" s="6" t="s">
        <v>19</v>
      </c>
      <c r="C3" s="30" t="s">
        <v>218</v>
      </c>
    </row>
    <row r="4" spans="2:3" x14ac:dyDescent="0.15">
      <c r="B4" s="6" t="s">
        <v>1</v>
      </c>
      <c r="C4" s="5" t="s">
        <v>2</v>
      </c>
    </row>
    <row r="5" spans="2:3" x14ac:dyDescent="0.15">
      <c r="B5" s="6" t="s">
        <v>3</v>
      </c>
      <c r="C5" s="5" t="s">
        <v>20</v>
      </c>
    </row>
    <row r="6" spans="2:3" x14ac:dyDescent="0.15">
      <c r="B6" s="6" t="s">
        <v>4</v>
      </c>
      <c r="C6" s="5" t="s">
        <v>102</v>
      </c>
    </row>
    <row r="8" spans="2:3" ht="14.25" x14ac:dyDescent="0.15">
      <c r="B8" s="2" t="s">
        <v>5</v>
      </c>
      <c r="C8" s="1"/>
    </row>
    <row r="9" spans="2:3" x14ac:dyDescent="0.15">
      <c r="B9" s="6" t="s">
        <v>6</v>
      </c>
      <c r="C9" s="10">
        <v>43405</v>
      </c>
    </row>
    <row r="10" spans="2:3" x14ac:dyDescent="0.15">
      <c r="B10" s="6" t="s">
        <v>5</v>
      </c>
      <c r="C10" s="5" t="s">
        <v>47</v>
      </c>
    </row>
    <row r="11" spans="2:3" x14ac:dyDescent="0.15">
      <c r="B11" s="6" t="s">
        <v>7</v>
      </c>
      <c r="C11" s="5" t="s">
        <v>52</v>
      </c>
    </row>
    <row r="12" spans="2:3" x14ac:dyDescent="0.15">
      <c r="B12" s="6" t="s">
        <v>9</v>
      </c>
      <c r="C12" s="8" t="s">
        <v>219</v>
      </c>
    </row>
    <row r="13" spans="2:3" ht="63" customHeight="1" x14ac:dyDescent="0.15">
      <c r="B13" s="6" t="s">
        <v>10</v>
      </c>
      <c r="C13" s="12" t="s">
        <v>220</v>
      </c>
    </row>
    <row r="15" spans="2:3" ht="17.25" x14ac:dyDescent="0.15">
      <c r="B15" s="3" t="s">
        <v>11</v>
      </c>
      <c r="C15" s="4"/>
    </row>
    <row r="16" spans="2:3" x14ac:dyDescent="0.15">
      <c r="B16" s="6" t="s">
        <v>12</v>
      </c>
      <c r="C16" s="5" t="s">
        <v>210</v>
      </c>
    </row>
    <row r="17" spans="2:4" ht="52.5" customHeight="1" x14ac:dyDescent="0.15">
      <c r="B17" s="6" t="s">
        <v>14</v>
      </c>
      <c r="C17" s="12" t="s">
        <v>221</v>
      </c>
    </row>
    <row r="19" spans="2:4" ht="17.25" x14ac:dyDescent="0.15">
      <c r="B19" s="3" t="s">
        <v>15</v>
      </c>
      <c r="C19" s="4"/>
    </row>
    <row r="20" spans="2:4" ht="62.25" customHeight="1" x14ac:dyDescent="0.15">
      <c r="B20" s="5" t="s">
        <v>16</v>
      </c>
      <c r="C20" s="12" t="s">
        <v>222</v>
      </c>
    </row>
    <row r="22" spans="2:4" ht="17.25" x14ac:dyDescent="0.15">
      <c r="B22" s="3" t="s">
        <v>17</v>
      </c>
      <c r="C22" s="4"/>
    </row>
    <row r="23" spans="2:4" ht="60.75" customHeight="1" x14ac:dyDescent="0.15">
      <c r="B23" s="5" t="s">
        <v>17</v>
      </c>
      <c r="C23" s="5"/>
      <c r="D23" s="31" t="s">
        <v>244</v>
      </c>
    </row>
    <row r="24" spans="2:4" ht="15.75" customHeight="1" x14ac:dyDescent="0.15">
      <c r="B24" s="5" t="s">
        <v>18</v>
      </c>
      <c r="C24" s="10">
        <v>43453</v>
      </c>
    </row>
  </sheetData>
  <mergeCells count="1">
    <mergeCell ref="B1:C1"/>
  </mergeCells>
  <phoneticPr fontId="1"/>
  <dataValidations count="6">
    <dataValidation type="list" allowBlank="1" showInputMessage="1" showErrorMessage="1" sqref="C16">
      <formula1>"仕様ミス,ハード設計ミス,ソフト設計ミス,仕様変更,その他"</formula1>
    </dataValidation>
    <dataValidation type="list" allowBlank="1" showInputMessage="1" showErrorMessage="1" sqref="C11">
      <formula1>"重度,軽度,正常"</formula1>
    </dataValidation>
    <dataValidation type="list" allowBlank="1" showInputMessage="1" showErrorMessage="1" sqref="C10">
      <formula1>"単体テスト,総合テスト,その他"</formula1>
    </dataValidation>
    <dataValidation type="list" allowBlank="1" showInputMessage="1" showErrorMessage="1" sqref="C6">
      <formula1>"0.再現待ち,1.調査中,2.修正中,3.修正無し,4.完了"</formula1>
    </dataValidation>
    <dataValidation type="list" allowBlank="1" showInputMessage="1" showErrorMessage="1" sqref="C5">
      <formula1>"BCA_CNT_300,INSERT_300,BACK_UP_300,BDET_PT_300,DISTR_300,INSERT_PT_300,POOL_300,その他"</formula1>
    </dataValidation>
    <dataValidation type="list" allowBlank="1" showInputMessage="1" showErrorMessage="1" sqref="C4">
      <formula1>"H/W,S/W,メカ,その他"</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8673" r:id="rId4" name="Check Box 1">
              <controlPr defaultSize="0" autoFill="0" autoLine="0" autoPict="0">
                <anchor moveWithCells="1">
                  <from>
                    <xdr:col>2</xdr:col>
                    <xdr:colOff>66675</xdr:colOff>
                    <xdr:row>22</xdr:row>
                    <xdr:rowOff>76200</xdr:rowOff>
                  </from>
                  <to>
                    <xdr:col>2</xdr:col>
                    <xdr:colOff>990600</xdr:colOff>
                    <xdr:row>22</xdr:row>
                    <xdr:rowOff>323850</xdr:rowOff>
                  </to>
                </anchor>
              </controlPr>
            </control>
          </mc:Choice>
        </mc:AlternateContent>
        <mc:AlternateContent xmlns:mc="http://schemas.openxmlformats.org/markup-compatibility/2006">
          <mc:Choice Requires="x14">
            <control shapeId="28674" r:id="rId5" name="Check Box 2">
              <controlPr defaultSize="0" autoFill="0" autoLine="0" autoPict="0">
                <anchor moveWithCells="1">
                  <from>
                    <xdr:col>2</xdr:col>
                    <xdr:colOff>76200</xdr:colOff>
                    <xdr:row>22</xdr:row>
                    <xdr:rowOff>333375</xdr:rowOff>
                  </from>
                  <to>
                    <xdr:col>2</xdr:col>
                    <xdr:colOff>1000125</xdr:colOff>
                    <xdr:row>22</xdr:row>
                    <xdr:rowOff>581025</xdr:rowOff>
                  </to>
                </anchor>
              </controlPr>
            </control>
          </mc:Choice>
        </mc:AlternateContent>
        <mc:AlternateContent xmlns:mc="http://schemas.openxmlformats.org/markup-compatibility/2006">
          <mc:Choice Requires="x14">
            <control shapeId="28675" r:id="rId6" name="Check Box 3">
              <controlPr defaultSize="0" autoFill="0" autoLine="0" autoPict="0">
                <anchor moveWithCells="1">
                  <from>
                    <xdr:col>2</xdr:col>
                    <xdr:colOff>1162050</xdr:colOff>
                    <xdr:row>22</xdr:row>
                    <xdr:rowOff>76200</xdr:rowOff>
                  </from>
                  <to>
                    <xdr:col>2</xdr:col>
                    <xdr:colOff>2085975</xdr:colOff>
                    <xdr:row>22</xdr:row>
                    <xdr:rowOff>323850</xdr:rowOff>
                  </to>
                </anchor>
              </controlPr>
            </control>
          </mc:Choice>
        </mc:AlternateContent>
        <mc:AlternateContent xmlns:mc="http://schemas.openxmlformats.org/markup-compatibility/2006">
          <mc:Choice Requires="x14">
            <control shapeId="28676" r:id="rId7" name="Check Box 4">
              <controlPr defaultSize="0" autoFill="0" autoLine="0" autoPict="0">
                <anchor moveWithCells="1">
                  <from>
                    <xdr:col>2</xdr:col>
                    <xdr:colOff>1171575</xdr:colOff>
                    <xdr:row>22</xdr:row>
                    <xdr:rowOff>314325</xdr:rowOff>
                  </from>
                  <to>
                    <xdr:col>2</xdr:col>
                    <xdr:colOff>2095500</xdr:colOff>
                    <xdr:row>22</xdr:row>
                    <xdr:rowOff>561975</xdr:rowOff>
                  </to>
                </anchor>
              </controlPr>
            </control>
          </mc:Choice>
        </mc:AlternateContent>
        <mc:AlternateContent xmlns:mc="http://schemas.openxmlformats.org/markup-compatibility/2006">
          <mc:Choice Requires="x14">
            <control shapeId="28677" r:id="rId8" name="Check Box 5">
              <controlPr defaultSize="0" autoFill="0" autoLine="0" autoPict="0">
                <anchor moveWithCells="1">
                  <from>
                    <xdr:col>2</xdr:col>
                    <xdr:colOff>2124075</xdr:colOff>
                    <xdr:row>22</xdr:row>
                    <xdr:rowOff>85725</xdr:rowOff>
                  </from>
                  <to>
                    <xdr:col>2</xdr:col>
                    <xdr:colOff>3048000</xdr:colOff>
                    <xdr:row>22</xdr:row>
                    <xdr:rowOff>333375</xdr:rowOff>
                  </to>
                </anchor>
              </controlPr>
            </control>
          </mc:Choice>
        </mc:AlternateContent>
        <mc:AlternateContent xmlns:mc="http://schemas.openxmlformats.org/markup-compatibility/2006">
          <mc:Choice Requires="x14">
            <control shapeId="28678" r:id="rId9" name="Check Box 6">
              <controlPr defaultSize="0" autoFill="0" autoLine="0" autoPict="0">
                <anchor moveWithCells="1">
                  <from>
                    <xdr:col>2</xdr:col>
                    <xdr:colOff>2124075</xdr:colOff>
                    <xdr:row>22</xdr:row>
                    <xdr:rowOff>295275</xdr:rowOff>
                  </from>
                  <to>
                    <xdr:col>2</xdr:col>
                    <xdr:colOff>3048000</xdr:colOff>
                    <xdr:row>22</xdr:row>
                    <xdr:rowOff>542925</xdr:rowOff>
                  </to>
                </anchor>
              </controlPr>
            </control>
          </mc:Choice>
        </mc:AlternateContent>
      </controls>
    </mc:Choice>
  </mc:AlternateConten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24"/>
  <sheetViews>
    <sheetView topLeftCell="A4" zoomScale="80" zoomScaleNormal="80" workbookViewId="0">
      <selection activeCell="E21" sqref="E21"/>
    </sheetView>
  </sheetViews>
  <sheetFormatPr defaultRowHeight="13.5" x14ac:dyDescent="0.15"/>
  <cols>
    <col min="1" max="1" width="4.375" customWidth="1"/>
    <col min="2" max="2" width="14.5" customWidth="1"/>
    <col min="3" max="3" width="56.25" customWidth="1"/>
    <col min="4" max="4" width="29.375" bestFit="1" customWidth="1"/>
  </cols>
  <sheetData>
    <row r="1" spans="2:3" ht="21" x14ac:dyDescent="0.15">
      <c r="B1" s="60" t="s">
        <v>0</v>
      </c>
      <c r="C1" s="61"/>
    </row>
    <row r="3" spans="2:3" x14ac:dyDescent="0.15">
      <c r="B3" s="6" t="s">
        <v>19</v>
      </c>
      <c r="C3" s="30" t="s">
        <v>223</v>
      </c>
    </row>
    <row r="4" spans="2:3" x14ac:dyDescent="0.15">
      <c r="B4" s="6" t="s">
        <v>1</v>
      </c>
      <c r="C4" s="5" t="s">
        <v>2</v>
      </c>
    </row>
    <row r="5" spans="2:3" x14ac:dyDescent="0.15">
      <c r="B5" s="6" t="s">
        <v>3</v>
      </c>
      <c r="C5" s="5" t="s">
        <v>47</v>
      </c>
    </row>
    <row r="6" spans="2:3" x14ac:dyDescent="0.15">
      <c r="B6" s="6" t="s">
        <v>4</v>
      </c>
      <c r="C6" s="5" t="s">
        <v>102</v>
      </c>
    </row>
    <row r="8" spans="2:3" ht="14.25" x14ac:dyDescent="0.15">
      <c r="B8" s="2" t="s">
        <v>5</v>
      </c>
      <c r="C8" s="1"/>
    </row>
    <row r="9" spans="2:3" x14ac:dyDescent="0.15">
      <c r="B9" s="6" t="s">
        <v>6</v>
      </c>
      <c r="C9" s="10">
        <v>43435</v>
      </c>
    </row>
    <row r="10" spans="2:3" x14ac:dyDescent="0.15">
      <c r="B10" s="6" t="s">
        <v>5</v>
      </c>
      <c r="C10" s="5" t="s">
        <v>47</v>
      </c>
    </row>
    <row r="11" spans="2:3" x14ac:dyDescent="0.15">
      <c r="B11" s="6" t="s">
        <v>7</v>
      </c>
      <c r="C11" s="5" t="s">
        <v>52</v>
      </c>
    </row>
    <row r="12" spans="2:3" x14ac:dyDescent="0.15">
      <c r="B12" s="6" t="s">
        <v>9</v>
      </c>
      <c r="C12" s="8" t="s">
        <v>224</v>
      </c>
    </row>
    <row r="13" spans="2:3" ht="63" customHeight="1" x14ac:dyDescent="0.15">
      <c r="B13" s="6" t="s">
        <v>10</v>
      </c>
      <c r="C13" s="12" t="s">
        <v>225</v>
      </c>
    </row>
    <row r="15" spans="2:3" ht="17.25" x14ac:dyDescent="0.15">
      <c r="B15" s="3" t="s">
        <v>11</v>
      </c>
      <c r="C15" s="4"/>
    </row>
    <row r="16" spans="2:3" x14ac:dyDescent="0.15">
      <c r="B16" s="6" t="s">
        <v>12</v>
      </c>
      <c r="C16" s="5" t="s">
        <v>210</v>
      </c>
    </row>
    <row r="17" spans="2:4" ht="52.5" customHeight="1" x14ac:dyDescent="0.15">
      <c r="B17" s="6" t="s">
        <v>14</v>
      </c>
      <c r="C17" s="12" t="s">
        <v>226</v>
      </c>
    </row>
    <row r="19" spans="2:4" ht="17.25" x14ac:dyDescent="0.15">
      <c r="B19" s="3" t="s">
        <v>15</v>
      </c>
      <c r="C19" s="4"/>
    </row>
    <row r="20" spans="2:4" ht="62.25" customHeight="1" x14ac:dyDescent="0.15">
      <c r="B20" s="5" t="s">
        <v>16</v>
      </c>
      <c r="C20" s="12" t="s">
        <v>227</v>
      </c>
    </row>
    <row r="22" spans="2:4" ht="17.25" x14ac:dyDescent="0.15">
      <c r="B22" s="3" t="s">
        <v>17</v>
      </c>
      <c r="C22" s="4"/>
    </row>
    <row r="23" spans="2:4" ht="60.75" customHeight="1" x14ac:dyDescent="0.15">
      <c r="B23" s="5" t="s">
        <v>17</v>
      </c>
      <c r="C23" s="5"/>
      <c r="D23" s="31" t="s">
        <v>245</v>
      </c>
    </row>
    <row r="24" spans="2:4" ht="15.75" customHeight="1" x14ac:dyDescent="0.15">
      <c r="B24" s="5" t="s">
        <v>18</v>
      </c>
      <c r="C24" s="10">
        <v>43472</v>
      </c>
    </row>
  </sheetData>
  <mergeCells count="1">
    <mergeCell ref="B1:C1"/>
  </mergeCells>
  <phoneticPr fontId="1"/>
  <dataValidations count="6">
    <dataValidation type="list" allowBlank="1" showInputMessage="1" showErrorMessage="1" sqref="C4">
      <formula1>"H/W,S/W,メカ,その他"</formula1>
    </dataValidation>
    <dataValidation type="list" allowBlank="1" showInputMessage="1" showErrorMessage="1" sqref="C5">
      <formula1>"BCA_CNT_300,INSERT_300,BACK_UP_300,BDET_PT_300,DISTR_300,INSERT_PT_300,POOL_300,その他"</formula1>
    </dataValidation>
    <dataValidation type="list" allowBlank="1" showInputMessage="1" showErrorMessage="1" sqref="C6">
      <formula1>"0.再現待ち,1.調査中,2.修正中,3.修正無し,4.完了"</formula1>
    </dataValidation>
    <dataValidation type="list" allowBlank="1" showInputMessage="1" showErrorMessage="1" sqref="C10">
      <formula1>"単体テスト,総合テスト,その他"</formula1>
    </dataValidation>
    <dataValidation type="list" allowBlank="1" showInputMessage="1" showErrorMessage="1" sqref="C11">
      <formula1>"重度,軽度,正常"</formula1>
    </dataValidation>
    <dataValidation type="list" allowBlank="1" showInputMessage="1" showErrorMessage="1" sqref="C16">
      <formula1>"仕様ミス,ハード設計ミス,ソフト設計ミス,仕様変更,その他"</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9697" r:id="rId4" name="Check Box 1">
              <controlPr defaultSize="0" autoFill="0" autoLine="0" autoPict="0">
                <anchor moveWithCells="1">
                  <from>
                    <xdr:col>2</xdr:col>
                    <xdr:colOff>66675</xdr:colOff>
                    <xdr:row>22</xdr:row>
                    <xdr:rowOff>76200</xdr:rowOff>
                  </from>
                  <to>
                    <xdr:col>2</xdr:col>
                    <xdr:colOff>990600</xdr:colOff>
                    <xdr:row>22</xdr:row>
                    <xdr:rowOff>323850</xdr:rowOff>
                  </to>
                </anchor>
              </controlPr>
            </control>
          </mc:Choice>
        </mc:AlternateContent>
        <mc:AlternateContent xmlns:mc="http://schemas.openxmlformats.org/markup-compatibility/2006">
          <mc:Choice Requires="x14">
            <control shapeId="29698" r:id="rId5" name="Check Box 2">
              <controlPr defaultSize="0" autoFill="0" autoLine="0" autoPict="0">
                <anchor moveWithCells="1">
                  <from>
                    <xdr:col>2</xdr:col>
                    <xdr:colOff>76200</xdr:colOff>
                    <xdr:row>22</xdr:row>
                    <xdr:rowOff>333375</xdr:rowOff>
                  </from>
                  <to>
                    <xdr:col>2</xdr:col>
                    <xdr:colOff>1000125</xdr:colOff>
                    <xdr:row>22</xdr:row>
                    <xdr:rowOff>581025</xdr:rowOff>
                  </to>
                </anchor>
              </controlPr>
            </control>
          </mc:Choice>
        </mc:AlternateContent>
        <mc:AlternateContent xmlns:mc="http://schemas.openxmlformats.org/markup-compatibility/2006">
          <mc:Choice Requires="x14">
            <control shapeId="29699" r:id="rId6" name="Check Box 3">
              <controlPr defaultSize="0" autoFill="0" autoLine="0" autoPict="0">
                <anchor moveWithCells="1">
                  <from>
                    <xdr:col>2</xdr:col>
                    <xdr:colOff>1162050</xdr:colOff>
                    <xdr:row>22</xdr:row>
                    <xdr:rowOff>76200</xdr:rowOff>
                  </from>
                  <to>
                    <xdr:col>2</xdr:col>
                    <xdr:colOff>2085975</xdr:colOff>
                    <xdr:row>22</xdr:row>
                    <xdr:rowOff>323850</xdr:rowOff>
                  </to>
                </anchor>
              </controlPr>
            </control>
          </mc:Choice>
        </mc:AlternateContent>
        <mc:AlternateContent xmlns:mc="http://schemas.openxmlformats.org/markup-compatibility/2006">
          <mc:Choice Requires="x14">
            <control shapeId="29700" r:id="rId7" name="Check Box 4">
              <controlPr defaultSize="0" autoFill="0" autoLine="0" autoPict="0">
                <anchor moveWithCells="1">
                  <from>
                    <xdr:col>2</xdr:col>
                    <xdr:colOff>1171575</xdr:colOff>
                    <xdr:row>22</xdr:row>
                    <xdr:rowOff>314325</xdr:rowOff>
                  </from>
                  <to>
                    <xdr:col>2</xdr:col>
                    <xdr:colOff>2095500</xdr:colOff>
                    <xdr:row>22</xdr:row>
                    <xdr:rowOff>561975</xdr:rowOff>
                  </to>
                </anchor>
              </controlPr>
            </control>
          </mc:Choice>
        </mc:AlternateContent>
        <mc:AlternateContent xmlns:mc="http://schemas.openxmlformats.org/markup-compatibility/2006">
          <mc:Choice Requires="x14">
            <control shapeId="29701" r:id="rId8" name="Check Box 5">
              <controlPr defaultSize="0" autoFill="0" autoLine="0" autoPict="0">
                <anchor moveWithCells="1">
                  <from>
                    <xdr:col>2</xdr:col>
                    <xdr:colOff>2124075</xdr:colOff>
                    <xdr:row>22</xdr:row>
                    <xdr:rowOff>85725</xdr:rowOff>
                  </from>
                  <to>
                    <xdr:col>2</xdr:col>
                    <xdr:colOff>3048000</xdr:colOff>
                    <xdr:row>22</xdr:row>
                    <xdr:rowOff>333375</xdr:rowOff>
                  </to>
                </anchor>
              </controlPr>
            </control>
          </mc:Choice>
        </mc:AlternateContent>
        <mc:AlternateContent xmlns:mc="http://schemas.openxmlformats.org/markup-compatibility/2006">
          <mc:Choice Requires="x14">
            <control shapeId="29702" r:id="rId9" name="Check Box 6">
              <controlPr defaultSize="0" autoFill="0" autoLine="0" autoPict="0">
                <anchor moveWithCells="1">
                  <from>
                    <xdr:col>2</xdr:col>
                    <xdr:colOff>2124075</xdr:colOff>
                    <xdr:row>22</xdr:row>
                    <xdr:rowOff>295275</xdr:rowOff>
                  </from>
                  <to>
                    <xdr:col>2</xdr:col>
                    <xdr:colOff>3048000</xdr:colOff>
                    <xdr:row>22</xdr:row>
                    <xdr:rowOff>542925</xdr:rowOff>
                  </to>
                </anchor>
              </controlPr>
            </control>
          </mc:Choice>
        </mc:AlternateContent>
      </controls>
    </mc:Choice>
  </mc:AlternateConten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24"/>
  <sheetViews>
    <sheetView zoomScale="80" zoomScaleNormal="80" workbookViewId="0">
      <selection activeCell="F15" sqref="F15"/>
    </sheetView>
  </sheetViews>
  <sheetFormatPr defaultRowHeight="13.5" x14ac:dyDescent="0.15"/>
  <cols>
    <col min="1" max="1" width="4.375" customWidth="1"/>
    <col min="2" max="2" width="14.5" customWidth="1"/>
    <col min="3" max="3" width="56.25" customWidth="1"/>
    <col min="4" max="4" width="29.375" bestFit="1" customWidth="1"/>
  </cols>
  <sheetData>
    <row r="1" spans="2:3" ht="21" x14ac:dyDescent="0.15">
      <c r="B1" s="60" t="s">
        <v>0</v>
      </c>
      <c r="C1" s="61"/>
    </row>
    <row r="3" spans="2:3" x14ac:dyDescent="0.15">
      <c r="B3" s="6" t="s">
        <v>19</v>
      </c>
      <c r="C3" s="30" t="s">
        <v>246</v>
      </c>
    </row>
    <row r="4" spans="2:3" x14ac:dyDescent="0.15">
      <c r="B4" s="6" t="s">
        <v>1</v>
      </c>
      <c r="C4" s="5" t="s">
        <v>2</v>
      </c>
    </row>
    <row r="5" spans="2:3" x14ac:dyDescent="0.15">
      <c r="B5" s="6" t="s">
        <v>3</v>
      </c>
      <c r="C5" s="5" t="s">
        <v>247</v>
      </c>
    </row>
    <row r="6" spans="2:3" x14ac:dyDescent="0.15">
      <c r="B6" s="6" t="s">
        <v>4</v>
      </c>
      <c r="C6" s="5" t="s">
        <v>102</v>
      </c>
    </row>
    <row r="8" spans="2:3" ht="14.25" x14ac:dyDescent="0.15">
      <c r="B8" s="2" t="s">
        <v>5</v>
      </c>
      <c r="C8" s="1"/>
    </row>
    <row r="9" spans="2:3" x14ac:dyDescent="0.15">
      <c r="B9" s="6" t="s">
        <v>6</v>
      </c>
      <c r="C9" s="10">
        <v>43535</v>
      </c>
    </row>
    <row r="10" spans="2:3" x14ac:dyDescent="0.15">
      <c r="B10" s="6" t="s">
        <v>5</v>
      </c>
      <c r="C10" s="5" t="s">
        <v>21</v>
      </c>
    </row>
    <row r="11" spans="2:3" x14ac:dyDescent="0.15">
      <c r="B11" s="6" t="s">
        <v>7</v>
      </c>
      <c r="C11" s="5" t="s">
        <v>8</v>
      </c>
    </row>
    <row r="12" spans="2:3" x14ac:dyDescent="0.15">
      <c r="B12" s="6" t="s">
        <v>9</v>
      </c>
      <c r="C12" s="8" t="s">
        <v>249</v>
      </c>
    </row>
    <row r="13" spans="2:3" ht="63" customHeight="1" x14ac:dyDescent="0.15">
      <c r="B13" s="6" t="s">
        <v>10</v>
      </c>
      <c r="C13" s="12" t="s">
        <v>250</v>
      </c>
    </row>
    <row r="15" spans="2:3" ht="17.25" x14ac:dyDescent="0.15">
      <c r="B15" s="3" t="s">
        <v>11</v>
      </c>
      <c r="C15" s="4"/>
    </row>
    <row r="16" spans="2:3" x14ac:dyDescent="0.15">
      <c r="B16" s="6" t="s">
        <v>12</v>
      </c>
      <c r="C16" s="5" t="s">
        <v>210</v>
      </c>
    </row>
    <row r="17" spans="2:4" ht="135.75" customHeight="1" x14ac:dyDescent="0.15">
      <c r="B17" s="6" t="s">
        <v>14</v>
      </c>
      <c r="C17" s="12" t="s">
        <v>251</v>
      </c>
    </row>
    <row r="19" spans="2:4" ht="17.25" x14ac:dyDescent="0.15">
      <c r="B19" s="3" t="s">
        <v>15</v>
      </c>
      <c r="C19" s="4"/>
    </row>
    <row r="20" spans="2:4" ht="81.75" customHeight="1" x14ac:dyDescent="0.15">
      <c r="B20" s="5" t="s">
        <v>16</v>
      </c>
      <c r="C20" s="12" t="s">
        <v>248</v>
      </c>
    </row>
    <row r="22" spans="2:4" ht="17.25" x14ac:dyDescent="0.15">
      <c r="B22" s="3" t="s">
        <v>17</v>
      </c>
      <c r="C22" s="4"/>
    </row>
    <row r="23" spans="2:4" ht="60.75" customHeight="1" x14ac:dyDescent="0.15">
      <c r="B23" s="5" t="s">
        <v>17</v>
      </c>
      <c r="C23" s="5"/>
      <c r="D23" s="59" t="s">
        <v>254</v>
      </c>
    </row>
    <row r="24" spans="2:4" ht="15.75" customHeight="1" x14ac:dyDescent="0.15">
      <c r="B24" s="5" t="s">
        <v>18</v>
      </c>
      <c r="C24" s="10">
        <v>43571</v>
      </c>
    </row>
  </sheetData>
  <mergeCells count="1">
    <mergeCell ref="B1:C1"/>
  </mergeCells>
  <phoneticPr fontId="1"/>
  <dataValidations count="6">
    <dataValidation type="list" allowBlank="1" showInputMessage="1" showErrorMessage="1" sqref="C16">
      <formula1>"仕様ミス,ハード設計ミス,ソフト設計ミス,仕様変更,その他"</formula1>
    </dataValidation>
    <dataValidation type="list" allowBlank="1" showInputMessage="1" showErrorMessage="1" sqref="C11">
      <formula1>"重度,軽度,正常"</formula1>
    </dataValidation>
    <dataValidation type="list" allowBlank="1" showInputMessage="1" showErrorMessage="1" sqref="C10">
      <formula1>"単体テスト,総合テスト,その他"</formula1>
    </dataValidation>
    <dataValidation type="list" allowBlank="1" showInputMessage="1" showErrorMessage="1" sqref="C6">
      <formula1>"0.再現待ち,1.調査中,2.修正中,3.修正無し,4.完了"</formula1>
    </dataValidation>
    <dataValidation type="list" allowBlank="1" showInputMessage="1" showErrorMessage="1" sqref="C5">
      <formula1>"BCA_CNT_300,INSERT_300,BACK_UP_300,BDET_PT_300,DISTR_300,INSERT_PT_300,POOL_300,その他"</formula1>
    </dataValidation>
    <dataValidation type="list" allowBlank="1" showInputMessage="1" showErrorMessage="1" sqref="C4">
      <formula1>"H/W,S/W,メカ,その他"</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21" r:id="rId4" name="Check Box 1">
              <controlPr defaultSize="0" autoFill="0" autoLine="0" autoPict="0">
                <anchor moveWithCells="1">
                  <from>
                    <xdr:col>2</xdr:col>
                    <xdr:colOff>66675</xdr:colOff>
                    <xdr:row>22</xdr:row>
                    <xdr:rowOff>76200</xdr:rowOff>
                  </from>
                  <to>
                    <xdr:col>2</xdr:col>
                    <xdr:colOff>990600</xdr:colOff>
                    <xdr:row>22</xdr:row>
                    <xdr:rowOff>323850</xdr:rowOff>
                  </to>
                </anchor>
              </controlPr>
            </control>
          </mc:Choice>
        </mc:AlternateContent>
        <mc:AlternateContent xmlns:mc="http://schemas.openxmlformats.org/markup-compatibility/2006">
          <mc:Choice Requires="x14">
            <control shapeId="30722" r:id="rId5" name="Check Box 2">
              <controlPr defaultSize="0" autoFill="0" autoLine="0" autoPict="0">
                <anchor moveWithCells="1">
                  <from>
                    <xdr:col>2</xdr:col>
                    <xdr:colOff>76200</xdr:colOff>
                    <xdr:row>22</xdr:row>
                    <xdr:rowOff>333375</xdr:rowOff>
                  </from>
                  <to>
                    <xdr:col>2</xdr:col>
                    <xdr:colOff>1000125</xdr:colOff>
                    <xdr:row>22</xdr:row>
                    <xdr:rowOff>581025</xdr:rowOff>
                  </to>
                </anchor>
              </controlPr>
            </control>
          </mc:Choice>
        </mc:AlternateContent>
        <mc:AlternateContent xmlns:mc="http://schemas.openxmlformats.org/markup-compatibility/2006">
          <mc:Choice Requires="x14">
            <control shapeId="30723" r:id="rId6" name="Check Box 3">
              <controlPr defaultSize="0" autoFill="0" autoLine="0" autoPict="0">
                <anchor moveWithCells="1">
                  <from>
                    <xdr:col>2</xdr:col>
                    <xdr:colOff>1162050</xdr:colOff>
                    <xdr:row>22</xdr:row>
                    <xdr:rowOff>76200</xdr:rowOff>
                  </from>
                  <to>
                    <xdr:col>2</xdr:col>
                    <xdr:colOff>2085975</xdr:colOff>
                    <xdr:row>22</xdr:row>
                    <xdr:rowOff>323850</xdr:rowOff>
                  </to>
                </anchor>
              </controlPr>
            </control>
          </mc:Choice>
        </mc:AlternateContent>
        <mc:AlternateContent xmlns:mc="http://schemas.openxmlformats.org/markup-compatibility/2006">
          <mc:Choice Requires="x14">
            <control shapeId="30724" r:id="rId7" name="Check Box 4">
              <controlPr defaultSize="0" autoFill="0" autoLine="0" autoPict="0">
                <anchor moveWithCells="1">
                  <from>
                    <xdr:col>2</xdr:col>
                    <xdr:colOff>1171575</xdr:colOff>
                    <xdr:row>22</xdr:row>
                    <xdr:rowOff>314325</xdr:rowOff>
                  </from>
                  <to>
                    <xdr:col>2</xdr:col>
                    <xdr:colOff>2095500</xdr:colOff>
                    <xdr:row>22</xdr:row>
                    <xdr:rowOff>561975</xdr:rowOff>
                  </to>
                </anchor>
              </controlPr>
            </control>
          </mc:Choice>
        </mc:AlternateContent>
        <mc:AlternateContent xmlns:mc="http://schemas.openxmlformats.org/markup-compatibility/2006">
          <mc:Choice Requires="x14">
            <control shapeId="30725" r:id="rId8" name="Check Box 5">
              <controlPr defaultSize="0" autoFill="0" autoLine="0" autoPict="0">
                <anchor moveWithCells="1">
                  <from>
                    <xdr:col>2</xdr:col>
                    <xdr:colOff>2124075</xdr:colOff>
                    <xdr:row>22</xdr:row>
                    <xdr:rowOff>85725</xdr:rowOff>
                  </from>
                  <to>
                    <xdr:col>2</xdr:col>
                    <xdr:colOff>3048000</xdr:colOff>
                    <xdr:row>22</xdr:row>
                    <xdr:rowOff>333375</xdr:rowOff>
                  </to>
                </anchor>
              </controlPr>
            </control>
          </mc:Choice>
        </mc:AlternateContent>
        <mc:AlternateContent xmlns:mc="http://schemas.openxmlformats.org/markup-compatibility/2006">
          <mc:Choice Requires="x14">
            <control shapeId="30726" r:id="rId9" name="Check Box 6">
              <controlPr defaultSize="0" autoFill="0" autoLine="0" autoPict="0">
                <anchor moveWithCells="1">
                  <from>
                    <xdr:col>2</xdr:col>
                    <xdr:colOff>2124075</xdr:colOff>
                    <xdr:row>22</xdr:row>
                    <xdr:rowOff>295275</xdr:rowOff>
                  </from>
                  <to>
                    <xdr:col>2</xdr:col>
                    <xdr:colOff>3048000</xdr:colOff>
                    <xdr:row>22</xdr:row>
                    <xdr:rowOff>542925</xdr:rowOff>
                  </to>
                </anchor>
              </controlPr>
            </control>
          </mc:Choice>
        </mc:AlternateContent>
      </controls>
    </mc:Choice>
  </mc:AlternateConten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24"/>
  <sheetViews>
    <sheetView zoomScale="80" zoomScaleNormal="80" workbookViewId="0">
      <selection activeCell="E13" sqref="E13"/>
    </sheetView>
  </sheetViews>
  <sheetFormatPr defaultRowHeight="13.5" x14ac:dyDescent="0.15"/>
  <cols>
    <col min="1" max="1" width="4.375" customWidth="1"/>
    <col min="2" max="2" width="14.5" customWidth="1"/>
    <col min="3" max="3" width="56.25" customWidth="1"/>
    <col min="4" max="4" width="29.375" bestFit="1" customWidth="1"/>
  </cols>
  <sheetData>
    <row r="1" spans="2:3" ht="21" x14ac:dyDescent="0.15">
      <c r="B1" s="60" t="s">
        <v>0</v>
      </c>
      <c r="C1" s="61"/>
    </row>
    <row r="3" spans="2:3" x14ac:dyDescent="0.15">
      <c r="B3" s="6" t="s">
        <v>19</v>
      </c>
      <c r="C3" s="30" t="s">
        <v>252</v>
      </c>
    </row>
    <row r="4" spans="2:3" x14ac:dyDescent="0.15">
      <c r="B4" s="6" t="s">
        <v>1</v>
      </c>
      <c r="C4" s="5" t="s">
        <v>2</v>
      </c>
    </row>
    <row r="5" spans="2:3" x14ac:dyDescent="0.15">
      <c r="B5" s="6" t="s">
        <v>3</v>
      </c>
      <c r="C5" s="5" t="s">
        <v>20</v>
      </c>
    </row>
    <row r="6" spans="2:3" x14ac:dyDescent="0.15">
      <c r="B6" s="6" t="s">
        <v>4</v>
      </c>
      <c r="C6" s="5" t="s">
        <v>102</v>
      </c>
    </row>
    <row r="8" spans="2:3" ht="14.25" x14ac:dyDescent="0.15">
      <c r="B8" s="2" t="s">
        <v>5</v>
      </c>
      <c r="C8" s="1"/>
    </row>
    <row r="9" spans="2:3" x14ac:dyDescent="0.15">
      <c r="B9" s="6" t="s">
        <v>6</v>
      </c>
      <c r="C9" s="10">
        <v>43558</v>
      </c>
    </row>
    <row r="10" spans="2:3" x14ac:dyDescent="0.15">
      <c r="B10" s="6" t="s">
        <v>5</v>
      </c>
      <c r="C10" s="5" t="s">
        <v>21</v>
      </c>
    </row>
    <row r="11" spans="2:3" x14ac:dyDescent="0.15">
      <c r="B11" s="6" t="s">
        <v>7</v>
      </c>
      <c r="C11" s="5" t="s">
        <v>8</v>
      </c>
    </row>
    <row r="12" spans="2:3" x14ac:dyDescent="0.15">
      <c r="B12" s="6" t="s">
        <v>9</v>
      </c>
      <c r="C12" s="8" t="s">
        <v>253</v>
      </c>
    </row>
    <row r="13" spans="2:3" ht="63" customHeight="1" x14ac:dyDescent="0.15">
      <c r="B13" s="6" t="s">
        <v>10</v>
      </c>
      <c r="C13" s="12" t="s">
        <v>255</v>
      </c>
    </row>
    <row r="15" spans="2:3" ht="17.25" x14ac:dyDescent="0.15">
      <c r="B15" s="3" t="s">
        <v>11</v>
      </c>
      <c r="C15" s="4"/>
    </row>
    <row r="16" spans="2:3" x14ac:dyDescent="0.15">
      <c r="B16" s="6" t="s">
        <v>12</v>
      </c>
      <c r="C16" s="5" t="s">
        <v>54</v>
      </c>
    </row>
    <row r="17" spans="2:4" ht="135.75" customHeight="1" x14ac:dyDescent="0.15">
      <c r="B17" s="6" t="s">
        <v>14</v>
      </c>
      <c r="C17" s="12" t="s">
        <v>256</v>
      </c>
    </row>
    <row r="19" spans="2:4" ht="17.25" x14ac:dyDescent="0.15">
      <c r="B19" s="3" t="s">
        <v>15</v>
      </c>
      <c r="C19" s="4"/>
    </row>
    <row r="20" spans="2:4" ht="81.75" customHeight="1" x14ac:dyDescent="0.15">
      <c r="B20" s="5" t="s">
        <v>16</v>
      </c>
      <c r="C20" s="12" t="s">
        <v>257</v>
      </c>
    </row>
    <row r="22" spans="2:4" ht="17.25" x14ac:dyDescent="0.15">
      <c r="B22" s="3" t="s">
        <v>17</v>
      </c>
      <c r="C22" s="4"/>
    </row>
    <row r="23" spans="2:4" ht="60.75" customHeight="1" x14ac:dyDescent="0.15">
      <c r="B23" s="5" t="s">
        <v>17</v>
      </c>
      <c r="C23" s="5"/>
      <c r="D23" s="59"/>
    </row>
    <row r="24" spans="2:4" ht="15.75" customHeight="1" x14ac:dyDescent="0.15">
      <c r="B24" s="5" t="s">
        <v>18</v>
      </c>
      <c r="C24" s="10">
        <v>43564</v>
      </c>
    </row>
  </sheetData>
  <mergeCells count="1">
    <mergeCell ref="B1:C1"/>
  </mergeCells>
  <phoneticPr fontId="1"/>
  <dataValidations count="6">
    <dataValidation type="list" allowBlank="1" showInputMessage="1" showErrorMessage="1" sqref="C4">
      <formula1>"H/W,S/W,メカ,その他"</formula1>
    </dataValidation>
    <dataValidation type="list" allowBlank="1" showInputMessage="1" showErrorMessage="1" sqref="C5">
      <formula1>"BCA_CNT_300,INSERT_300,BACK_UP_300,BDET_PT_300,DISTR_300,INSERT_PT_300,POOL_300,その他"</formula1>
    </dataValidation>
    <dataValidation type="list" allowBlank="1" showInputMessage="1" showErrorMessage="1" sqref="C6">
      <formula1>"0.再現待ち,1.調査中,2.修正中,3.修正無し,4.完了"</formula1>
    </dataValidation>
    <dataValidation type="list" allowBlank="1" showInputMessage="1" showErrorMessage="1" sqref="C10">
      <formula1>"単体テスト,総合テスト,その他"</formula1>
    </dataValidation>
    <dataValidation type="list" allowBlank="1" showInputMessage="1" showErrorMessage="1" sqref="C11">
      <formula1>"重度,軽度,正常"</formula1>
    </dataValidation>
    <dataValidation type="list" allowBlank="1" showInputMessage="1" showErrorMessage="1" sqref="C16">
      <formula1>"仕様ミス,ハード設計ミス,ソフト設計ミス,仕様変更,その他"</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2769" r:id="rId4" name="Check Box 1">
              <controlPr defaultSize="0" autoFill="0" autoLine="0" autoPict="0">
                <anchor moveWithCells="1">
                  <from>
                    <xdr:col>2</xdr:col>
                    <xdr:colOff>66675</xdr:colOff>
                    <xdr:row>22</xdr:row>
                    <xdr:rowOff>76200</xdr:rowOff>
                  </from>
                  <to>
                    <xdr:col>2</xdr:col>
                    <xdr:colOff>990600</xdr:colOff>
                    <xdr:row>22</xdr:row>
                    <xdr:rowOff>323850</xdr:rowOff>
                  </to>
                </anchor>
              </controlPr>
            </control>
          </mc:Choice>
        </mc:AlternateContent>
        <mc:AlternateContent xmlns:mc="http://schemas.openxmlformats.org/markup-compatibility/2006">
          <mc:Choice Requires="x14">
            <control shapeId="32770" r:id="rId5" name="Check Box 2">
              <controlPr defaultSize="0" autoFill="0" autoLine="0" autoPict="0">
                <anchor moveWithCells="1">
                  <from>
                    <xdr:col>2</xdr:col>
                    <xdr:colOff>76200</xdr:colOff>
                    <xdr:row>22</xdr:row>
                    <xdr:rowOff>333375</xdr:rowOff>
                  </from>
                  <to>
                    <xdr:col>2</xdr:col>
                    <xdr:colOff>1000125</xdr:colOff>
                    <xdr:row>22</xdr:row>
                    <xdr:rowOff>581025</xdr:rowOff>
                  </to>
                </anchor>
              </controlPr>
            </control>
          </mc:Choice>
        </mc:AlternateContent>
        <mc:AlternateContent xmlns:mc="http://schemas.openxmlformats.org/markup-compatibility/2006">
          <mc:Choice Requires="x14">
            <control shapeId="32771" r:id="rId6" name="Check Box 3">
              <controlPr defaultSize="0" autoFill="0" autoLine="0" autoPict="0">
                <anchor moveWithCells="1">
                  <from>
                    <xdr:col>2</xdr:col>
                    <xdr:colOff>1162050</xdr:colOff>
                    <xdr:row>22</xdr:row>
                    <xdr:rowOff>76200</xdr:rowOff>
                  </from>
                  <to>
                    <xdr:col>2</xdr:col>
                    <xdr:colOff>2085975</xdr:colOff>
                    <xdr:row>22</xdr:row>
                    <xdr:rowOff>323850</xdr:rowOff>
                  </to>
                </anchor>
              </controlPr>
            </control>
          </mc:Choice>
        </mc:AlternateContent>
        <mc:AlternateContent xmlns:mc="http://schemas.openxmlformats.org/markup-compatibility/2006">
          <mc:Choice Requires="x14">
            <control shapeId="32772" r:id="rId7" name="Check Box 4">
              <controlPr defaultSize="0" autoFill="0" autoLine="0" autoPict="0">
                <anchor moveWithCells="1">
                  <from>
                    <xdr:col>2</xdr:col>
                    <xdr:colOff>1171575</xdr:colOff>
                    <xdr:row>22</xdr:row>
                    <xdr:rowOff>314325</xdr:rowOff>
                  </from>
                  <to>
                    <xdr:col>2</xdr:col>
                    <xdr:colOff>2095500</xdr:colOff>
                    <xdr:row>22</xdr:row>
                    <xdr:rowOff>561975</xdr:rowOff>
                  </to>
                </anchor>
              </controlPr>
            </control>
          </mc:Choice>
        </mc:AlternateContent>
        <mc:AlternateContent xmlns:mc="http://schemas.openxmlformats.org/markup-compatibility/2006">
          <mc:Choice Requires="x14">
            <control shapeId="32773" r:id="rId8" name="Check Box 5">
              <controlPr defaultSize="0" autoFill="0" autoLine="0" autoPict="0">
                <anchor moveWithCells="1">
                  <from>
                    <xdr:col>2</xdr:col>
                    <xdr:colOff>2124075</xdr:colOff>
                    <xdr:row>22</xdr:row>
                    <xdr:rowOff>85725</xdr:rowOff>
                  </from>
                  <to>
                    <xdr:col>2</xdr:col>
                    <xdr:colOff>3048000</xdr:colOff>
                    <xdr:row>22</xdr:row>
                    <xdr:rowOff>333375</xdr:rowOff>
                  </to>
                </anchor>
              </controlPr>
            </control>
          </mc:Choice>
        </mc:AlternateContent>
        <mc:AlternateContent xmlns:mc="http://schemas.openxmlformats.org/markup-compatibility/2006">
          <mc:Choice Requires="x14">
            <control shapeId="32774" r:id="rId9" name="Check Box 6">
              <controlPr defaultSize="0" autoFill="0" autoLine="0" autoPict="0">
                <anchor moveWithCells="1">
                  <from>
                    <xdr:col>2</xdr:col>
                    <xdr:colOff>2124075</xdr:colOff>
                    <xdr:row>22</xdr:row>
                    <xdr:rowOff>295275</xdr:rowOff>
                  </from>
                  <to>
                    <xdr:col>2</xdr:col>
                    <xdr:colOff>3048000</xdr:colOff>
                    <xdr:row>22</xdr:row>
                    <xdr:rowOff>542925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24"/>
  <sheetViews>
    <sheetView zoomScale="90" zoomScaleNormal="90" workbookViewId="0">
      <selection activeCell="D23" sqref="D23"/>
    </sheetView>
  </sheetViews>
  <sheetFormatPr defaultRowHeight="13.5" x14ac:dyDescent="0.15"/>
  <cols>
    <col min="1" max="1" width="4.375" customWidth="1"/>
    <col min="2" max="2" width="14.5" customWidth="1"/>
    <col min="3" max="3" width="56.25" customWidth="1"/>
    <col min="4" max="4" width="26.75" bestFit="1" customWidth="1"/>
  </cols>
  <sheetData>
    <row r="1" spans="2:3" ht="21" x14ac:dyDescent="0.15">
      <c r="B1" s="60" t="s">
        <v>0</v>
      </c>
      <c r="C1" s="61"/>
    </row>
    <row r="3" spans="2:3" x14ac:dyDescent="0.15">
      <c r="B3" s="6" t="s">
        <v>19</v>
      </c>
      <c r="C3" s="30" t="s">
        <v>75</v>
      </c>
    </row>
    <row r="4" spans="2:3" x14ac:dyDescent="0.15">
      <c r="B4" s="6" t="s">
        <v>1</v>
      </c>
      <c r="C4" s="5" t="s">
        <v>2</v>
      </c>
    </row>
    <row r="5" spans="2:3" x14ac:dyDescent="0.15">
      <c r="B5" s="6" t="s">
        <v>3</v>
      </c>
      <c r="C5" s="5" t="s">
        <v>20</v>
      </c>
    </row>
    <row r="6" spans="2:3" x14ac:dyDescent="0.15">
      <c r="B6" s="6" t="s">
        <v>4</v>
      </c>
      <c r="C6" s="5" t="s">
        <v>102</v>
      </c>
    </row>
    <row r="8" spans="2:3" ht="14.25" x14ac:dyDescent="0.15">
      <c r="B8" s="2" t="s">
        <v>5</v>
      </c>
      <c r="C8" s="1"/>
    </row>
    <row r="9" spans="2:3" x14ac:dyDescent="0.15">
      <c r="B9" s="6" t="s">
        <v>6</v>
      </c>
      <c r="C9" s="10">
        <v>43038</v>
      </c>
    </row>
    <row r="10" spans="2:3" x14ac:dyDescent="0.15">
      <c r="B10" s="6" t="s">
        <v>5</v>
      </c>
      <c r="C10" s="5" t="s">
        <v>21</v>
      </c>
    </row>
    <row r="11" spans="2:3" x14ac:dyDescent="0.15">
      <c r="B11" s="6" t="s">
        <v>7</v>
      </c>
      <c r="C11" s="5" t="s">
        <v>52</v>
      </c>
    </row>
    <row r="12" spans="2:3" x14ac:dyDescent="0.15">
      <c r="B12" s="6" t="s">
        <v>9</v>
      </c>
      <c r="C12" s="8" t="s">
        <v>53</v>
      </c>
    </row>
    <row r="13" spans="2:3" ht="63" customHeight="1" x14ac:dyDescent="0.15">
      <c r="B13" s="6" t="s">
        <v>10</v>
      </c>
      <c r="C13" s="12" t="s">
        <v>57</v>
      </c>
    </row>
    <row r="15" spans="2:3" ht="17.25" x14ac:dyDescent="0.15">
      <c r="B15" s="3" t="s">
        <v>11</v>
      </c>
      <c r="C15" s="4"/>
    </row>
    <row r="16" spans="2:3" x14ac:dyDescent="0.15">
      <c r="B16" s="6" t="s">
        <v>12</v>
      </c>
      <c r="C16" s="5" t="s">
        <v>54</v>
      </c>
    </row>
    <row r="17" spans="2:4" ht="52.5" customHeight="1" x14ac:dyDescent="0.15">
      <c r="B17" s="6" t="s">
        <v>14</v>
      </c>
      <c r="C17" s="9" t="s">
        <v>55</v>
      </c>
    </row>
    <row r="19" spans="2:4" ht="17.25" x14ac:dyDescent="0.15">
      <c r="B19" s="3" t="s">
        <v>15</v>
      </c>
      <c r="C19" s="4"/>
    </row>
    <row r="20" spans="2:4" ht="62.25" customHeight="1" x14ac:dyDescent="0.15">
      <c r="B20" s="5" t="s">
        <v>16</v>
      </c>
      <c r="C20" s="9" t="s">
        <v>56</v>
      </c>
    </row>
    <row r="22" spans="2:4" ht="17.25" x14ac:dyDescent="0.15">
      <c r="B22" s="3" t="s">
        <v>17</v>
      </c>
      <c r="C22" s="4"/>
    </row>
    <row r="23" spans="2:4" ht="60.75" customHeight="1" x14ac:dyDescent="0.15">
      <c r="B23" s="5" t="s">
        <v>17</v>
      </c>
      <c r="C23" s="5"/>
      <c r="D23" t="s">
        <v>229</v>
      </c>
    </row>
    <row r="24" spans="2:4" ht="15.75" customHeight="1" x14ac:dyDescent="0.15">
      <c r="B24" s="5" t="s">
        <v>18</v>
      </c>
      <c r="C24" s="10">
        <v>43262</v>
      </c>
    </row>
  </sheetData>
  <mergeCells count="1">
    <mergeCell ref="B1:C1"/>
  </mergeCells>
  <phoneticPr fontId="1"/>
  <dataValidations count="6">
    <dataValidation type="list" allowBlank="1" showInputMessage="1" showErrorMessage="1" sqref="C16">
      <formula1>"仕様ミス,ハード設計ミス,ソフト設計ミス,仕様変更,その他"</formula1>
    </dataValidation>
    <dataValidation type="list" allowBlank="1" showInputMessage="1" showErrorMessage="1" sqref="C11">
      <formula1>"重度,軽度,正常"</formula1>
    </dataValidation>
    <dataValidation type="list" allowBlank="1" showInputMessage="1" showErrorMessage="1" sqref="C10">
      <formula1>"単体テスト,総合テスト,その他"</formula1>
    </dataValidation>
    <dataValidation type="list" allowBlank="1" showInputMessage="1" showErrorMessage="1" sqref="C6">
      <formula1>"0.再現待ち,1.調査中,2.修正中,3.修正無し,4.完了"</formula1>
    </dataValidation>
    <dataValidation type="list" allowBlank="1" showInputMessage="1" showErrorMessage="1" sqref="C5">
      <formula1>"BCA_CNT_300,INSERT_300,BACK_UP_300,BDET_PT_300,DISTR_300,INSERT_PT_300,POOL_300,その他"</formula1>
    </dataValidation>
    <dataValidation type="list" allowBlank="1" showInputMessage="1" showErrorMessage="1" sqref="C4">
      <formula1>"H/W,S/W,メカ,その他"</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2</xdr:col>
                    <xdr:colOff>66675</xdr:colOff>
                    <xdr:row>22</xdr:row>
                    <xdr:rowOff>76200</xdr:rowOff>
                  </from>
                  <to>
                    <xdr:col>2</xdr:col>
                    <xdr:colOff>990600</xdr:colOff>
                    <xdr:row>22</xdr:row>
                    <xdr:rowOff>323850</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2</xdr:col>
                    <xdr:colOff>76200</xdr:colOff>
                    <xdr:row>22</xdr:row>
                    <xdr:rowOff>333375</xdr:rowOff>
                  </from>
                  <to>
                    <xdr:col>2</xdr:col>
                    <xdr:colOff>1000125</xdr:colOff>
                    <xdr:row>22</xdr:row>
                    <xdr:rowOff>581025</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2</xdr:col>
                    <xdr:colOff>1162050</xdr:colOff>
                    <xdr:row>22</xdr:row>
                    <xdr:rowOff>76200</xdr:rowOff>
                  </from>
                  <to>
                    <xdr:col>2</xdr:col>
                    <xdr:colOff>2085975</xdr:colOff>
                    <xdr:row>22</xdr:row>
                    <xdr:rowOff>323850</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2</xdr:col>
                    <xdr:colOff>1171575</xdr:colOff>
                    <xdr:row>22</xdr:row>
                    <xdr:rowOff>314325</xdr:rowOff>
                  </from>
                  <to>
                    <xdr:col>2</xdr:col>
                    <xdr:colOff>2095500</xdr:colOff>
                    <xdr:row>22</xdr:row>
                    <xdr:rowOff>561975</xdr:rowOff>
                  </to>
                </anchor>
              </controlPr>
            </control>
          </mc:Choice>
        </mc:AlternateContent>
        <mc:AlternateContent xmlns:mc="http://schemas.openxmlformats.org/markup-compatibility/2006">
          <mc:Choice Requires="x14">
            <control shapeId="3077" r:id="rId8" name="Check Box 5">
              <controlPr defaultSize="0" autoFill="0" autoLine="0" autoPict="0">
                <anchor moveWithCells="1">
                  <from>
                    <xdr:col>2</xdr:col>
                    <xdr:colOff>2124075</xdr:colOff>
                    <xdr:row>22</xdr:row>
                    <xdr:rowOff>85725</xdr:rowOff>
                  </from>
                  <to>
                    <xdr:col>2</xdr:col>
                    <xdr:colOff>3048000</xdr:colOff>
                    <xdr:row>22</xdr:row>
                    <xdr:rowOff>333375</xdr:rowOff>
                  </to>
                </anchor>
              </controlPr>
            </control>
          </mc:Choice>
        </mc:AlternateContent>
        <mc:AlternateContent xmlns:mc="http://schemas.openxmlformats.org/markup-compatibility/2006">
          <mc:Choice Requires="x14">
            <control shapeId="3078" r:id="rId9" name="Check Box 6">
              <controlPr defaultSize="0" autoFill="0" autoLine="0" autoPict="0">
                <anchor moveWithCells="1">
                  <from>
                    <xdr:col>2</xdr:col>
                    <xdr:colOff>2124075</xdr:colOff>
                    <xdr:row>22</xdr:row>
                    <xdr:rowOff>295275</xdr:rowOff>
                  </from>
                  <to>
                    <xdr:col>2</xdr:col>
                    <xdr:colOff>3048000</xdr:colOff>
                    <xdr:row>22</xdr:row>
                    <xdr:rowOff>542925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24"/>
  <sheetViews>
    <sheetView topLeftCell="A6" zoomScale="90" zoomScaleNormal="90" workbookViewId="0">
      <selection activeCell="D23" sqref="D23"/>
    </sheetView>
  </sheetViews>
  <sheetFormatPr defaultRowHeight="13.5" x14ac:dyDescent="0.15"/>
  <cols>
    <col min="1" max="1" width="4.375" customWidth="1"/>
    <col min="2" max="2" width="14.5" customWidth="1"/>
    <col min="3" max="3" width="56.25" customWidth="1"/>
  </cols>
  <sheetData>
    <row r="1" spans="2:3" ht="21" x14ac:dyDescent="0.15">
      <c r="B1" s="60" t="s">
        <v>0</v>
      </c>
      <c r="C1" s="61"/>
    </row>
    <row r="3" spans="2:3" x14ac:dyDescent="0.15">
      <c r="B3" s="6" t="s">
        <v>19</v>
      </c>
      <c r="C3" s="30" t="s">
        <v>76</v>
      </c>
    </row>
    <row r="4" spans="2:3" x14ac:dyDescent="0.15">
      <c r="B4" s="6" t="s">
        <v>1</v>
      </c>
      <c r="C4" s="5" t="s">
        <v>2</v>
      </c>
    </row>
    <row r="5" spans="2:3" x14ac:dyDescent="0.15">
      <c r="B5" s="6" t="s">
        <v>3</v>
      </c>
      <c r="C5" s="5" t="s">
        <v>20</v>
      </c>
    </row>
    <row r="6" spans="2:3" x14ac:dyDescent="0.15">
      <c r="B6" s="6" t="s">
        <v>4</v>
      </c>
      <c r="C6" s="5" t="s">
        <v>102</v>
      </c>
    </row>
    <row r="8" spans="2:3" ht="14.25" x14ac:dyDescent="0.15">
      <c r="B8" s="2" t="s">
        <v>5</v>
      </c>
      <c r="C8" s="1"/>
    </row>
    <row r="9" spans="2:3" x14ac:dyDescent="0.15">
      <c r="B9" s="6" t="s">
        <v>6</v>
      </c>
      <c r="C9" s="10">
        <v>43038</v>
      </c>
    </row>
    <row r="10" spans="2:3" x14ac:dyDescent="0.15">
      <c r="B10" s="6" t="s">
        <v>5</v>
      </c>
      <c r="C10" s="5" t="s">
        <v>21</v>
      </c>
    </row>
    <row r="11" spans="2:3" x14ac:dyDescent="0.15">
      <c r="B11" s="6" t="s">
        <v>7</v>
      </c>
      <c r="C11" s="5" t="s">
        <v>8</v>
      </c>
    </row>
    <row r="12" spans="2:3" x14ac:dyDescent="0.15">
      <c r="B12" s="6" t="s">
        <v>9</v>
      </c>
      <c r="C12" s="13" t="s">
        <v>58</v>
      </c>
    </row>
    <row r="13" spans="2:3" ht="63" customHeight="1" x14ac:dyDescent="0.15">
      <c r="B13" s="6" t="s">
        <v>10</v>
      </c>
      <c r="C13" s="14" t="s">
        <v>59</v>
      </c>
    </row>
    <row r="15" spans="2:3" ht="17.25" x14ac:dyDescent="0.15">
      <c r="B15" s="3" t="s">
        <v>11</v>
      </c>
      <c r="C15" s="4"/>
    </row>
    <row r="16" spans="2:3" x14ac:dyDescent="0.15">
      <c r="B16" s="6" t="s">
        <v>12</v>
      </c>
      <c r="C16" s="5" t="s">
        <v>13</v>
      </c>
    </row>
    <row r="17" spans="2:4" ht="52.5" customHeight="1" x14ac:dyDescent="0.15">
      <c r="B17" s="6" t="s">
        <v>14</v>
      </c>
      <c r="C17" s="12" t="s">
        <v>63</v>
      </c>
    </row>
    <row r="19" spans="2:4" ht="17.25" x14ac:dyDescent="0.15">
      <c r="B19" s="3" t="s">
        <v>15</v>
      </c>
      <c r="C19" s="4"/>
    </row>
    <row r="20" spans="2:4" ht="62.25" customHeight="1" x14ac:dyDescent="0.15">
      <c r="B20" s="5" t="s">
        <v>16</v>
      </c>
      <c r="C20" s="12" t="s">
        <v>65</v>
      </c>
    </row>
    <row r="22" spans="2:4" ht="17.25" x14ac:dyDescent="0.15">
      <c r="B22" s="3" t="s">
        <v>17</v>
      </c>
      <c r="C22" s="4"/>
    </row>
    <row r="23" spans="2:4" ht="60.75" customHeight="1" x14ac:dyDescent="0.15">
      <c r="B23" s="5" t="s">
        <v>17</v>
      </c>
      <c r="C23" s="5"/>
      <c r="D23" t="s">
        <v>230</v>
      </c>
    </row>
    <row r="24" spans="2:4" ht="15.75" customHeight="1" x14ac:dyDescent="0.15">
      <c r="B24" s="5" t="s">
        <v>18</v>
      </c>
      <c r="C24" s="10">
        <v>43342</v>
      </c>
    </row>
  </sheetData>
  <mergeCells count="1">
    <mergeCell ref="B1:C1"/>
  </mergeCells>
  <phoneticPr fontId="1"/>
  <dataValidations count="6">
    <dataValidation type="list" allowBlank="1" showInputMessage="1" showErrorMessage="1" sqref="C4">
      <formula1>"H/W,S/W,メカ,その他"</formula1>
    </dataValidation>
    <dataValidation type="list" allowBlank="1" showInputMessage="1" showErrorMessage="1" sqref="C5">
      <formula1>"BCA_CNT_300,INSERT_300,BACK_UP_300,BDET_PT_300,DISTR_300,INSERT_PT_300,POOL_300,その他"</formula1>
    </dataValidation>
    <dataValidation type="list" allowBlank="1" showInputMessage="1" showErrorMessage="1" sqref="C6">
      <formula1>"0.再現待ち,1.調査中,2.修正中,3.修正無し,4.完了"</formula1>
    </dataValidation>
    <dataValidation type="list" allowBlank="1" showInputMessage="1" showErrorMessage="1" sqref="C10">
      <formula1>"単体テスト,総合テスト,その他"</formula1>
    </dataValidation>
    <dataValidation type="list" allowBlank="1" showInputMessage="1" showErrorMessage="1" sqref="C11">
      <formula1>"重度,軽度,正常"</formula1>
    </dataValidation>
    <dataValidation type="list" allowBlank="1" showInputMessage="1" showErrorMessage="1" sqref="C16">
      <formula1>"仕様ミス,ハード設計ミス,ソフト設計ミス,仕様変更,その他"</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defaultSize="0" autoFill="0" autoLine="0" autoPict="0">
                <anchor moveWithCells="1">
                  <from>
                    <xdr:col>2</xdr:col>
                    <xdr:colOff>66675</xdr:colOff>
                    <xdr:row>22</xdr:row>
                    <xdr:rowOff>76200</xdr:rowOff>
                  </from>
                  <to>
                    <xdr:col>2</xdr:col>
                    <xdr:colOff>990600</xdr:colOff>
                    <xdr:row>22</xdr:row>
                    <xdr:rowOff>323850</xdr:rowOff>
                  </to>
                </anchor>
              </controlPr>
            </control>
          </mc:Choice>
        </mc:AlternateContent>
        <mc:AlternateContent xmlns:mc="http://schemas.openxmlformats.org/markup-compatibility/2006">
          <mc:Choice Requires="x14">
            <control shapeId="4098" r:id="rId5" name="Check Box 2">
              <controlPr defaultSize="0" autoFill="0" autoLine="0" autoPict="0">
                <anchor moveWithCells="1">
                  <from>
                    <xdr:col>2</xdr:col>
                    <xdr:colOff>76200</xdr:colOff>
                    <xdr:row>22</xdr:row>
                    <xdr:rowOff>333375</xdr:rowOff>
                  </from>
                  <to>
                    <xdr:col>2</xdr:col>
                    <xdr:colOff>1000125</xdr:colOff>
                    <xdr:row>22</xdr:row>
                    <xdr:rowOff>581025</xdr:rowOff>
                  </to>
                </anchor>
              </controlPr>
            </control>
          </mc:Choice>
        </mc:AlternateContent>
        <mc:AlternateContent xmlns:mc="http://schemas.openxmlformats.org/markup-compatibility/2006">
          <mc:Choice Requires="x14">
            <control shapeId="4099" r:id="rId6" name="Check Box 3">
              <controlPr defaultSize="0" autoFill="0" autoLine="0" autoPict="0">
                <anchor moveWithCells="1">
                  <from>
                    <xdr:col>2</xdr:col>
                    <xdr:colOff>1162050</xdr:colOff>
                    <xdr:row>22</xdr:row>
                    <xdr:rowOff>76200</xdr:rowOff>
                  </from>
                  <to>
                    <xdr:col>2</xdr:col>
                    <xdr:colOff>2085975</xdr:colOff>
                    <xdr:row>22</xdr:row>
                    <xdr:rowOff>323850</xdr:rowOff>
                  </to>
                </anchor>
              </controlPr>
            </control>
          </mc:Choice>
        </mc:AlternateContent>
        <mc:AlternateContent xmlns:mc="http://schemas.openxmlformats.org/markup-compatibility/2006">
          <mc:Choice Requires="x14">
            <control shapeId="4100" r:id="rId7" name="Check Box 4">
              <controlPr defaultSize="0" autoFill="0" autoLine="0" autoPict="0">
                <anchor moveWithCells="1">
                  <from>
                    <xdr:col>2</xdr:col>
                    <xdr:colOff>1171575</xdr:colOff>
                    <xdr:row>22</xdr:row>
                    <xdr:rowOff>314325</xdr:rowOff>
                  </from>
                  <to>
                    <xdr:col>2</xdr:col>
                    <xdr:colOff>2095500</xdr:colOff>
                    <xdr:row>22</xdr:row>
                    <xdr:rowOff>561975</xdr:rowOff>
                  </to>
                </anchor>
              </controlPr>
            </control>
          </mc:Choice>
        </mc:AlternateContent>
        <mc:AlternateContent xmlns:mc="http://schemas.openxmlformats.org/markup-compatibility/2006">
          <mc:Choice Requires="x14">
            <control shapeId="4101" r:id="rId8" name="Check Box 5">
              <controlPr defaultSize="0" autoFill="0" autoLine="0" autoPict="0">
                <anchor moveWithCells="1">
                  <from>
                    <xdr:col>2</xdr:col>
                    <xdr:colOff>2124075</xdr:colOff>
                    <xdr:row>22</xdr:row>
                    <xdr:rowOff>85725</xdr:rowOff>
                  </from>
                  <to>
                    <xdr:col>2</xdr:col>
                    <xdr:colOff>3048000</xdr:colOff>
                    <xdr:row>22</xdr:row>
                    <xdr:rowOff>333375</xdr:rowOff>
                  </to>
                </anchor>
              </controlPr>
            </control>
          </mc:Choice>
        </mc:AlternateContent>
        <mc:AlternateContent xmlns:mc="http://schemas.openxmlformats.org/markup-compatibility/2006">
          <mc:Choice Requires="x14">
            <control shapeId="4102" r:id="rId9" name="Check Box 6">
              <controlPr defaultSize="0" autoFill="0" autoLine="0" autoPict="0">
                <anchor moveWithCells="1">
                  <from>
                    <xdr:col>2</xdr:col>
                    <xdr:colOff>2124075</xdr:colOff>
                    <xdr:row>22</xdr:row>
                    <xdr:rowOff>295275</xdr:rowOff>
                  </from>
                  <to>
                    <xdr:col>2</xdr:col>
                    <xdr:colOff>3048000</xdr:colOff>
                    <xdr:row>22</xdr:row>
                    <xdr:rowOff>542925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24"/>
  <sheetViews>
    <sheetView topLeftCell="A6" zoomScale="90" zoomScaleNormal="90" workbookViewId="0">
      <selection activeCell="D24" sqref="D24"/>
    </sheetView>
  </sheetViews>
  <sheetFormatPr defaultRowHeight="13.5" x14ac:dyDescent="0.15"/>
  <cols>
    <col min="1" max="1" width="4.375" customWidth="1"/>
    <col min="2" max="2" width="14.5" customWidth="1"/>
    <col min="3" max="3" width="56.25" customWidth="1"/>
    <col min="4" max="4" width="23.25" bestFit="1" customWidth="1"/>
  </cols>
  <sheetData>
    <row r="1" spans="2:3" ht="21" x14ac:dyDescent="0.15">
      <c r="B1" s="60" t="s">
        <v>0</v>
      </c>
      <c r="C1" s="61"/>
    </row>
    <row r="3" spans="2:3" x14ac:dyDescent="0.15">
      <c r="B3" s="6" t="s">
        <v>19</v>
      </c>
      <c r="C3" s="30" t="s">
        <v>77</v>
      </c>
    </row>
    <row r="4" spans="2:3" x14ac:dyDescent="0.15">
      <c r="B4" s="6" t="s">
        <v>1</v>
      </c>
      <c r="C4" s="5" t="s">
        <v>2</v>
      </c>
    </row>
    <row r="5" spans="2:3" x14ac:dyDescent="0.15">
      <c r="B5" s="6" t="s">
        <v>3</v>
      </c>
      <c r="C5" s="5" t="s">
        <v>20</v>
      </c>
    </row>
    <row r="6" spans="2:3" x14ac:dyDescent="0.15">
      <c r="B6" s="6" t="s">
        <v>4</v>
      </c>
      <c r="C6" s="5" t="s">
        <v>102</v>
      </c>
    </row>
    <row r="8" spans="2:3" ht="14.25" x14ac:dyDescent="0.15">
      <c r="B8" s="2" t="s">
        <v>5</v>
      </c>
      <c r="C8" s="1"/>
    </row>
    <row r="9" spans="2:3" x14ac:dyDescent="0.15">
      <c r="B9" s="6" t="s">
        <v>6</v>
      </c>
      <c r="C9" s="10">
        <v>43040</v>
      </c>
    </row>
    <row r="10" spans="2:3" x14ac:dyDescent="0.15">
      <c r="B10" s="6" t="s">
        <v>5</v>
      </c>
      <c r="C10" s="5" t="s">
        <v>21</v>
      </c>
    </row>
    <row r="11" spans="2:3" x14ac:dyDescent="0.15">
      <c r="B11" s="6" t="s">
        <v>7</v>
      </c>
      <c r="C11" s="5" t="s">
        <v>8</v>
      </c>
    </row>
    <row r="12" spans="2:3" x14ac:dyDescent="0.15">
      <c r="B12" s="6" t="s">
        <v>9</v>
      </c>
      <c r="C12" s="8" t="s">
        <v>60</v>
      </c>
    </row>
    <row r="13" spans="2:3" ht="63" customHeight="1" x14ac:dyDescent="0.15">
      <c r="B13" s="6" t="s">
        <v>10</v>
      </c>
      <c r="C13" s="12" t="s">
        <v>61</v>
      </c>
    </row>
    <row r="15" spans="2:3" ht="17.25" x14ac:dyDescent="0.15">
      <c r="B15" s="3" t="s">
        <v>11</v>
      </c>
      <c r="C15" s="4"/>
    </row>
    <row r="16" spans="2:3" x14ac:dyDescent="0.15">
      <c r="B16" s="6" t="s">
        <v>12</v>
      </c>
      <c r="C16" s="5" t="s">
        <v>13</v>
      </c>
    </row>
    <row r="17" spans="2:4" ht="52.5" customHeight="1" x14ac:dyDescent="0.15">
      <c r="B17" s="6" t="s">
        <v>14</v>
      </c>
      <c r="C17" s="9" t="s">
        <v>62</v>
      </c>
    </row>
    <row r="19" spans="2:4" ht="17.25" x14ac:dyDescent="0.15">
      <c r="B19" s="3" t="s">
        <v>15</v>
      </c>
      <c r="C19" s="4"/>
    </row>
    <row r="20" spans="2:4" ht="62.25" customHeight="1" x14ac:dyDescent="0.15">
      <c r="B20" s="5" t="s">
        <v>16</v>
      </c>
      <c r="C20" s="12" t="s">
        <v>64</v>
      </c>
    </row>
    <row r="22" spans="2:4" ht="17.25" x14ac:dyDescent="0.15">
      <c r="B22" s="3" t="s">
        <v>17</v>
      </c>
      <c r="C22" s="4"/>
    </row>
    <row r="23" spans="2:4" ht="60.75" customHeight="1" x14ac:dyDescent="0.15">
      <c r="B23" s="5" t="s">
        <v>17</v>
      </c>
      <c r="C23" s="5"/>
      <c r="D23" t="s">
        <v>228</v>
      </c>
    </row>
    <row r="24" spans="2:4" ht="15.75" customHeight="1" x14ac:dyDescent="0.15">
      <c r="B24" s="5" t="s">
        <v>18</v>
      </c>
      <c r="C24" s="10">
        <v>43342</v>
      </c>
    </row>
  </sheetData>
  <mergeCells count="1">
    <mergeCell ref="B1:C1"/>
  </mergeCells>
  <phoneticPr fontId="1"/>
  <dataValidations count="6">
    <dataValidation type="list" allowBlank="1" showInputMessage="1" showErrorMessage="1" sqref="C16">
      <formula1>"仕様ミス,ハード設計ミス,ソフト設計ミス,仕様変更,その他"</formula1>
    </dataValidation>
    <dataValidation type="list" allowBlank="1" showInputMessage="1" showErrorMessage="1" sqref="C11">
      <formula1>"重度,軽度,正常"</formula1>
    </dataValidation>
    <dataValidation type="list" allowBlank="1" showInputMessage="1" showErrorMessage="1" sqref="C10">
      <formula1>"単体テスト,総合テスト,その他"</formula1>
    </dataValidation>
    <dataValidation type="list" allowBlank="1" showInputMessage="1" showErrorMessage="1" sqref="C6">
      <formula1>"0.再現待ち,1.調査中,2.修正中,3.修正無し,4.完了"</formula1>
    </dataValidation>
    <dataValidation type="list" allowBlank="1" showInputMessage="1" showErrorMessage="1" sqref="C5">
      <formula1>"BCA_CNT_300,INSERT_300,BACK_UP_300,BDET_PT_300,DISTR_300,INSERT_PT_300,POOL_300,その他"</formula1>
    </dataValidation>
    <dataValidation type="list" allowBlank="1" showInputMessage="1" showErrorMessage="1" sqref="C4">
      <formula1>"H/W,S/W,メカ,その他"</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Check Box 1">
              <controlPr defaultSize="0" autoFill="0" autoLine="0" autoPict="0">
                <anchor moveWithCells="1">
                  <from>
                    <xdr:col>2</xdr:col>
                    <xdr:colOff>66675</xdr:colOff>
                    <xdr:row>22</xdr:row>
                    <xdr:rowOff>76200</xdr:rowOff>
                  </from>
                  <to>
                    <xdr:col>2</xdr:col>
                    <xdr:colOff>990600</xdr:colOff>
                    <xdr:row>22</xdr:row>
                    <xdr:rowOff>323850</xdr:rowOff>
                  </to>
                </anchor>
              </controlPr>
            </control>
          </mc:Choice>
        </mc:AlternateContent>
        <mc:AlternateContent xmlns:mc="http://schemas.openxmlformats.org/markup-compatibility/2006">
          <mc:Choice Requires="x14">
            <control shapeId="5122" r:id="rId5" name="Check Box 2">
              <controlPr defaultSize="0" autoFill="0" autoLine="0" autoPict="0">
                <anchor moveWithCells="1">
                  <from>
                    <xdr:col>2</xdr:col>
                    <xdr:colOff>76200</xdr:colOff>
                    <xdr:row>22</xdr:row>
                    <xdr:rowOff>333375</xdr:rowOff>
                  </from>
                  <to>
                    <xdr:col>2</xdr:col>
                    <xdr:colOff>1000125</xdr:colOff>
                    <xdr:row>22</xdr:row>
                    <xdr:rowOff>581025</xdr:rowOff>
                  </to>
                </anchor>
              </controlPr>
            </control>
          </mc:Choice>
        </mc:AlternateContent>
        <mc:AlternateContent xmlns:mc="http://schemas.openxmlformats.org/markup-compatibility/2006">
          <mc:Choice Requires="x14">
            <control shapeId="5123" r:id="rId6" name="Check Box 3">
              <controlPr defaultSize="0" autoFill="0" autoLine="0" autoPict="0">
                <anchor moveWithCells="1">
                  <from>
                    <xdr:col>2</xdr:col>
                    <xdr:colOff>1162050</xdr:colOff>
                    <xdr:row>22</xdr:row>
                    <xdr:rowOff>76200</xdr:rowOff>
                  </from>
                  <to>
                    <xdr:col>2</xdr:col>
                    <xdr:colOff>2085975</xdr:colOff>
                    <xdr:row>22</xdr:row>
                    <xdr:rowOff>323850</xdr:rowOff>
                  </to>
                </anchor>
              </controlPr>
            </control>
          </mc:Choice>
        </mc:AlternateContent>
        <mc:AlternateContent xmlns:mc="http://schemas.openxmlformats.org/markup-compatibility/2006">
          <mc:Choice Requires="x14">
            <control shapeId="5124" r:id="rId7" name="Check Box 4">
              <controlPr defaultSize="0" autoFill="0" autoLine="0" autoPict="0">
                <anchor moveWithCells="1">
                  <from>
                    <xdr:col>2</xdr:col>
                    <xdr:colOff>1171575</xdr:colOff>
                    <xdr:row>22</xdr:row>
                    <xdr:rowOff>314325</xdr:rowOff>
                  </from>
                  <to>
                    <xdr:col>2</xdr:col>
                    <xdr:colOff>2095500</xdr:colOff>
                    <xdr:row>22</xdr:row>
                    <xdr:rowOff>561975</xdr:rowOff>
                  </to>
                </anchor>
              </controlPr>
            </control>
          </mc:Choice>
        </mc:AlternateContent>
        <mc:AlternateContent xmlns:mc="http://schemas.openxmlformats.org/markup-compatibility/2006">
          <mc:Choice Requires="x14">
            <control shapeId="5125" r:id="rId8" name="Check Box 5">
              <controlPr defaultSize="0" autoFill="0" autoLine="0" autoPict="0">
                <anchor moveWithCells="1">
                  <from>
                    <xdr:col>2</xdr:col>
                    <xdr:colOff>2124075</xdr:colOff>
                    <xdr:row>22</xdr:row>
                    <xdr:rowOff>85725</xdr:rowOff>
                  </from>
                  <to>
                    <xdr:col>2</xdr:col>
                    <xdr:colOff>3048000</xdr:colOff>
                    <xdr:row>22</xdr:row>
                    <xdr:rowOff>333375</xdr:rowOff>
                  </to>
                </anchor>
              </controlPr>
            </control>
          </mc:Choice>
        </mc:AlternateContent>
        <mc:AlternateContent xmlns:mc="http://schemas.openxmlformats.org/markup-compatibility/2006">
          <mc:Choice Requires="x14">
            <control shapeId="5126" r:id="rId9" name="Check Box 6">
              <controlPr defaultSize="0" autoFill="0" autoLine="0" autoPict="0">
                <anchor moveWithCells="1">
                  <from>
                    <xdr:col>2</xdr:col>
                    <xdr:colOff>2124075</xdr:colOff>
                    <xdr:row>22</xdr:row>
                    <xdr:rowOff>295275</xdr:rowOff>
                  </from>
                  <to>
                    <xdr:col>2</xdr:col>
                    <xdr:colOff>3048000</xdr:colOff>
                    <xdr:row>22</xdr:row>
                    <xdr:rowOff>542925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24"/>
  <sheetViews>
    <sheetView topLeftCell="A7" zoomScale="90" zoomScaleNormal="90" workbookViewId="0">
      <selection activeCell="D23" sqref="D23"/>
    </sheetView>
  </sheetViews>
  <sheetFormatPr defaultRowHeight="13.5" x14ac:dyDescent="0.15"/>
  <cols>
    <col min="1" max="1" width="4.375" customWidth="1"/>
    <col min="2" max="2" width="14.5" customWidth="1"/>
    <col min="3" max="3" width="56.25" customWidth="1"/>
    <col min="4" max="4" width="26.75" bestFit="1" customWidth="1"/>
  </cols>
  <sheetData>
    <row r="1" spans="2:3" ht="21" x14ac:dyDescent="0.15">
      <c r="B1" s="60" t="s">
        <v>0</v>
      </c>
      <c r="C1" s="61"/>
    </row>
    <row r="3" spans="2:3" x14ac:dyDescent="0.15">
      <c r="B3" s="6" t="s">
        <v>19</v>
      </c>
      <c r="C3" s="30" t="s">
        <v>78</v>
      </c>
    </row>
    <row r="4" spans="2:3" x14ac:dyDescent="0.15">
      <c r="B4" s="6" t="s">
        <v>1</v>
      </c>
      <c r="C4" s="5" t="s">
        <v>2</v>
      </c>
    </row>
    <row r="5" spans="2:3" x14ac:dyDescent="0.15">
      <c r="B5" s="6" t="s">
        <v>3</v>
      </c>
      <c r="C5" s="5" t="s">
        <v>20</v>
      </c>
    </row>
    <row r="6" spans="2:3" x14ac:dyDescent="0.15">
      <c r="B6" s="6" t="s">
        <v>4</v>
      </c>
      <c r="C6" s="5" t="s">
        <v>102</v>
      </c>
    </row>
    <row r="8" spans="2:3" ht="14.25" x14ac:dyDescent="0.15">
      <c r="B8" s="2" t="s">
        <v>5</v>
      </c>
      <c r="C8" s="1"/>
    </row>
    <row r="9" spans="2:3" x14ac:dyDescent="0.15">
      <c r="B9" s="6" t="s">
        <v>6</v>
      </c>
      <c r="C9" s="10">
        <v>43052</v>
      </c>
    </row>
    <row r="10" spans="2:3" x14ac:dyDescent="0.15">
      <c r="B10" s="6" t="s">
        <v>5</v>
      </c>
      <c r="C10" s="5" t="s">
        <v>21</v>
      </c>
    </row>
    <row r="11" spans="2:3" x14ac:dyDescent="0.15">
      <c r="B11" s="6" t="s">
        <v>7</v>
      </c>
      <c r="C11" s="5" t="s">
        <v>52</v>
      </c>
    </row>
    <row r="12" spans="2:3" x14ac:dyDescent="0.15">
      <c r="B12" s="6" t="s">
        <v>9</v>
      </c>
      <c r="C12" s="8" t="s">
        <v>67</v>
      </c>
    </row>
    <row r="13" spans="2:3" ht="63" customHeight="1" x14ac:dyDescent="0.15">
      <c r="B13" s="6" t="s">
        <v>10</v>
      </c>
      <c r="C13" s="12" t="s">
        <v>68</v>
      </c>
    </row>
    <row r="15" spans="2:3" ht="17.25" x14ac:dyDescent="0.15">
      <c r="B15" s="3" t="s">
        <v>11</v>
      </c>
      <c r="C15" s="4"/>
    </row>
    <row r="16" spans="2:3" x14ac:dyDescent="0.15">
      <c r="B16" s="6" t="s">
        <v>12</v>
      </c>
      <c r="C16" s="5" t="s">
        <v>13</v>
      </c>
    </row>
    <row r="17" spans="2:4" ht="52.5" customHeight="1" x14ac:dyDescent="0.15">
      <c r="B17" s="6" t="s">
        <v>14</v>
      </c>
      <c r="C17" s="12" t="s">
        <v>69</v>
      </c>
    </row>
    <row r="19" spans="2:4" ht="17.25" x14ac:dyDescent="0.15">
      <c r="B19" s="3" t="s">
        <v>15</v>
      </c>
      <c r="C19" s="4"/>
    </row>
    <row r="20" spans="2:4" ht="67.5" x14ac:dyDescent="0.15">
      <c r="B20" s="5" t="s">
        <v>16</v>
      </c>
      <c r="C20" s="12" t="s">
        <v>70</v>
      </c>
    </row>
    <row r="22" spans="2:4" ht="17.25" x14ac:dyDescent="0.15">
      <c r="B22" s="3" t="s">
        <v>17</v>
      </c>
      <c r="C22" s="4"/>
    </row>
    <row r="23" spans="2:4" ht="60.75" customHeight="1" x14ac:dyDescent="0.15">
      <c r="B23" s="5" t="s">
        <v>17</v>
      </c>
      <c r="C23" s="5"/>
      <c r="D23" s="31" t="s">
        <v>231</v>
      </c>
    </row>
    <row r="24" spans="2:4" ht="15.75" customHeight="1" x14ac:dyDescent="0.15">
      <c r="B24" s="5" t="s">
        <v>18</v>
      </c>
      <c r="C24" s="10">
        <v>43342</v>
      </c>
    </row>
  </sheetData>
  <mergeCells count="1">
    <mergeCell ref="B1:C1"/>
  </mergeCells>
  <phoneticPr fontId="1"/>
  <dataValidations count="6">
    <dataValidation type="list" allowBlank="1" showInputMessage="1" showErrorMessage="1" sqref="C4">
      <formula1>"H/W,S/W,メカ,その他"</formula1>
    </dataValidation>
    <dataValidation type="list" allowBlank="1" showInputMessage="1" showErrorMessage="1" sqref="C5">
      <formula1>"BCA_CNT_300,INSERT_300,BACK_UP_300,BDET_PT_300,DISTR_300,INSERT_PT_300,POOL_300,その他"</formula1>
    </dataValidation>
    <dataValidation type="list" allowBlank="1" showInputMessage="1" showErrorMessage="1" sqref="C6">
      <formula1>"0.再現待ち,1.調査中,2.修正中,3.修正無し,4.完了"</formula1>
    </dataValidation>
    <dataValidation type="list" allowBlank="1" showInputMessage="1" showErrorMessage="1" sqref="C10">
      <formula1>"単体テスト,総合テスト,その他"</formula1>
    </dataValidation>
    <dataValidation type="list" allowBlank="1" showInputMessage="1" showErrorMessage="1" sqref="C11">
      <formula1>"重度,軽度,正常"</formula1>
    </dataValidation>
    <dataValidation type="list" allowBlank="1" showInputMessage="1" showErrorMessage="1" sqref="C16">
      <formula1>"仕様ミス,ハード設計ミス,ソフト設計ミス,仕様変更,その他"</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defaultSize="0" autoFill="0" autoLine="0" autoPict="0">
                <anchor moveWithCells="1">
                  <from>
                    <xdr:col>2</xdr:col>
                    <xdr:colOff>66675</xdr:colOff>
                    <xdr:row>22</xdr:row>
                    <xdr:rowOff>76200</xdr:rowOff>
                  </from>
                  <to>
                    <xdr:col>2</xdr:col>
                    <xdr:colOff>990600</xdr:colOff>
                    <xdr:row>22</xdr:row>
                    <xdr:rowOff>323850</xdr:rowOff>
                  </to>
                </anchor>
              </controlPr>
            </control>
          </mc:Choice>
        </mc:AlternateContent>
        <mc:AlternateContent xmlns:mc="http://schemas.openxmlformats.org/markup-compatibility/2006">
          <mc:Choice Requires="x14">
            <control shapeId="6146" r:id="rId5" name="Check Box 2">
              <controlPr defaultSize="0" autoFill="0" autoLine="0" autoPict="0">
                <anchor moveWithCells="1">
                  <from>
                    <xdr:col>2</xdr:col>
                    <xdr:colOff>76200</xdr:colOff>
                    <xdr:row>22</xdr:row>
                    <xdr:rowOff>333375</xdr:rowOff>
                  </from>
                  <to>
                    <xdr:col>2</xdr:col>
                    <xdr:colOff>1000125</xdr:colOff>
                    <xdr:row>22</xdr:row>
                    <xdr:rowOff>581025</xdr:rowOff>
                  </to>
                </anchor>
              </controlPr>
            </control>
          </mc:Choice>
        </mc:AlternateContent>
        <mc:AlternateContent xmlns:mc="http://schemas.openxmlformats.org/markup-compatibility/2006">
          <mc:Choice Requires="x14">
            <control shapeId="6147" r:id="rId6" name="Check Box 3">
              <controlPr defaultSize="0" autoFill="0" autoLine="0" autoPict="0">
                <anchor moveWithCells="1">
                  <from>
                    <xdr:col>2</xdr:col>
                    <xdr:colOff>1162050</xdr:colOff>
                    <xdr:row>22</xdr:row>
                    <xdr:rowOff>76200</xdr:rowOff>
                  </from>
                  <to>
                    <xdr:col>2</xdr:col>
                    <xdr:colOff>2085975</xdr:colOff>
                    <xdr:row>22</xdr:row>
                    <xdr:rowOff>323850</xdr:rowOff>
                  </to>
                </anchor>
              </controlPr>
            </control>
          </mc:Choice>
        </mc:AlternateContent>
        <mc:AlternateContent xmlns:mc="http://schemas.openxmlformats.org/markup-compatibility/2006">
          <mc:Choice Requires="x14">
            <control shapeId="6148" r:id="rId7" name="Check Box 4">
              <controlPr defaultSize="0" autoFill="0" autoLine="0" autoPict="0">
                <anchor moveWithCells="1">
                  <from>
                    <xdr:col>2</xdr:col>
                    <xdr:colOff>1171575</xdr:colOff>
                    <xdr:row>22</xdr:row>
                    <xdr:rowOff>314325</xdr:rowOff>
                  </from>
                  <to>
                    <xdr:col>2</xdr:col>
                    <xdr:colOff>2095500</xdr:colOff>
                    <xdr:row>22</xdr:row>
                    <xdr:rowOff>561975</xdr:rowOff>
                  </to>
                </anchor>
              </controlPr>
            </control>
          </mc:Choice>
        </mc:AlternateContent>
        <mc:AlternateContent xmlns:mc="http://schemas.openxmlformats.org/markup-compatibility/2006">
          <mc:Choice Requires="x14">
            <control shapeId="6149" r:id="rId8" name="Check Box 5">
              <controlPr defaultSize="0" autoFill="0" autoLine="0" autoPict="0">
                <anchor moveWithCells="1">
                  <from>
                    <xdr:col>2</xdr:col>
                    <xdr:colOff>2124075</xdr:colOff>
                    <xdr:row>22</xdr:row>
                    <xdr:rowOff>85725</xdr:rowOff>
                  </from>
                  <to>
                    <xdr:col>2</xdr:col>
                    <xdr:colOff>3048000</xdr:colOff>
                    <xdr:row>22</xdr:row>
                    <xdr:rowOff>333375</xdr:rowOff>
                  </to>
                </anchor>
              </controlPr>
            </control>
          </mc:Choice>
        </mc:AlternateContent>
        <mc:AlternateContent xmlns:mc="http://schemas.openxmlformats.org/markup-compatibility/2006">
          <mc:Choice Requires="x14">
            <control shapeId="6150" r:id="rId9" name="Check Box 6">
              <controlPr defaultSize="0" autoFill="0" autoLine="0" autoPict="0">
                <anchor moveWithCells="1">
                  <from>
                    <xdr:col>2</xdr:col>
                    <xdr:colOff>2124075</xdr:colOff>
                    <xdr:row>22</xdr:row>
                    <xdr:rowOff>295275</xdr:rowOff>
                  </from>
                  <to>
                    <xdr:col>2</xdr:col>
                    <xdr:colOff>3048000</xdr:colOff>
                    <xdr:row>22</xdr:row>
                    <xdr:rowOff>542925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24"/>
  <sheetViews>
    <sheetView topLeftCell="A4" zoomScale="80" zoomScaleNormal="80" workbookViewId="0">
      <selection activeCell="D24" sqref="D24"/>
    </sheetView>
  </sheetViews>
  <sheetFormatPr defaultRowHeight="13.5" x14ac:dyDescent="0.15"/>
  <cols>
    <col min="1" max="1" width="4.375" customWidth="1"/>
    <col min="2" max="2" width="14.5" customWidth="1"/>
    <col min="3" max="3" width="56.25" customWidth="1"/>
    <col min="4" max="4" width="32.75" bestFit="1" customWidth="1"/>
  </cols>
  <sheetData>
    <row r="1" spans="2:3" ht="21" x14ac:dyDescent="0.15">
      <c r="B1" s="60" t="s">
        <v>0</v>
      </c>
      <c r="C1" s="61"/>
    </row>
    <row r="3" spans="2:3" x14ac:dyDescent="0.15">
      <c r="B3" s="6" t="s">
        <v>19</v>
      </c>
      <c r="C3" s="30" t="s">
        <v>79</v>
      </c>
    </row>
    <row r="4" spans="2:3" x14ac:dyDescent="0.15">
      <c r="B4" s="6" t="s">
        <v>1</v>
      </c>
      <c r="C4" s="5" t="s">
        <v>2</v>
      </c>
    </row>
    <row r="5" spans="2:3" x14ac:dyDescent="0.15">
      <c r="B5" s="6" t="s">
        <v>3</v>
      </c>
      <c r="C5" s="5" t="s">
        <v>20</v>
      </c>
    </row>
    <row r="6" spans="2:3" x14ac:dyDescent="0.15">
      <c r="B6" s="6" t="s">
        <v>4</v>
      </c>
      <c r="C6" s="5" t="s">
        <v>102</v>
      </c>
    </row>
    <row r="8" spans="2:3" ht="14.25" x14ac:dyDescent="0.15">
      <c r="B8" s="2" t="s">
        <v>5</v>
      </c>
      <c r="C8" s="1"/>
    </row>
    <row r="9" spans="2:3" x14ac:dyDescent="0.15">
      <c r="B9" s="6" t="s">
        <v>6</v>
      </c>
      <c r="C9" s="10">
        <v>43070</v>
      </c>
    </row>
    <row r="10" spans="2:3" x14ac:dyDescent="0.15">
      <c r="B10" s="6" t="s">
        <v>5</v>
      </c>
      <c r="C10" s="5" t="s">
        <v>21</v>
      </c>
    </row>
    <row r="11" spans="2:3" x14ac:dyDescent="0.15">
      <c r="B11" s="6" t="s">
        <v>7</v>
      </c>
      <c r="C11" s="5" t="s">
        <v>8</v>
      </c>
    </row>
    <row r="12" spans="2:3" x14ac:dyDescent="0.15">
      <c r="B12" s="6" t="s">
        <v>9</v>
      </c>
      <c r="C12" s="8" t="s">
        <v>71</v>
      </c>
    </row>
    <row r="13" spans="2:3" ht="63" customHeight="1" x14ac:dyDescent="0.15">
      <c r="B13" s="6" t="s">
        <v>10</v>
      </c>
      <c r="C13" s="12" t="s">
        <v>89</v>
      </c>
    </row>
    <row r="15" spans="2:3" ht="17.25" x14ac:dyDescent="0.15">
      <c r="B15" s="3" t="s">
        <v>11</v>
      </c>
      <c r="C15" s="4"/>
    </row>
    <row r="16" spans="2:3" x14ac:dyDescent="0.15">
      <c r="B16" s="6" t="s">
        <v>12</v>
      </c>
      <c r="C16" s="5" t="s">
        <v>54</v>
      </c>
    </row>
    <row r="17" spans="2:4" ht="52.5" customHeight="1" x14ac:dyDescent="0.15">
      <c r="B17" s="6" t="s">
        <v>14</v>
      </c>
      <c r="C17" s="12" t="s">
        <v>72</v>
      </c>
    </row>
    <row r="19" spans="2:4" ht="17.25" x14ac:dyDescent="0.15">
      <c r="B19" s="3" t="s">
        <v>15</v>
      </c>
      <c r="C19" s="4"/>
    </row>
    <row r="20" spans="2:4" ht="62.25" customHeight="1" x14ac:dyDescent="0.15">
      <c r="B20" s="5" t="s">
        <v>16</v>
      </c>
      <c r="C20" s="12" t="s">
        <v>163</v>
      </c>
    </row>
    <row r="22" spans="2:4" ht="17.25" x14ac:dyDescent="0.15">
      <c r="B22" s="3" t="s">
        <v>17</v>
      </c>
      <c r="C22" s="4"/>
    </row>
    <row r="23" spans="2:4" ht="60.75" customHeight="1" x14ac:dyDescent="0.15">
      <c r="B23" s="5" t="s">
        <v>17</v>
      </c>
      <c r="C23" s="5"/>
      <c r="D23" s="31" t="s">
        <v>236</v>
      </c>
    </row>
    <row r="24" spans="2:4" ht="15.75" customHeight="1" x14ac:dyDescent="0.15">
      <c r="B24" s="5" t="s">
        <v>18</v>
      </c>
      <c r="C24" s="10">
        <v>43437</v>
      </c>
    </row>
  </sheetData>
  <mergeCells count="1">
    <mergeCell ref="B1:C1"/>
  </mergeCells>
  <phoneticPr fontId="1"/>
  <dataValidations count="6">
    <dataValidation type="list" allowBlank="1" showInputMessage="1" showErrorMessage="1" sqref="C16">
      <formula1>"仕様ミス,ハード設計ミス,ソフト設計ミス,仕様変更,その他"</formula1>
    </dataValidation>
    <dataValidation type="list" allowBlank="1" showInputMessage="1" showErrorMessage="1" sqref="C11">
      <formula1>"重度,軽度,正常"</formula1>
    </dataValidation>
    <dataValidation type="list" allowBlank="1" showInputMessage="1" showErrorMessage="1" sqref="C10">
      <formula1>"単体テスト,総合テスト,その他"</formula1>
    </dataValidation>
    <dataValidation type="list" allowBlank="1" showInputMessage="1" showErrorMessage="1" sqref="C6">
      <formula1>"0.再現待ち,1.調査中,2.修正中,3.修正無し,4.完了"</formula1>
    </dataValidation>
    <dataValidation type="list" allowBlank="1" showInputMessage="1" showErrorMessage="1" sqref="C5">
      <formula1>"BCA_CNT_300,INSERT_300,BACK_UP_300,BDET_PT_300,DISTR_300,INSERT_PT_300,POOL_300,その他"</formula1>
    </dataValidation>
    <dataValidation type="list" allowBlank="1" showInputMessage="1" showErrorMessage="1" sqref="C4">
      <formula1>"H/W,S/W,メカ,その他"</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2</xdr:col>
                    <xdr:colOff>66675</xdr:colOff>
                    <xdr:row>22</xdr:row>
                    <xdr:rowOff>76200</xdr:rowOff>
                  </from>
                  <to>
                    <xdr:col>2</xdr:col>
                    <xdr:colOff>990600</xdr:colOff>
                    <xdr:row>22</xdr:row>
                    <xdr:rowOff>323850</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2</xdr:col>
                    <xdr:colOff>76200</xdr:colOff>
                    <xdr:row>22</xdr:row>
                    <xdr:rowOff>333375</xdr:rowOff>
                  </from>
                  <to>
                    <xdr:col>2</xdr:col>
                    <xdr:colOff>1000125</xdr:colOff>
                    <xdr:row>22</xdr:row>
                    <xdr:rowOff>581025</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2</xdr:col>
                    <xdr:colOff>1162050</xdr:colOff>
                    <xdr:row>22</xdr:row>
                    <xdr:rowOff>76200</xdr:rowOff>
                  </from>
                  <to>
                    <xdr:col>2</xdr:col>
                    <xdr:colOff>2085975</xdr:colOff>
                    <xdr:row>22</xdr:row>
                    <xdr:rowOff>323850</xdr:rowOff>
                  </to>
                </anchor>
              </controlPr>
            </control>
          </mc:Choice>
        </mc:AlternateContent>
        <mc:AlternateContent xmlns:mc="http://schemas.openxmlformats.org/markup-compatibility/2006">
          <mc:Choice Requires="x14">
            <control shapeId="7172" r:id="rId7" name="Check Box 4">
              <controlPr defaultSize="0" autoFill="0" autoLine="0" autoPict="0">
                <anchor moveWithCells="1">
                  <from>
                    <xdr:col>2</xdr:col>
                    <xdr:colOff>1171575</xdr:colOff>
                    <xdr:row>22</xdr:row>
                    <xdr:rowOff>314325</xdr:rowOff>
                  </from>
                  <to>
                    <xdr:col>2</xdr:col>
                    <xdr:colOff>2095500</xdr:colOff>
                    <xdr:row>22</xdr:row>
                    <xdr:rowOff>561975</xdr:rowOff>
                  </to>
                </anchor>
              </controlPr>
            </control>
          </mc:Choice>
        </mc:AlternateContent>
        <mc:AlternateContent xmlns:mc="http://schemas.openxmlformats.org/markup-compatibility/2006">
          <mc:Choice Requires="x14">
            <control shapeId="7173" r:id="rId8" name="Check Box 5">
              <controlPr defaultSize="0" autoFill="0" autoLine="0" autoPict="0">
                <anchor moveWithCells="1">
                  <from>
                    <xdr:col>2</xdr:col>
                    <xdr:colOff>2124075</xdr:colOff>
                    <xdr:row>22</xdr:row>
                    <xdr:rowOff>85725</xdr:rowOff>
                  </from>
                  <to>
                    <xdr:col>2</xdr:col>
                    <xdr:colOff>3048000</xdr:colOff>
                    <xdr:row>22</xdr:row>
                    <xdr:rowOff>333375</xdr:rowOff>
                  </to>
                </anchor>
              </controlPr>
            </control>
          </mc:Choice>
        </mc:AlternateContent>
        <mc:AlternateContent xmlns:mc="http://schemas.openxmlformats.org/markup-compatibility/2006">
          <mc:Choice Requires="x14">
            <control shapeId="7174" r:id="rId9" name="Check Box 6">
              <controlPr defaultSize="0" autoFill="0" autoLine="0" autoPict="0">
                <anchor moveWithCells="1">
                  <from>
                    <xdr:col>2</xdr:col>
                    <xdr:colOff>2124075</xdr:colOff>
                    <xdr:row>22</xdr:row>
                    <xdr:rowOff>295275</xdr:rowOff>
                  </from>
                  <to>
                    <xdr:col>2</xdr:col>
                    <xdr:colOff>3048000</xdr:colOff>
                    <xdr:row>22</xdr:row>
                    <xdr:rowOff>542925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24"/>
  <sheetViews>
    <sheetView topLeftCell="A2" zoomScale="80" zoomScaleNormal="80" workbookViewId="0">
      <selection activeCell="D23" sqref="D23"/>
    </sheetView>
  </sheetViews>
  <sheetFormatPr defaultRowHeight="13.5" x14ac:dyDescent="0.15"/>
  <cols>
    <col min="1" max="1" width="4.375" customWidth="1"/>
    <col min="2" max="2" width="14.5" customWidth="1"/>
    <col min="3" max="3" width="56.25" customWidth="1"/>
    <col min="4" max="4" width="29" bestFit="1" customWidth="1"/>
  </cols>
  <sheetData>
    <row r="1" spans="2:3" ht="21" x14ac:dyDescent="0.15">
      <c r="B1" s="60" t="s">
        <v>0</v>
      </c>
      <c r="C1" s="61"/>
    </row>
    <row r="3" spans="2:3" x14ac:dyDescent="0.15">
      <c r="B3" s="6" t="s">
        <v>19</v>
      </c>
      <c r="C3" s="30" t="s">
        <v>80</v>
      </c>
    </row>
    <row r="4" spans="2:3" x14ac:dyDescent="0.15">
      <c r="B4" s="6" t="s">
        <v>1</v>
      </c>
      <c r="C4" s="5" t="s">
        <v>2</v>
      </c>
    </row>
    <row r="5" spans="2:3" x14ac:dyDescent="0.15">
      <c r="B5" s="6" t="s">
        <v>3</v>
      </c>
      <c r="C5" s="5" t="s">
        <v>20</v>
      </c>
    </row>
    <row r="6" spans="2:3" x14ac:dyDescent="0.15">
      <c r="B6" s="6" t="s">
        <v>4</v>
      </c>
      <c r="C6" s="5" t="s">
        <v>102</v>
      </c>
    </row>
    <row r="8" spans="2:3" ht="14.25" x14ac:dyDescent="0.15">
      <c r="B8" s="2" t="s">
        <v>5</v>
      </c>
      <c r="C8" s="1"/>
    </row>
    <row r="9" spans="2:3" x14ac:dyDescent="0.15">
      <c r="B9" s="6" t="s">
        <v>6</v>
      </c>
      <c r="C9" s="10">
        <v>43070</v>
      </c>
    </row>
    <row r="10" spans="2:3" x14ac:dyDescent="0.15">
      <c r="B10" s="6" t="s">
        <v>5</v>
      </c>
      <c r="C10" s="5" t="s">
        <v>21</v>
      </c>
    </row>
    <row r="11" spans="2:3" x14ac:dyDescent="0.15">
      <c r="B11" s="6" t="s">
        <v>7</v>
      </c>
      <c r="C11" s="5" t="s">
        <v>8</v>
      </c>
    </row>
    <row r="12" spans="2:3" x14ac:dyDescent="0.15">
      <c r="B12" s="6" t="s">
        <v>9</v>
      </c>
      <c r="C12" s="8" t="s">
        <v>73</v>
      </c>
    </row>
    <row r="13" spans="2:3" ht="63" customHeight="1" x14ac:dyDescent="0.15">
      <c r="B13" s="6" t="s">
        <v>10</v>
      </c>
      <c r="C13" s="12" t="s">
        <v>83</v>
      </c>
    </row>
    <row r="15" spans="2:3" ht="17.25" x14ac:dyDescent="0.15">
      <c r="B15" s="3" t="s">
        <v>11</v>
      </c>
      <c r="C15" s="4"/>
    </row>
    <row r="16" spans="2:3" x14ac:dyDescent="0.15">
      <c r="B16" s="6" t="s">
        <v>12</v>
      </c>
      <c r="C16" s="5" t="s">
        <v>13</v>
      </c>
    </row>
    <row r="17" spans="2:4" ht="57.75" customHeight="1" x14ac:dyDescent="0.15">
      <c r="B17" s="6" t="s">
        <v>14</v>
      </c>
      <c r="C17" s="12" t="s">
        <v>90</v>
      </c>
    </row>
    <row r="19" spans="2:4" ht="17.25" x14ac:dyDescent="0.15">
      <c r="B19" s="3" t="s">
        <v>15</v>
      </c>
      <c r="C19" s="4"/>
    </row>
    <row r="20" spans="2:4" ht="62.25" customHeight="1" x14ac:dyDescent="0.15">
      <c r="B20" s="5" t="s">
        <v>16</v>
      </c>
      <c r="C20" s="12" t="s">
        <v>84</v>
      </c>
    </row>
    <row r="22" spans="2:4" ht="17.25" x14ac:dyDescent="0.15">
      <c r="B22" s="3" t="s">
        <v>17</v>
      </c>
      <c r="C22" s="4"/>
    </row>
    <row r="23" spans="2:4" ht="60.75" customHeight="1" x14ac:dyDescent="0.15">
      <c r="B23" s="5" t="s">
        <v>17</v>
      </c>
      <c r="C23" s="5"/>
      <c r="D23" s="31" t="s">
        <v>232</v>
      </c>
    </row>
    <row r="24" spans="2:4" ht="15.75" customHeight="1" x14ac:dyDescent="0.15">
      <c r="B24" s="5" t="s">
        <v>18</v>
      </c>
      <c r="C24" s="10">
        <v>43262</v>
      </c>
    </row>
  </sheetData>
  <mergeCells count="1">
    <mergeCell ref="B1:C1"/>
  </mergeCells>
  <phoneticPr fontId="1"/>
  <dataValidations count="6">
    <dataValidation type="list" allowBlank="1" showInputMessage="1" showErrorMessage="1" sqref="C4">
      <formula1>"H/W,S/W,メカ,その他"</formula1>
    </dataValidation>
    <dataValidation type="list" allowBlank="1" showInputMessage="1" showErrorMessage="1" sqref="C5">
      <formula1>"BCA_CNT_300,INSERT_300,BACK_UP_300,BDET_PT_300,DISTR_300,INSERT_PT_300,POOL_300,その他"</formula1>
    </dataValidation>
    <dataValidation type="list" allowBlank="1" showInputMessage="1" showErrorMessage="1" sqref="C6">
      <formula1>"0.再現待ち,1.調査中,2.修正中,3.修正無し,4.完了"</formula1>
    </dataValidation>
    <dataValidation type="list" allowBlank="1" showInputMessage="1" showErrorMessage="1" sqref="C10">
      <formula1>"単体テスト,総合テスト,その他"</formula1>
    </dataValidation>
    <dataValidation type="list" allowBlank="1" showInputMessage="1" showErrorMessage="1" sqref="C11">
      <formula1>"重度,軽度,正常"</formula1>
    </dataValidation>
    <dataValidation type="list" allowBlank="1" showInputMessage="1" showErrorMessage="1" sqref="C16">
      <formula1>"仕様ミス,ハード設計ミス,ソフト設計ミス,仕様変更,その他"</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2</xdr:col>
                    <xdr:colOff>66675</xdr:colOff>
                    <xdr:row>22</xdr:row>
                    <xdr:rowOff>76200</xdr:rowOff>
                  </from>
                  <to>
                    <xdr:col>2</xdr:col>
                    <xdr:colOff>990600</xdr:colOff>
                    <xdr:row>22</xdr:row>
                    <xdr:rowOff>323850</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2</xdr:col>
                    <xdr:colOff>76200</xdr:colOff>
                    <xdr:row>22</xdr:row>
                    <xdr:rowOff>333375</xdr:rowOff>
                  </from>
                  <to>
                    <xdr:col>2</xdr:col>
                    <xdr:colOff>1000125</xdr:colOff>
                    <xdr:row>22</xdr:row>
                    <xdr:rowOff>581025</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2</xdr:col>
                    <xdr:colOff>1162050</xdr:colOff>
                    <xdr:row>22</xdr:row>
                    <xdr:rowOff>76200</xdr:rowOff>
                  </from>
                  <to>
                    <xdr:col>2</xdr:col>
                    <xdr:colOff>2085975</xdr:colOff>
                    <xdr:row>22</xdr:row>
                    <xdr:rowOff>323850</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2</xdr:col>
                    <xdr:colOff>1171575</xdr:colOff>
                    <xdr:row>22</xdr:row>
                    <xdr:rowOff>314325</xdr:rowOff>
                  </from>
                  <to>
                    <xdr:col>2</xdr:col>
                    <xdr:colOff>2095500</xdr:colOff>
                    <xdr:row>22</xdr:row>
                    <xdr:rowOff>561975</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2124075</xdr:colOff>
                    <xdr:row>22</xdr:row>
                    <xdr:rowOff>85725</xdr:rowOff>
                  </from>
                  <to>
                    <xdr:col>2</xdr:col>
                    <xdr:colOff>3048000</xdr:colOff>
                    <xdr:row>22</xdr:row>
                    <xdr:rowOff>333375</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2</xdr:col>
                    <xdr:colOff>2124075</xdr:colOff>
                    <xdr:row>22</xdr:row>
                    <xdr:rowOff>295275</xdr:rowOff>
                  </from>
                  <to>
                    <xdr:col>2</xdr:col>
                    <xdr:colOff>3048000</xdr:colOff>
                    <xdr:row>22</xdr:row>
                    <xdr:rowOff>542925</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24"/>
  <sheetViews>
    <sheetView zoomScale="80" zoomScaleNormal="80" workbookViewId="0">
      <selection activeCell="D24" sqref="D24"/>
    </sheetView>
  </sheetViews>
  <sheetFormatPr defaultRowHeight="13.5" x14ac:dyDescent="0.15"/>
  <cols>
    <col min="1" max="1" width="4.375" customWidth="1"/>
    <col min="2" max="2" width="14.5" customWidth="1"/>
    <col min="3" max="3" width="56.25" customWidth="1"/>
  </cols>
  <sheetData>
    <row r="1" spans="2:3" ht="21" x14ac:dyDescent="0.15">
      <c r="B1" s="60" t="s">
        <v>0</v>
      </c>
      <c r="C1" s="61"/>
    </row>
    <row r="3" spans="2:3" x14ac:dyDescent="0.15">
      <c r="B3" s="6" t="s">
        <v>19</v>
      </c>
      <c r="C3" s="30" t="s">
        <v>81</v>
      </c>
    </row>
    <row r="4" spans="2:3" x14ac:dyDescent="0.15">
      <c r="B4" s="6" t="s">
        <v>1</v>
      </c>
      <c r="C4" s="5" t="s">
        <v>2</v>
      </c>
    </row>
    <row r="5" spans="2:3" x14ac:dyDescent="0.15">
      <c r="B5" s="6" t="s">
        <v>3</v>
      </c>
      <c r="C5" s="5" t="s">
        <v>20</v>
      </c>
    </row>
    <row r="6" spans="2:3" x14ac:dyDescent="0.15">
      <c r="B6" s="6" t="s">
        <v>4</v>
      </c>
      <c r="C6" s="5" t="s">
        <v>102</v>
      </c>
    </row>
    <row r="8" spans="2:3" ht="14.25" x14ac:dyDescent="0.15">
      <c r="B8" s="2" t="s">
        <v>5</v>
      </c>
      <c r="C8" s="1"/>
    </row>
    <row r="9" spans="2:3" x14ac:dyDescent="0.15">
      <c r="B9" s="6" t="s">
        <v>6</v>
      </c>
      <c r="C9" s="10">
        <v>43070</v>
      </c>
    </row>
    <row r="10" spans="2:3" x14ac:dyDescent="0.15">
      <c r="B10" s="6" t="s">
        <v>5</v>
      </c>
      <c r="C10" s="5" t="s">
        <v>21</v>
      </c>
    </row>
    <row r="11" spans="2:3" x14ac:dyDescent="0.15">
      <c r="B11" s="6" t="s">
        <v>7</v>
      </c>
      <c r="C11" s="5" t="s">
        <v>8</v>
      </c>
    </row>
    <row r="12" spans="2:3" x14ac:dyDescent="0.15">
      <c r="B12" s="6" t="s">
        <v>9</v>
      </c>
      <c r="C12" s="8" t="s">
        <v>85</v>
      </c>
    </row>
    <row r="13" spans="2:3" ht="63" customHeight="1" x14ac:dyDescent="0.15">
      <c r="B13" s="6" t="s">
        <v>10</v>
      </c>
      <c r="C13" s="12" t="s">
        <v>88</v>
      </c>
    </row>
    <row r="15" spans="2:3" ht="17.25" x14ac:dyDescent="0.15">
      <c r="B15" s="3" t="s">
        <v>11</v>
      </c>
      <c r="C15" s="4"/>
    </row>
    <row r="16" spans="2:3" x14ac:dyDescent="0.15">
      <c r="B16" s="6" t="s">
        <v>12</v>
      </c>
      <c r="C16" s="5" t="s">
        <v>13</v>
      </c>
    </row>
    <row r="17" spans="2:4" ht="52.5" customHeight="1" x14ac:dyDescent="0.15">
      <c r="B17" s="6" t="s">
        <v>14</v>
      </c>
      <c r="C17" s="9" t="s">
        <v>86</v>
      </c>
    </row>
    <row r="19" spans="2:4" ht="17.25" x14ac:dyDescent="0.15">
      <c r="B19" s="3" t="s">
        <v>15</v>
      </c>
      <c r="C19" s="4"/>
    </row>
    <row r="20" spans="2:4" ht="62.25" customHeight="1" x14ac:dyDescent="0.15">
      <c r="B20" s="5" t="s">
        <v>16</v>
      </c>
      <c r="C20" s="9" t="s">
        <v>87</v>
      </c>
    </row>
    <row r="22" spans="2:4" ht="17.25" x14ac:dyDescent="0.15">
      <c r="B22" s="3" t="s">
        <v>17</v>
      </c>
      <c r="C22" s="4"/>
    </row>
    <row r="23" spans="2:4" ht="60.75" customHeight="1" x14ac:dyDescent="0.15">
      <c r="B23" s="5" t="s">
        <v>17</v>
      </c>
      <c r="C23" s="5"/>
      <c r="D23" t="s">
        <v>233</v>
      </c>
    </row>
    <row r="24" spans="2:4" ht="15.75" customHeight="1" x14ac:dyDescent="0.15">
      <c r="B24" s="5" t="s">
        <v>18</v>
      </c>
      <c r="C24" s="10">
        <v>43342</v>
      </c>
    </row>
  </sheetData>
  <mergeCells count="1">
    <mergeCell ref="B1:C1"/>
  </mergeCells>
  <phoneticPr fontId="1"/>
  <dataValidations count="6">
    <dataValidation type="list" allowBlank="1" showInputMessage="1" showErrorMessage="1" sqref="C4">
      <formula1>"H/W,S/W,メカ,その他"</formula1>
    </dataValidation>
    <dataValidation type="list" allowBlank="1" showInputMessage="1" showErrorMessage="1" sqref="C5">
      <formula1>"BCA_CNT_300,INSERT_300,BACK_UP_300,BDET_PT_300,DISTR_300,INSERT_PT_300,POOL_300,その他"</formula1>
    </dataValidation>
    <dataValidation type="list" allowBlank="1" showInputMessage="1" showErrorMessage="1" sqref="C6">
      <formula1>"0.再現待ち,1.調査中,2.修正中,3.修正無し,4.完了"</formula1>
    </dataValidation>
    <dataValidation type="list" allowBlank="1" showInputMessage="1" showErrorMessage="1" sqref="C10">
      <formula1>"単体テスト,総合テスト,その他"</formula1>
    </dataValidation>
    <dataValidation type="list" allowBlank="1" showInputMessage="1" showErrorMessage="1" sqref="C11">
      <formula1>"重度,軽度,正常"</formula1>
    </dataValidation>
    <dataValidation type="list" allowBlank="1" showInputMessage="1" showErrorMessage="1" sqref="C16">
      <formula1>"仕様ミス,ハード設計ミス,ソフト設計ミス,仕様変更,その他"</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2</xdr:col>
                    <xdr:colOff>66675</xdr:colOff>
                    <xdr:row>22</xdr:row>
                    <xdr:rowOff>76200</xdr:rowOff>
                  </from>
                  <to>
                    <xdr:col>2</xdr:col>
                    <xdr:colOff>990600</xdr:colOff>
                    <xdr:row>22</xdr:row>
                    <xdr:rowOff>323850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2</xdr:col>
                    <xdr:colOff>76200</xdr:colOff>
                    <xdr:row>22</xdr:row>
                    <xdr:rowOff>333375</xdr:rowOff>
                  </from>
                  <to>
                    <xdr:col>2</xdr:col>
                    <xdr:colOff>1000125</xdr:colOff>
                    <xdr:row>22</xdr:row>
                    <xdr:rowOff>581025</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2</xdr:col>
                    <xdr:colOff>1162050</xdr:colOff>
                    <xdr:row>22</xdr:row>
                    <xdr:rowOff>76200</xdr:rowOff>
                  </from>
                  <to>
                    <xdr:col>2</xdr:col>
                    <xdr:colOff>2085975</xdr:colOff>
                    <xdr:row>22</xdr:row>
                    <xdr:rowOff>323850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2</xdr:col>
                    <xdr:colOff>1171575</xdr:colOff>
                    <xdr:row>22</xdr:row>
                    <xdr:rowOff>314325</xdr:rowOff>
                  </from>
                  <to>
                    <xdr:col>2</xdr:col>
                    <xdr:colOff>2095500</xdr:colOff>
                    <xdr:row>22</xdr:row>
                    <xdr:rowOff>561975</xdr:rowOff>
                  </to>
                </anchor>
              </controlPr>
            </control>
          </mc:Choice>
        </mc:AlternateContent>
        <mc:AlternateContent xmlns:mc="http://schemas.openxmlformats.org/markup-compatibility/2006">
          <mc:Choice Requires="x14">
            <control shapeId="11269" r:id="rId8" name="Check Box 5">
              <controlPr defaultSize="0" autoFill="0" autoLine="0" autoPict="0">
                <anchor moveWithCells="1">
                  <from>
                    <xdr:col>2</xdr:col>
                    <xdr:colOff>2124075</xdr:colOff>
                    <xdr:row>22</xdr:row>
                    <xdr:rowOff>85725</xdr:rowOff>
                  </from>
                  <to>
                    <xdr:col>2</xdr:col>
                    <xdr:colOff>3048000</xdr:colOff>
                    <xdr:row>22</xdr:row>
                    <xdr:rowOff>333375</xdr:rowOff>
                  </to>
                </anchor>
              </controlPr>
            </control>
          </mc:Choice>
        </mc:AlternateContent>
        <mc:AlternateContent xmlns:mc="http://schemas.openxmlformats.org/markup-compatibility/2006">
          <mc:Choice Requires="x14">
            <control shapeId="11270" r:id="rId9" name="Check Box 6">
              <controlPr defaultSize="0" autoFill="0" autoLine="0" autoPict="0">
                <anchor moveWithCells="1">
                  <from>
                    <xdr:col>2</xdr:col>
                    <xdr:colOff>2124075</xdr:colOff>
                    <xdr:row>22</xdr:row>
                    <xdr:rowOff>295275</xdr:rowOff>
                  </from>
                  <to>
                    <xdr:col>2</xdr:col>
                    <xdr:colOff>3048000</xdr:colOff>
                    <xdr:row>22</xdr:row>
                    <xdr:rowOff>542925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25</vt:i4>
      </vt:variant>
    </vt:vector>
  </HeadingPairs>
  <TitlesOfParts>
    <vt:vector size="25" baseType="lpstr">
      <vt:lpstr>まとめ</vt:lpstr>
      <vt:lpstr>001</vt:lpstr>
      <vt:lpstr>002</vt:lpstr>
      <vt:lpstr>003</vt:lpstr>
      <vt:lpstr>004</vt:lpstr>
      <vt:lpstr>005</vt:lpstr>
      <vt:lpstr>006</vt:lpstr>
      <vt:lpstr>007</vt:lpstr>
      <vt:lpstr>008</vt:lpstr>
      <vt:lpstr>009</vt:lpstr>
      <vt:lpstr>010</vt:lpstr>
      <vt:lpstr>011</vt:lpstr>
      <vt:lpstr>012</vt:lpstr>
      <vt:lpstr>013</vt:lpstr>
      <vt:lpstr>014</vt:lpstr>
      <vt:lpstr>015</vt:lpstr>
      <vt:lpstr>016</vt:lpstr>
      <vt:lpstr>017</vt:lpstr>
      <vt:lpstr>018</vt:lpstr>
      <vt:lpstr>019</vt:lpstr>
      <vt:lpstr>020</vt:lpstr>
      <vt:lpstr>021</vt:lpstr>
      <vt:lpstr>022</vt:lpstr>
      <vt:lpstr>023</vt:lpstr>
      <vt:lpstr>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1132209900013</dc:creator>
  <cp:lastModifiedBy>1132209300053</cp:lastModifiedBy>
  <cp:lastPrinted>2019-10-10T06:37:04Z</cp:lastPrinted>
  <dcterms:created xsi:type="dcterms:W3CDTF">2017-11-01T10:50:54Z</dcterms:created>
  <dcterms:modified xsi:type="dcterms:W3CDTF">2019-10-10T08:47:29Z</dcterms:modified>
</cp:coreProperties>
</file>