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ller User\NLP\data\"/>
    </mc:Choice>
  </mc:AlternateContent>
  <xr:revisionPtr revIDLastSave="0" documentId="13_ncr:1_{5E1CF5A5-4354-4B6B-B827-0766DDD12A5C}" xr6:coauthVersionLast="47" xr6:coauthVersionMax="47" xr10:uidLastSave="{00000000-0000-0000-0000-000000000000}"/>
  <bookViews>
    <workbookView xWindow="-120" yWindow="-120" windowWidth="20730" windowHeight="11160" activeTab="3" xr2:uid="{3F278E5C-879C-45AF-921F-C0E110CB22D6}"/>
  </bookViews>
  <sheets>
    <sheet name="Default" sheetId="1" r:id="rId1"/>
    <sheet name="Topics 20" sheetId="5" r:id="rId2"/>
    <sheet name="topwords_prob" sheetId="3" r:id="rId3"/>
    <sheet name="Summary" sheetId="4" r:id="rId4"/>
  </sheets>
  <definedNames>
    <definedName name="_xlnm._FilterDatabase" localSheetId="0" hidden="1">Default!$A$1:$F$29</definedName>
    <definedName name="_xlnm._FilterDatabase" localSheetId="1" hidden="1">'Topics 20'!$A$1:$F$22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4" l="1"/>
  <c r="C38" i="4"/>
  <c r="B39" i="4"/>
  <c r="B38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  <c r="C22" i="5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  <c r="C29" i="1"/>
</calcChain>
</file>

<file path=xl/sharedStrings.xml><?xml version="1.0" encoding="utf-8"?>
<sst xmlns="http://schemas.openxmlformats.org/spreadsheetml/2006/main" count="160" uniqueCount="108">
  <si>
    <t>Topic</t>
  </si>
  <si>
    <t>Count</t>
  </si>
  <si>
    <t>Name</t>
  </si>
  <si>
    <t>-1_store_pb_work_purchase</t>
  </si>
  <si>
    <t>0_wifi_connect_internet_network</t>
  </si>
  <si>
    <t>1_return_store_exchange_warranty</t>
  </si>
  <si>
    <t>2_warranty_receipt_pb_return</t>
  </si>
  <si>
    <t>3_charge_charger_cable_port</t>
  </si>
  <si>
    <t>4_password_reset_forget_set</t>
  </si>
  <si>
    <t>5_manual_supplier_number_pb</t>
  </si>
  <si>
    <t>6_gb_laptop_pb_app</t>
  </si>
  <si>
    <t>7_card_sim_sd_micro</t>
  </si>
  <si>
    <t>8_screen_cover_warranty_accidental</t>
  </si>
  <si>
    <t>9_battery_lightcomm_warranty_replacement</t>
  </si>
  <si>
    <t>10_reset_factory_volume_pb</t>
  </si>
  <si>
    <t>11_lock_unlock_supplier_troubleshooting</t>
  </si>
  <si>
    <t>12_password_forget_reset_pb</t>
  </si>
  <si>
    <t>13_ticket_close_action_agent</t>
  </si>
  <si>
    <t>14_charge_pb_costumer_warranty</t>
  </si>
  <si>
    <t>15_pin_ask_factory_reset</t>
  </si>
  <si>
    <t>16_system_reset_factory_hard</t>
  </si>
  <si>
    <t>17_charge_ipad_store_november</t>
  </si>
  <si>
    <t>18_keyboard_replacement_touchpad_carry</t>
  </si>
  <si>
    <t>19_protection_plan_number_claim</t>
  </si>
  <si>
    <t>20_google_kid_space_kids</t>
  </si>
  <si>
    <t>21_caller_info_surf_cellular</t>
  </si>
  <si>
    <t>22_factory_reset_reboot_block</t>
  </si>
  <si>
    <t>23_screen_color_change_turn</t>
  </si>
  <si>
    <t>24_camera_video_icon_watch</t>
  </si>
  <si>
    <t>25_surf_inch_straight_eligible</t>
  </si>
  <si>
    <t>index,Topic,Count,Name</t>
  </si>
  <si>
    <t>0,-1,450,"('wifi', 0.1393769095748843);('connect', 0.09674485589004748);('internet', 0.058093485589741235);('network', 0.046547624316705824);('gb', 0.042015889487397595);('connection', 0.03584100731313014);('set', 0.03040906518931306);('try', 0.02705963408796052);('help', 0.026384404106187868);('pb', 0.025894598611930133)"</t>
  </si>
  <si>
    <t>1,0,94,"('return', 0.07049818926088663);('store', 0.056901335391691454);('exchange', 0.0563591810406116);('warranty', 0.04438122310144252);('manager', 0.04272190658468546);('receipt', 0.04034267385564602);('tell', 0.031296557728881395);('purchase', 0.025581460401191768);('stop', 0.025138070084936456);('comapny', 0.024278334471224277)"</t>
  </si>
  <si>
    <t>2,1,77,"('warranty', 0.06384442376567682);('receipt', 0.056488776926033324);('pb', 0.05464943243903782);('return', 0.03980727093930887);('tell', 0.03529842205386);('store', 0.03396136760508673);('limited', 0.029751242403175608);('advise', 0.02833447740090608);('find', 0.027671481112452535);('want', 0.02443537221719039)"</t>
  </si>
  <si>
    <t>3,2,70,"('charge', 0.09416058574617021);('charger', 0.09138902773744528);('cable', 0.0905111286121377);('port', 0.08717222587794399);('order', 0.03240117913828156);('new', 0.031653942775694596);('cord', 0.028883811419499524);('store', 0.028455435697805814);('usb', 0.026078284495006633);('buy', 0.025803834542714815)"</t>
  </si>
  <si>
    <t>4,3,41,"('password', 0.1677888816686781);('reset', 0.09643001145704588);('forget', 0.06464755976519203);('set', 0.053186184290956916);('guide', 0.04684198234245485);('remember', 0.04393043306478666);('help', 0.04098766858213874);('hang', 0.03860933982322821);('costumer', 0.03546652144319469);('enter', 0.030861030168463303)"</t>
  </si>
  <si>
    <t>5,4,41,"('manual', 0.11377017896751863);('supplier', 0.09803600822681292);('number', 0.06786895749981597);('pb', 0.06552836485512199);('use', 0.057803362988087616);('serial', 0.05725133317943509);('want', 0.047533772791466075);('need', 0.0455726582048115);('email', 0.04293849988457632);('information', 0.04149643757884853)"</t>
  </si>
  <si>
    <t>6,5,35,"('gb', 0.10710166993089118);('laptop', 0.05016156865150346);('pb', 0.043034160703239475);('app', 0.034557125829292254);('store', 0.0336386189456888);('return', 0.03253194896517313);('open', 0.032283954400505493);('support', 0.030863873822094837);('recognize', 0.030096941190902077);('problem', 0.029896460434497722)"</t>
  </si>
  <si>
    <t>7,6,31,"('card', 0.26464015206762104);('sim', 0.19832962600988246);('sd', 0.1819174874317811);('micro', 0.08571481468932421);('want', 0.0750762225305178);('know', 0.06660773303692458);('slot', 0.05675883554669188);('phone', 0.051911001394811154);('reader', 0.044999816985403875);('add', 0.04357196061761621)"</t>
  </si>
  <si>
    <t>8,7,30,"('screen', 0.11129811762297656);('cover', 0.08545388253944483);('warranty', 0.06097189101647285);('accidental', 0.052922938173309);('break', 0.044824882432807585);('drop', 0.038071539846580495);('crack', 0.038071539846580495);('broken', 0.031455317615539734);('pb', 0.029728266036014372);('buy', 0.02964247428533155)"</t>
  </si>
  <si>
    <t>9,8,29,"('battery', 0.11958065924361218);('lightcomm', 0.09594247800255794);('warranty', 0.08429812095659234);('replacement', 0.06535287770887836);('charge', 0.06180480171423088);('claim', 0.052921564725014414);('technology', 0.0512997188041432);('december', 0.04857556076056887);('purchase', 0.04770374463100467);('button', 0.0403229694125293)"</t>
  </si>
  <si>
    <t>10,9,25,"('reset', 0.1468980548364344);('factory', 0.11380985988403515);('volume', 0.05771664729073437);('pb', 0.053146326636176924);('step', 0.05179753418503254);('gb', 0.050923340726486806);('power', 0.05001336113007988);('assistance', 0.04071094947075421);('walk', 0.039311678697183126);('recovery', 0.039311678697183126)"</t>
  </si>
  <si>
    <t>11,10,25,"('lock', 0.16320602769024725);('unlock', 0.15277646153706848);('supplier', 0.037836261322041535);('troubleshooting', 0.03770846059807538);('basic', 0.03764897897765774);('number', 0.03526050040663823);('buy', 0.03416122664101422);('like', 0.03392722922151307);('describe', 0.03383372821266787);('gb', 0.03323402457520065)"</t>
  </si>
  <si>
    <t>12,11,25,"('password', 0.20337290089228532);('forget', 0.12850673465519877);('reset', 0.08762699298953856);('pb', 0.06102753800076122);('enter', 0.046009279732861445);('owner', 0.043048605408801);('factory', 0.04125221886040569);('set', 0.03775848449227342);('manual', 0.03724508839912264);('miss', 0.036214205660597625)"</t>
  </si>
  <si>
    <t>13,12,22,"('ticket', 0.23323750106744853);('close', 0.14532750351911852);('action', 0.13303787404945178);('agent', 0.1127322290045293);('leave', 0.10088917101178048);('unresolved', 0.09778011495782792);('require', 0.0819003582987466);('previous', 0.06449663707138205);('closing', 0.06252399226836798);('left', 0.04633146286855819)"</t>
  </si>
  <si>
    <t>14,13,21,"('charge', 0.09312816938869374);('pb', 0.045910624918003844);('costumer', 0.04339398411773696);('warranty', 0.04252454074050144);('supplier', 0.04225242026329919);('reach', 0.039755980946014076);('buy', 0.03269866647901361);('handle', 0.03238518939010717);('charger', 0.03222493040283272);('advise', 0.03132595783132066)"</t>
  </si>
  <si>
    <t>15,14,20,"('pin', 0.2675560204624602);('ask', 0.11559738511148741);('factory', 0.08729501797556818);('reset', 0.08692032369123583);('code', 0.06824160309488166);('number', 0.05933621842622455);('forget', 0.05665350667594785);('remember', 0.04949765384488635);('try', 0.04562312499991623);('hang', 0.043502228510503664)"</t>
  </si>
  <si>
    <t>16,15,19,"('system', 0.07896870567376635);('reset', 0.06368889172285098);('factory', 0.05166277882008626);('hard', 0.05055354107608294);('try', 0.04849086428562525);('troubleshooting', 0.04291908424435489);('basic', 0.04285138334547954);('file', 0.04280315063205271);('update', 0.041947914812777785);('massage', 0.04144559951151023)"</t>
  </si>
  <si>
    <t>17,16,19,"('charge', 0.16213355601212168);('ipad', 0.06649294087197286);('store', 0.054588986885547613);('november', 0.05239945747353664);('replacement', 0.05124603547195033);('buy', 0.04950214786406227);('yesterday', 0.04513960336578681);('different', 0.04308808345294791);('moment', 0.041243956446791734);('correctly', 0.0400229227319199)"</t>
  </si>
  <si>
    <t>18,17,19,"('keyboard', 0.30726512170940756);('replacement', 0.06121185435174897);('touchpad', 0.05252322518739776);('carry', 0.044124347859742355);('work', 0.043592629209592546);('key', 0.04105389213136873);('moment', 0.04105389213136873);('educate', 0.03959152429610742);('check', 0.03728762443757457);('right', 0.03543986658529613)"</t>
  </si>
  <si>
    <t>19,18,15,"('protection', 0.2882839037843265);('plan', 0.2862087142215252);('number', 0.060933259501878625);('claim', 0.05773648969596984);('issue', 0.05609405461993631);('allstate', 0.0537015761748572);('purchase', 0.053530910124232986);('cover', 0.05211861193528942);('march', 0.05193505707907406);('register', 0.0511592122249519)"</t>
  </si>
  <si>
    <t>20,19,15,"('google', 0.18216248747737956);('kid', 0.1612838093111913);('space', 0.09623098980466424);('kids', 0.079823795959033);('pop', 0.06715096426512825);('avatar', 0.05727406967671012);('acct', 0.05727406967671012);('kidspace', 0.05727406967671012);('error', 0.054912184476359004);('regard', 0.05215967262974328)"</t>
  </si>
  <si>
    <t>21,20,15,"('caller', 0.26971381676512274);('info', 0.0692840892953377);('surf', 0.06531246333920525);('cellular', 0.05998705192455428);('loading', 0.05272597091574272);('connect', 0.04752378885826894);('setup', 0.043185719631966275);('pb', 0.04309887372685338);('hang', 0.04258639212080886);('assist', 0.03873407291800137)"</t>
  </si>
  <si>
    <t>22,21,14,"('factory', 0.21823754493892045);('reset', 0.21730080922808956);('reboot', 0.10295681167273217);('block', 0.07833351047165192);('step', 0.07662215886357347);('guide', 0.07388944956600135);('phone', 0.07388944956600135);('know', 0.0702285835186212);('change', 0.06671703244327418);('help', 0.06631255562172322)"</t>
  </si>
  <si>
    <t>23,22,13,"('screen', 0.10337749606604996);('color', 0.06967076928003318);('change', 0.0680338159783388);('turn', 0.0638713277779688);('shut', 0.05274979885882821);('brightness', 0.04998920993712857);('theme', 0.04998920993712857);('dark', 0.04998920993712857);('green', 0.04644717952002212);('avaya', 0.043938309096452265)"</t>
  </si>
  <si>
    <t>24,23,13,"('camera', 0.19556022991565583);('video', 0.16103247906501506);('icon', 0.07694541988899868);('watch', 0.06949719430283728);('kindle', 0.06949719430283728);('app', 0.062371397838234796);('incorrect', 0.061084966304823886);('photo', 0.061084966304823886);('record', 0.05838404564368349);('know', 0.055754643744661464)"</t>
  </si>
  <si>
    <t>25,24,11,"('surf', 0.21104367405525506);('inch', 0.07939512196147698);('straight', 0.0775342848004443);('eligible', 0.07204052333717717);('lady', 0.07204052333717717);('warranty', 0.06081133304144593);('caller', 0.05504363607451484);('device', 0.0467463864601233);('pb', 0.04642168938833414);('return', 0.045350660409848885)"</t>
  </si>
  <si>
    <t>26,25,10,"('store', 0.024977562125833703);('pb', 0.024604106790889705);('work', 0.024139579905575328);('purchase', 0.02249990344866098);('buy', 0.0213004303025211);('information', 0.019858375030016126);('warranty', 0.019786543387264457);('try', 0.0189604548367402);('want', 0.01890707854201219);('turn', 0.018580941090495698)"</t>
  </si>
  <si>
    <t>WIFI</t>
  </si>
  <si>
    <t>WIFI</t>
    <phoneticPr fontId="4" type="noConversion"/>
  </si>
  <si>
    <t>Charge</t>
  </si>
  <si>
    <t>Charge</t>
    <phoneticPr fontId="4" type="noConversion"/>
  </si>
  <si>
    <t>Screen</t>
  </si>
  <si>
    <t>Security</t>
  </si>
  <si>
    <t>Security</t>
    <phoneticPr fontId="4" type="noConversion"/>
  </si>
  <si>
    <t>Memory Card</t>
  </si>
  <si>
    <t>Memory Card</t>
    <phoneticPr fontId="4" type="noConversion"/>
  </si>
  <si>
    <t>Screen</t>
    <phoneticPr fontId="4" type="noConversion"/>
  </si>
  <si>
    <t>System OS</t>
  </si>
  <si>
    <t>System OS</t>
    <phoneticPr fontId="4" type="noConversion"/>
  </si>
  <si>
    <t>Control UI</t>
  </si>
  <si>
    <t>Control UI</t>
    <phoneticPr fontId="4" type="noConversion"/>
  </si>
  <si>
    <t>Camera</t>
  </si>
  <si>
    <t>Camera</t>
    <phoneticPr fontId="4" type="noConversion"/>
  </si>
  <si>
    <t>行标签</t>
  </si>
  <si>
    <t>总计</t>
  </si>
  <si>
    <t>App</t>
  </si>
  <si>
    <t>App</t>
    <phoneticPr fontId="4" type="noConversion"/>
  </si>
  <si>
    <t>Faults Type</t>
  </si>
  <si>
    <t>Faults Type</t>
    <phoneticPr fontId="4" type="noConversion"/>
  </si>
  <si>
    <t>Percentage</t>
    <phoneticPr fontId="4" type="noConversion"/>
  </si>
  <si>
    <t>求和项:Percentage</t>
  </si>
  <si>
    <t>unknown</t>
  </si>
  <si>
    <t>unknown</t>
    <phoneticPr fontId="4" type="noConversion"/>
  </si>
  <si>
    <t>Total Percentage</t>
  </si>
  <si>
    <t>Grand Total</t>
  </si>
  <si>
    <t>0_return_warranty_store_receipt</t>
  </si>
  <si>
    <t>1_charge_charger_cable_warranty</t>
  </si>
  <si>
    <t>2_wifi_connect_internet_network</t>
  </si>
  <si>
    <t>3_password_reset_forget_set</t>
  </si>
  <si>
    <t>4_reset_factory_step_system</t>
  </si>
  <si>
    <t>5_manual_supplier_pb_number</t>
  </si>
  <si>
    <t>6_gb_laptop_pb_store</t>
  </si>
  <si>
    <t>9_lock_unlock_supplier_troubleshooting</t>
  </si>
  <si>
    <t>10_ticket_close_action_agent</t>
  </si>
  <si>
    <t>11_pin_ask_reset_factory</t>
  </si>
  <si>
    <t>12_protection_plan_number_issue</t>
  </si>
  <si>
    <t>13_google_kid_space_kids</t>
  </si>
  <si>
    <t>14_keyboard_replacement_touchpad_work</t>
  </si>
  <si>
    <t>15_caller_info_surf_cellular</t>
  </si>
  <si>
    <t>16_screen_change_color_turn</t>
  </si>
  <si>
    <t>17_camera_video_icon_watch</t>
  </si>
  <si>
    <t>18_surf_inch_straight_eligible</t>
  </si>
  <si>
    <t>T0=</t>
    <phoneticPr fontId="4" type="noConversion"/>
  </si>
  <si>
    <t>Topic Name</t>
    <phoneticPr fontId="4" type="noConversion"/>
  </si>
  <si>
    <t>Count</t>
    <phoneticPr fontId="4" type="noConversion"/>
  </si>
  <si>
    <t>Order</t>
    <phoneticPr fontId="4" type="noConversion"/>
  </si>
  <si>
    <t>Topic#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</si>
</sst>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rgb="FF212121"/>
      <name val="Roboto"/>
    </font>
    <font>
      <sz val="11"/>
      <color rgb="FF212121"/>
      <name val="Roboto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9" fontId="0" fillId="0" borderId="0" xfId="1" applyFont="1">
      <alignment vertical="center"/>
    </xf>
    <xf numFmtId="0" fontId="0" fillId="0" borderId="0" xfId="0" pivotButton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3">
    <dxf>
      <numFmt numFmtId="13" formatCode="0%"/>
    </dxf>
    <dxf>
      <numFmt numFmtId="176" formatCode="0.0%"/>
    </dxf>
    <dxf>
      <numFmt numFmtId="176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[Topic Model result.xlsx]Summary!数据透视表1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Tablet</a:t>
            </a:r>
            <a:r>
              <a:rPr lang="en-US" altLang="zh-CN" baseline="0"/>
              <a:t> </a:t>
            </a:r>
            <a:r>
              <a:rPr lang="en-US" altLang="zh-CN"/>
              <a:t>Faults Distrubition</a:t>
            </a:r>
            <a:r>
              <a:rPr lang="en-US" altLang="zh-CN" baseline="0"/>
              <a:t> Report from Call Center Record</a:t>
            </a:r>
            <a:endParaRPr lang="zh-CN" altLang="en-US"/>
          </a:p>
        </c:rich>
      </c:tx>
      <c:layout>
        <c:manualLayout>
          <c:xMode val="edge"/>
          <c:yMode val="edge"/>
          <c:x val="0.12246554474808294"/>
          <c:y val="3.531003937007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234779476094901"/>
          <c:y val="0.17474327427821523"/>
          <c:w val="0.58548834336884359"/>
          <c:h val="0.717857247010790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Summary!$B$3:$B$13</c:f>
              <c:strCache>
                <c:ptCount val="10"/>
                <c:pt idx="0">
                  <c:v>Camera</c:v>
                </c:pt>
                <c:pt idx="1">
                  <c:v>Control UI</c:v>
                </c:pt>
                <c:pt idx="2">
                  <c:v>Memory Card</c:v>
                </c:pt>
                <c:pt idx="3">
                  <c:v>App</c:v>
                </c:pt>
                <c:pt idx="4">
                  <c:v>Screen</c:v>
                </c:pt>
                <c:pt idx="5">
                  <c:v>System OS</c:v>
                </c:pt>
                <c:pt idx="6">
                  <c:v>WIFI</c:v>
                </c:pt>
                <c:pt idx="7">
                  <c:v>Charge</c:v>
                </c:pt>
                <c:pt idx="8">
                  <c:v>Security</c:v>
                </c:pt>
                <c:pt idx="9">
                  <c:v>unknown</c:v>
                </c:pt>
              </c:strCache>
            </c:strRef>
          </c:cat>
          <c:val>
            <c:numRef>
              <c:f>Summary!$C$3:$C$13</c:f>
              <c:numCache>
                <c:formatCode>0.0%</c:formatCode>
                <c:ptCount val="10"/>
                <c:pt idx="0">
                  <c:v>9.1743119266055051E-3</c:v>
                </c:pt>
                <c:pt idx="1">
                  <c:v>1.2510425354462052E-2</c:v>
                </c:pt>
                <c:pt idx="2">
                  <c:v>2.5020850708924104E-2</c:v>
                </c:pt>
                <c:pt idx="3">
                  <c:v>2.585487906588824E-2</c:v>
                </c:pt>
                <c:pt idx="4">
                  <c:v>3.5029190992493749E-2</c:v>
                </c:pt>
                <c:pt idx="5">
                  <c:v>6.0050041701417846E-2</c:v>
                </c:pt>
                <c:pt idx="6">
                  <c:v>7.8398665554628863E-2</c:v>
                </c:pt>
                <c:pt idx="7">
                  <c:v>8.7572977481234354E-2</c:v>
                </c:pt>
                <c:pt idx="8">
                  <c:v>8.9241034195162633E-2</c:v>
                </c:pt>
                <c:pt idx="9">
                  <c:v>0.57714762301918254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2-455C-A29F-EA8465BCC5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451864"/>
        <c:axId val="93455104"/>
      </c:barChart>
      <c:catAx>
        <c:axId val="93451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55104"/>
        <c:crosses val="autoZero"/>
        <c:auto val="1"/>
        <c:lblAlgn val="ctr"/>
        <c:lblOffset val="100"/>
        <c:noMultiLvlLbl val="0"/>
      </c:catAx>
      <c:valAx>
        <c:axId val="93455104"/>
        <c:scaling>
          <c:orientation val="minMax"/>
          <c:max val="0.2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9345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[Topic Model result.xlsx]Summary!数据透视表2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Summary!$C$22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Summary!$B$23:$B$33</c:f>
              <c:strCache>
                <c:ptCount val="10"/>
                <c:pt idx="0">
                  <c:v>Camera</c:v>
                </c:pt>
                <c:pt idx="1">
                  <c:v>Control UI</c:v>
                </c:pt>
                <c:pt idx="2">
                  <c:v>Memory Card</c:v>
                </c:pt>
                <c:pt idx="3">
                  <c:v>App</c:v>
                </c:pt>
                <c:pt idx="4">
                  <c:v>Screen</c:v>
                </c:pt>
                <c:pt idx="5">
                  <c:v>System OS</c:v>
                </c:pt>
                <c:pt idx="6">
                  <c:v>WIFI</c:v>
                </c:pt>
                <c:pt idx="7">
                  <c:v>Charge</c:v>
                </c:pt>
                <c:pt idx="8">
                  <c:v>Security</c:v>
                </c:pt>
                <c:pt idx="9">
                  <c:v>unknown</c:v>
                </c:pt>
              </c:strCache>
            </c:strRef>
          </c:cat>
          <c:val>
            <c:numRef>
              <c:f>Summary!$C$23:$C$33</c:f>
              <c:numCache>
                <c:formatCode>0.0%</c:formatCode>
                <c:ptCount val="10"/>
                <c:pt idx="0">
                  <c:v>9.1743119266055051E-3</c:v>
                </c:pt>
                <c:pt idx="1">
                  <c:v>1.2510425354462052E-2</c:v>
                </c:pt>
                <c:pt idx="2">
                  <c:v>2.5020850708924104E-2</c:v>
                </c:pt>
                <c:pt idx="3">
                  <c:v>2.585487906588824E-2</c:v>
                </c:pt>
                <c:pt idx="4">
                  <c:v>3.5029190992493749E-2</c:v>
                </c:pt>
                <c:pt idx="5">
                  <c:v>6.0050041701417846E-2</c:v>
                </c:pt>
                <c:pt idx="6">
                  <c:v>7.8398665554628863E-2</c:v>
                </c:pt>
                <c:pt idx="7">
                  <c:v>8.7572977481234354E-2</c:v>
                </c:pt>
                <c:pt idx="8">
                  <c:v>8.9241034195162633E-2</c:v>
                </c:pt>
                <c:pt idx="9">
                  <c:v>0.57714762301918254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5-452A-9DE2-02720A1F27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401824"/>
        <c:axId val="93410824"/>
      </c:barChart>
      <c:catAx>
        <c:axId val="93401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10824"/>
        <c:crosses val="autoZero"/>
        <c:auto val="1"/>
        <c:lblAlgn val="ctr"/>
        <c:lblOffset val="100"/>
        <c:noMultiLvlLbl val="0"/>
      </c:catAx>
      <c:valAx>
        <c:axId val="93410824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0</xdr:row>
      <xdr:rowOff>95250</xdr:rowOff>
    </xdr:from>
    <xdr:to>
      <xdr:col>11</xdr:col>
      <xdr:colOff>409574</xdr:colOff>
      <xdr:row>14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513E43-6A53-52C5-4B39-434CAC812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361950</xdr:colOff>
      <xdr:row>18</xdr:row>
      <xdr:rowOff>19050</xdr:rowOff>
    </xdr:from>
    <xdr:to>
      <xdr:col>10</xdr:col>
      <xdr:colOff>133350</xdr:colOff>
      <xdr:row>33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23D945A-9794-3595-B36F-CA3141F7D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ler User" refreshedDate="45020.869847800925" createdVersion="8" refreshedVersion="8" minRefreshableVersion="3" recordCount="27" xr:uid="{BC3580D1-5A00-43AD-8CC5-AF40B9625DB9}">
  <cacheSource type="worksheet">
    <worksheetSource ref="E1:F28" sheet="Default"/>
  </cacheSource>
  <cacheFields count="2">
    <cacheField name="Faults Type" numFmtId="0">
      <sharedItems count="11">
        <s v="unknown"/>
        <s v="WIFI"/>
        <s v="Charge"/>
        <s v="Security"/>
        <s v="App"/>
        <s v="Memory Card"/>
        <s v="Screen"/>
        <s v="System OS"/>
        <s v="Control UI"/>
        <s v="Camera"/>
        <s v="unknow" u="1"/>
      </sharedItems>
    </cacheField>
    <cacheField name="Percentage" numFmtId="9">
      <sharedItems containsSemiMixedTypes="0" containsString="0" containsNumber="1" minValue="8.3402835696413675E-3" maxValue="0.375312760633861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n v="0.37531276063386154"/>
  </r>
  <r>
    <x v="1"/>
    <n v="7.8398665554628863E-2"/>
  </r>
  <r>
    <x v="0"/>
    <n v="6.4220183486238536E-2"/>
  </r>
  <r>
    <x v="0"/>
    <n v="5.8381984987489574E-2"/>
  </r>
  <r>
    <x v="2"/>
    <n v="3.4195162635529609E-2"/>
  </r>
  <r>
    <x v="3"/>
    <n v="3.4195162635529609E-2"/>
  </r>
  <r>
    <x v="0"/>
    <n v="2.9190992493744787E-2"/>
  </r>
  <r>
    <x v="4"/>
    <n v="2.585487906588824E-2"/>
  </r>
  <r>
    <x v="5"/>
    <n v="2.5020850708924104E-2"/>
  </r>
  <r>
    <x v="6"/>
    <n v="2.4186822351959968E-2"/>
  </r>
  <r>
    <x v="2"/>
    <n v="2.0850708924103418E-2"/>
  </r>
  <r>
    <x v="7"/>
    <n v="2.0850708924103418E-2"/>
  </r>
  <r>
    <x v="3"/>
    <n v="2.0850708924103418E-2"/>
  </r>
  <r>
    <x v="3"/>
    <n v="1.834862385321101E-2"/>
  </r>
  <r>
    <x v="0"/>
    <n v="1.7514595496246871E-2"/>
  </r>
  <r>
    <x v="2"/>
    <n v="1.6680567139282735E-2"/>
  </r>
  <r>
    <x v="3"/>
    <n v="1.5846538782318599E-2"/>
  </r>
  <r>
    <x v="7"/>
    <n v="1.5846538782318599E-2"/>
  </r>
  <r>
    <x v="2"/>
    <n v="1.5846538782318599E-2"/>
  </r>
  <r>
    <x v="8"/>
    <n v="1.2510425354462052E-2"/>
  </r>
  <r>
    <x v="0"/>
    <n v="1.2510425354462052E-2"/>
  </r>
  <r>
    <x v="7"/>
    <n v="1.2510425354462052E-2"/>
  </r>
  <r>
    <x v="0"/>
    <n v="1.1676396997497914E-2"/>
  </r>
  <r>
    <x v="7"/>
    <n v="1.0842368640533779E-2"/>
  </r>
  <r>
    <x v="6"/>
    <n v="1.0842368640533779E-2"/>
  </r>
  <r>
    <x v="9"/>
    <n v="9.1743119266055051E-3"/>
  </r>
  <r>
    <x v="0"/>
    <n v="8.3402835696413675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44C210-15A2-4766-9022-891CEB7C640F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B22:C33" firstHeaderRow="1" firstDataRow="1" firstDataCol="1"/>
  <pivotFields count="2">
    <pivotField axis="axisRow" showAll="0" sortType="ascending">
      <items count="12">
        <item x="1"/>
        <item x="0"/>
        <item m="1" x="10"/>
        <item x="7"/>
        <item x="3"/>
        <item x="6"/>
        <item x="5"/>
        <item x="8"/>
        <item x="2"/>
        <item x="9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9" showAll="0"/>
  </pivotFields>
  <rowFields count="1">
    <field x="0"/>
  </rowFields>
  <rowItems count="11">
    <i>
      <x v="9"/>
    </i>
    <i>
      <x v="7"/>
    </i>
    <i>
      <x v="6"/>
    </i>
    <i>
      <x v="10"/>
    </i>
    <i>
      <x v="5"/>
    </i>
    <i>
      <x v="3"/>
    </i>
    <i>
      <x/>
    </i>
    <i>
      <x v="8"/>
    </i>
    <i>
      <x v="4"/>
    </i>
    <i>
      <x v="1"/>
    </i>
    <i t="grand">
      <x/>
    </i>
  </rowItems>
  <colItems count="1">
    <i/>
  </colItems>
  <dataFields count="1">
    <dataField name="求和项:Percentage" fld="1" baseField="0" baseItem="0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3F0B8D-58BD-43C6-9560-36BC0BD5BFC5}" name="数据透视表1" cacheId="0" applyNumberFormats="0" applyBorderFormats="0" applyFontFormats="0" applyPatternFormats="0" applyAlignmentFormats="0" applyWidthHeightFormats="1" dataCaption="值" grandTotalCaption="Grand Total" updatedVersion="8" minRefreshableVersion="3" useAutoFormatting="1" itemPrintTitles="1" createdVersion="8" indent="0" outline="1" outlineData="1" multipleFieldFilters="0" chartFormat="6" rowHeaderCaption="Faults Type">
  <location ref="B2:C13" firstHeaderRow="1" firstDataRow="1" firstDataCol="1"/>
  <pivotFields count="2">
    <pivotField axis="axisRow" showAll="0" sortType="ascending">
      <items count="12">
        <item x="1"/>
        <item m="1" x="10"/>
        <item x="7"/>
        <item x="3"/>
        <item x="6"/>
        <item x="5"/>
        <item x="8"/>
        <item x="2"/>
        <item x="9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9" showAll="0"/>
  </pivotFields>
  <rowFields count="1">
    <field x="0"/>
  </rowFields>
  <rowItems count="11">
    <i>
      <x v="8"/>
    </i>
    <i>
      <x v="6"/>
    </i>
    <i>
      <x v="5"/>
    </i>
    <i>
      <x v="9"/>
    </i>
    <i>
      <x v="4"/>
    </i>
    <i>
      <x v="2"/>
    </i>
    <i>
      <x/>
    </i>
    <i>
      <x v="7"/>
    </i>
    <i>
      <x v="3"/>
    </i>
    <i>
      <x v="10"/>
    </i>
    <i t="grand">
      <x/>
    </i>
  </rowItems>
  <colItems count="1">
    <i/>
  </colItems>
  <dataFields count="1">
    <dataField name="Total Percentage" fld="1" baseField="0" baseItem="0"/>
  </dataFields>
  <formats count="1">
    <format dxfId="2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E4F6-8A15-45F0-8165-646B0312F1B0}">
  <sheetPr filterMode="1"/>
  <dimension ref="A1:F29"/>
  <sheetViews>
    <sheetView workbookViewId="0">
      <selection activeCell="D3" sqref="D3"/>
    </sheetView>
  </sheetViews>
  <sheetFormatPr defaultRowHeight="14.25" x14ac:dyDescent="0.2"/>
  <cols>
    <col min="4" max="4" width="37.375" style="4" customWidth="1"/>
    <col min="5" max="5" width="19" style="4" customWidth="1"/>
    <col min="6" max="6" width="12.375" customWidth="1"/>
  </cols>
  <sheetData>
    <row r="1" spans="1:6" ht="15" x14ac:dyDescent="0.2">
      <c r="A1" s="1" t="s">
        <v>106</v>
      </c>
      <c r="B1" s="1" t="s">
        <v>107</v>
      </c>
      <c r="C1" s="1" t="s">
        <v>105</v>
      </c>
      <c r="D1" s="5" t="s">
        <v>104</v>
      </c>
      <c r="E1" s="5" t="s">
        <v>79</v>
      </c>
      <c r="F1" s="1" t="s">
        <v>80</v>
      </c>
    </row>
    <row r="2" spans="1:6" ht="15" hidden="1" x14ac:dyDescent="0.2">
      <c r="A2" s="2">
        <v>1</v>
      </c>
      <c r="B2" s="3">
        <v>-1</v>
      </c>
      <c r="C2" s="3">
        <v>450</v>
      </c>
      <c r="D2" s="6" t="s">
        <v>3</v>
      </c>
      <c r="E2" s="6" t="s">
        <v>83</v>
      </c>
      <c r="F2" s="7">
        <f>C2/1199</f>
        <v>0.37531276063386154</v>
      </c>
    </row>
    <row r="3" spans="1:6" ht="15" x14ac:dyDescent="0.2">
      <c r="A3" s="2">
        <v>2</v>
      </c>
      <c r="B3" s="3">
        <v>0</v>
      </c>
      <c r="C3" s="3">
        <v>94</v>
      </c>
      <c r="D3" s="6" t="s">
        <v>4</v>
      </c>
      <c r="E3" s="6" t="s">
        <v>59</v>
      </c>
      <c r="F3" s="7">
        <f>C3/1199</f>
        <v>7.8398665554628863E-2</v>
      </c>
    </row>
    <row r="4" spans="1:6" ht="15" hidden="1" x14ac:dyDescent="0.2">
      <c r="A4" s="2">
        <v>3</v>
      </c>
      <c r="B4" s="3">
        <v>1</v>
      </c>
      <c r="C4" s="3">
        <v>77</v>
      </c>
      <c r="D4" s="6" t="s">
        <v>5</v>
      </c>
      <c r="E4" s="6" t="s">
        <v>83</v>
      </c>
      <c r="F4" s="7">
        <f t="shared" ref="F4:F28" si="0">C4/1199</f>
        <v>6.4220183486238536E-2</v>
      </c>
    </row>
    <row r="5" spans="1:6" ht="15" hidden="1" x14ac:dyDescent="0.2">
      <c r="A5" s="2">
        <v>4</v>
      </c>
      <c r="B5" s="3">
        <v>2</v>
      </c>
      <c r="C5" s="3">
        <v>70</v>
      </c>
      <c r="D5" s="6" t="s">
        <v>6</v>
      </c>
      <c r="E5" s="6" t="s">
        <v>83</v>
      </c>
      <c r="F5" s="7">
        <f t="shared" si="0"/>
        <v>5.8381984987489574E-2</v>
      </c>
    </row>
    <row r="6" spans="1:6" ht="15" x14ac:dyDescent="0.2">
      <c r="A6" s="2">
        <v>5</v>
      </c>
      <c r="B6" s="3">
        <v>3</v>
      </c>
      <c r="C6" s="3">
        <v>41</v>
      </c>
      <c r="D6" s="6" t="s">
        <v>7</v>
      </c>
      <c r="E6" s="6" t="s">
        <v>61</v>
      </c>
      <c r="F6" s="7">
        <f t="shared" si="0"/>
        <v>3.4195162635529609E-2</v>
      </c>
    </row>
    <row r="7" spans="1:6" ht="15" x14ac:dyDescent="0.2">
      <c r="A7" s="2">
        <v>6</v>
      </c>
      <c r="B7" s="3">
        <v>4</v>
      </c>
      <c r="C7" s="3">
        <v>41</v>
      </c>
      <c r="D7" s="6" t="s">
        <v>8</v>
      </c>
      <c r="E7" s="6" t="s">
        <v>64</v>
      </c>
      <c r="F7" s="7">
        <f t="shared" si="0"/>
        <v>3.4195162635529609E-2</v>
      </c>
    </row>
    <row r="8" spans="1:6" ht="15" hidden="1" x14ac:dyDescent="0.2">
      <c r="A8" s="2">
        <v>7</v>
      </c>
      <c r="B8" s="3">
        <v>5</v>
      </c>
      <c r="C8" s="3">
        <v>35</v>
      </c>
      <c r="D8" s="6" t="s">
        <v>9</v>
      </c>
      <c r="E8" s="6" t="s">
        <v>83</v>
      </c>
      <c r="F8" s="7">
        <f t="shared" si="0"/>
        <v>2.9190992493744787E-2</v>
      </c>
    </row>
    <row r="9" spans="1:6" ht="15" x14ac:dyDescent="0.2">
      <c r="A9" s="2">
        <v>8</v>
      </c>
      <c r="B9" s="3">
        <v>6</v>
      </c>
      <c r="C9" s="3">
        <v>31</v>
      </c>
      <c r="D9" s="6" t="s">
        <v>10</v>
      </c>
      <c r="E9" s="6" t="s">
        <v>77</v>
      </c>
      <c r="F9" s="7">
        <f t="shared" si="0"/>
        <v>2.585487906588824E-2</v>
      </c>
    </row>
    <row r="10" spans="1:6" ht="15" x14ac:dyDescent="0.2">
      <c r="A10" s="2">
        <v>9</v>
      </c>
      <c r="B10" s="3">
        <v>7</v>
      </c>
      <c r="C10" s="3">
        <v>30</v>
      </c>
      <c r="D10" s="6" t="s">
        <v>11</v>
      </c>
      <c r="E10" s="6" t="s">
        <v>66</v>
      </c>
      <c r="F10" s="7">
        <f t="shared" si="0"/>
        <v>2.5020850708924104E-2</v>
      </c>
    </row>
    <row r="11" spans="1:6" ht="15" x14ac:dyDescent="0.2">
      <c r="A11" s="2">
        <v>10</v>
      </c>
      <c r="B11" s="3">
        <v>8</v>
      </c>
      <c r="C11" s="3">
        <v>29</v>
      </c>
      <c r="D11" s="6" t="s">
        <v>12</v>
      </c>
      <c r="E11" s="6" t="s">
        <v>67</v>
      </c>
      <c r="F11" s="7">
        <f t="shared" si="0"/>
        <v>2.4186822351959968E-2</v>
      </c>
    </row>
    <row r="12" spans="1:6" ht="15" x14ac:dyDescent="0.2">
      <c r="A12" s="2">
        <v>11</v>
      </c>
      <c r="B12" s="3">
        <v>9</v>
      </c>
      <c r="C12" s="3">
        <v>25</v>
      </c>
      <c r="D12" s="6" t="s">
        <v>13</v>
      </c>
      <c r="E12" s="6" t="s">
        <v>61</v>
      </c>
      <c r="F12" s="7">
        <f t="shared" si="0"/>
        <v>2.0850708924103418E-2</v>
      </c>
    </row>
    <row r="13" spans="1:6" ht="15" x14ac:dyDescent="0.2">
      <c r="A13" s="2">
        <v>12</v>
      </c>
      <c r="B13" s="3">
        <v>10</v>
      </c>
      <c r="C13" s="3">
        <v>25</v>
      </c>
      <c r="D13" s="6" t="s">
        <v>14</v>
      </c>
      <c r="E13" s="6" t="s">
        <v>69</v>
      </c>
      <c r="F13" s="7">
        <f t="shared" si="0"/>
        <v>2.0850708924103418E-2</v>
      </c>
    </row>
    <row r="14" spans="1:6" ht="15" x14ac:dyDescent="0.2">
      <c r="A14" s="2">
        <v>13</v>
      </c>
      <c r="B14" s="3">
        <v>11</v>
      </c>
      <c r="C14" s="3">
        <v>25</v>
      </c>
      <c r="D14" s="6" t="s">
        <v>15</v>
      </c>
      <c r="E14" s="6" t="s">
        <v>64</v>
      </c>
      <c r="F14" s="7">
        <f t="shared" si="0"/>
        <v>2.0850708924103418E-2</v>
      </c>
    </row>
    <row r="15" spans="1:6" ht="15" x14ac:dyDescent="0.2">
      <c r="A15" s="2">
        <v>14</v>
      </c>
      <c r="B15" s="3">
        <v>12</v>
      </c>
      <c r="C15" s="3">
        <v>22</v>
      </c>
      <c r="D15" s="6" t="s">
        <v>16</v>
      </c>
      <c r="E15" s="6" t="s">
        <v>64</v>
      </c>
      <c r="F15" s="7">
        <f t="shared" si="0"/>
        <v>1.834862385321101E-2</v>
      </c>
    </row>
    <row r="16" spans="1:6" ht="15" hidden="1" x14ac:dyDescent="0.2">
      <c r="A16" s="2">
        <v>15</v>
      </c>
      <c r="B16" s="3">
        <v>13</v>
      </c>
      <c r="C16" s="3">
        <v>21</v>
      </c>
      <c r="D16" s="6" t="s">
        <v>17</v>
      </c>
      <c r="E16" s="6" t="s">
        <v>83</v>
      </c>
      <c r="F16" s="7">
        <f t="shared" si="0"/>
        <v>1.7514595496246871E-2</v>
      </c>
    </row>
    <row r="17" spans="1:6" ht="15" x14ac:dyDescent="0.2">
      <c r="A17" s="2">
        <v>16</v>
      </c>
      <c r="B17" s="3">
        <v>14</v>
      </c>
      <c r="C17" s="3">
        <v>20</v>
      </c>
      <c r="D17" s="6" t="s">
        <v>18</v>
      </c>
      <c r="E17" s="6" t="s">
        <v>61</v>
      </c>
      <c r="F17" s="7">
        <f t="shared" si="0"/>
        <v>1.6680567139282735E-2</v>
      </c>
    </row>
    <row r="18" spans="1:6" ht="15" x14ac:dyDescent="0.2">
      <c r="A18" s="2">
        <v>17</v>
      </c>
      <c r="B18" s="3">
        <v>15</v>
      </c>
      <c r="C18" s="3">
        <v>19</v>
      </c>
      <c r="D18" s="6" t="s">
        <v>19</v>
      </c>
      <c r="E18" s="6" t="s">
        <v>64</v>
      </c>
      <c r="F18" s="7">
        <f t="shared" si="0"/>
        <v>1.5846538782318599E-2</v>
      </c>
    </row>
    <row r="19" spans="1:6" ht="15" x14ac:dyDescent="0.2">
      <c r="A19" s="2">
        <v>18</v>
      </c>
      <c r="B19" s="3">
        <v>16</v>
      </c>
      <c r="C19" s="3">
        <v>19</v>
      </c>
      <c r="D19" s="6" t="s">
        <v>20</v>
      </c>
      <c r="E19" s="6" t="s">
        <v>69</v>
      </c>
      <c r="F19" s="7">
        <f t="shared" si="0"/>
        <v>1.5846538782318599E-2</v>
      </c>
    </row>
    <row r="20" spans="1:6" ht="15" x14ac:dyDescent="0.2">
      <c r="A20" s="2">
        <v>19</v>
      </c>
      <c r="B20" s="3">
        <v>17</v>
      </c>
      <c r="C20" s="3">
        <v>19</v>
      </c>
      <c r="D20" s="6" t="s">
        <v>21</v>
      </c>
      <c r="E20" s="6" t="s">
        <v>61</v>
      </c>
      <c r="F20" s="7">
        <f t="shared" si="0"/>
        <v>1.5846538782318599E-2</v>
      </c>
    </row>
    <row r="21" spans="1:6" ht="15" x14ac:dyDescent="0.2">
      <c r="A21" s="2">
        <v>20</v>
      </c>
      <c r="B21" s="3">
        <v>18</v>
      </c>
      <c r="C21" s="3">
        <v>15</v>
      </c>
      <c r="D21" s="6" t="s">
        <v>22</v>
      </c>
      <c r="E21" s="6" t="s">
        <v>71</v>
      </c>
      <c r="F21" s="7">
        <f t="shared" si="0"/>
        <v>1.2510425354462052E-2</v>
      </c>
    </row>
    <row r="22" spans="1:6" ht="15" hidden="1" x14ac:dyDescent="0.2">
      <c r="A22" s="2">
        <v>21</v>
      </c>
      <c r="B22" s="3">
        <v>19</v>
      </c>
      <c r="C22" s="3">
        <v>15</v>
      </c>
      <c r="D22" s="6" t="s">
        <v>23</v>
      </c>
      <c r="E22" s="6" t="s">
        <v>83</v>
      </c>
      <c r="F22" s="7">
        <f t="shared" si="0"/>
        <v>1.2510425354462052E-2</v>
      </c>
    </row>
    <row r="23" spans="1:6" ht="15" x14ac:dyDescent="0.2">
      <c r="A23" s="2">
        <v>22</v>
      </c>
      <c r="B23" s="3">
        <v>20</v>
      </c>
      <c r="C23" s="3">
        <v>15</v>
      </c>
      <c r="D23" s="6" t="s">
        <v>24</v>
      </c>
      <c r="E23" s="6" t="s">
        <v>69</v>
      </c>
      <c r="F23" s="7">
        <f t="shared" si="0"/>
        <v>1.2510425354462052E-2</v>
      </c>
    </row>
    <row r="24" spans="1:6" ht="15" hidden="1" x14ac:dyDescent="0.2">
      <c r="A24" s="2">
        <v>23</v>
      </c>
      <c r="B24" s="3">
        <v>21</v>
      </c>
      <c r="C24" s="3">
        <v>14</v>
      </c>
      <c r="D24" s="6" t="s">
        <v>25</v>
      </c>
      <c r="E24" s="6" t="s">
        <v>83</v>
      </c>
      <c r="F24" s="7">
        <f t="shared" si="0"/>
        <v>1.1676396997497914E-2</v>
      </c>
    </row>
    <row r="25" spans="1:6" ht="15" x14ac:dyDescent="0.2">
      <c r="A25" s="2">
        <v>24</v>
      </c>
      <c r="B25" s="3">
        <v>22</v>
      </c>
      <c r="C25" s="3">
        <v>13</v>
      </c>
      <c r="D25" s="6" t="s">
        <v>26</v>
      </c>
      <c r="E25" s="6" t="s">
        <v>69</v>
      </c>
      <c r="F25" s="7">
        <f t="shared" si="0"/>
        <v>1.0842368640533779E-2</v>
      </c>
    </row>
    <row r="26" spans="1:6" ht="15" x14ac:dyDescent="0.2">
      <c r="A26" s="2">
        <v>25</v>
      </c>
      <c r="B26" s="3">
        <v>23</v>
      </c>
      <c r="C26" s="3">
        <v>13</v>
      </c>
      <c r="D26" s="6" t="s">
        <v>27</v>
      </c>
      <c r="E26" s="6" t="s">
        <v>67</v>
      </c>
      <c r="F26" s="7">
        <f t="shared" si="0"/>
        <v>1.0842368640533779E-2</v>
      </c>
    </row>
    <row r="27" spans="1:6" ht="15" x14ac:dyDescent="0.2">
      <c r="A27" s="2">
        <v>26</v>
      </c>
      <c r="B27" s="3">
        <v>24</v>
      </c>
      <c r="C27" s="3">
        <v>11</v>
      </c>
      <c r="D27" s="6" t="s">
        <v>28</v>
      </c>
      <c r="E27" s="6" t="s">
        <v>73</v>
      </c>
      <c r="F27" s="7">
        <f t="shared" si="0"/>
        <v>9.1743119266055051E-3</v>
      </c>
    </row>
    <row r="28" spans="1:6" ht="15" hidden="1" x14ac:dyDescent="0.2">
      <c r="A28" s="2">
        <v>27</v>
      </c>
      <c r="B28" s="3">
        <v>25</v>
      </c>
      <c r="C28" s="3">
        <v>10</v>
      </c>
      <c r="D28" s="6" t="s">
        <v>29</v>
      </c>
      <c r="E28" s="6" t="s">
        <v>83</v>
      </c>
      <c r="F28" s="7">
        <f t="shared" si="0"/>
        <v>8.3402835696413675E-3</v>
      </c>
    </row>
    <row r="29" spans="1:6" x14ac:dyDescent="0.2">
      <c r="C29">
        <f>SUM(C2:C28)</f>
        <v>1199</v>
      </c>
    </row>
  </sheetData>
  <autoFilter ref="A1:F29" xr:uid="{44F7E4F6-8A15-45F0-8165-646B0312F1B0}">
    <filterColumn colId="4">
      <filters blank="1">
        <filter val="App"/>
        <filter val="Camera"/>
        <filter val="Charge"/>
        <filter val="Control UI"/>
        <filter val="Memory Card"/>
        <filter val="Screen"/>
        <filter val="Security"/>
        <filter val="System OS"/>
        <filter val="WIFI"/>
      </filters>
    </filterColumn>
  </autoFilter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8D81-E609-4AEB-8643-30ABE06322A8}">
  <dimension ref="A1:F47"/>
  <sheetViews>
    <sheetView workbookViewId="0">
      <selection activeCell="C22" sqref="C22"/>
    </sheetView>
  </sheetViews>
  <sheetFormatPr defaultRowHeight="14.25" x14ac:dyDescent="0.2"/>
  <cols>
    <col min="1" max="1" width="7.625" customWidth="1"/>
    <col min="2" max="2" width="6.625" customWidth="1"/>
    <col min="3" max="3" width="7.875" customWidth="1"/>
    <col min="4" max="4" width="37.75" style="4" customWidth="1"/>
    <col min="5" max="5" width="16.875" style="4" customWidth="1"/>
    <col min="6" max="6" width="12.375" customWidth="1"/>
  </cols>
  <sheetData>
    <row r="1" spans="1:6" ht="30" x14ac:dyDescent="0.2">
      <c r="A1" s="1" t="s">
        <v>0</v>
      </c>
      <c r="B1" s="1" t="s">
        <v>1</v>
      </c>
      <c r="C1" s="1" t="s">
        <v>2</v>
      </c>
      <c r="D1" s="5"/>
      <c r="E1" s="5" t="s">
        <v>79</v>
      </c>
      <c r="F1" s="1" t="s">
        <v>80</v>
      </c>
    </row>
    <row r="2" spans="1:6" ht="15" x14ac:dyDescent="0.2">
      <c r="A2" s="2">
        <v>0</v>
      </c>
      <c r="B2" s="3">
        <v>-1</v>
      </c>
      <c r="C2" s="3">
        <v>450</v>
      </c>
      <c r="D2" s="6" t="s">
        <v>3</v>
      </c>
      <c r="E2" s="6" t="s">
        <v>83</v>
      </c>
      <c r="F2" s="7">
        <f>C2/1199</f>
        <v>0.37531276063386154</v>
      </c>
    </row>
    <row r="3" spans="1:6" ht="15" x14ac:dyDescent="0.2">
      <c r="A3" s="2">
        <v>1</v>
      </c>
      <c r="B3" s="3">
        <v>0</v>
      </c>
      <c r="C3" s="3">
        <v>147</v>
      </c>
      <c r="D3" s="6" t="s">
        <v>86</v>
      </c>
      <c r="E3" s="6" t="s">
        <v>83</v>
      </c>
      <c r="F3" s="7">
        <f t="shared" ref="F3:F21" si="0">C3/1199</f>
        <v>0.12260216847372811</v>
      </c>
    </row>
    <row r="4" spans="1:6" ht="15" x14ac:dyDescent="0.2">
      <c r="A4" s="2">
        <v>2</v>
      </c>
      <c r="B4" s="3">
        <v>1</v>
      </c>
      <c r="C4" s="3">
        <v>105</v>
      </c>
      <c r="D4" s="6" t="s">
        <v>87</v>
      </c>
      <c r="E4" s="6" t="s">
        <v>61</v>
      </c>
      <c r="F4" s="7">
        <f t="shared" si="0"/>
        <v>8.7572977481234368E-2</v>
      </c>
    </row>
    <row r="5" spans="1:6" ht="15" x14ac:dyDescent="0.2">
      <c r="A5" s="2">
        <v>3</v>
      </c>
      <c r="B5" s="3">
        <v>2</v>
      </c>
      <c r="C5" s="3">
        <v>94</v>
      </c>
      <c r="D5" s="6" t="s">
        <v>88</v>
      </c>
      <c r="E5" s="6" t="s">
        <v>59</v>
      </c>
      <c r="F5" s="7">
        <f t="shared" si="0"/>
        <v>7.8398665554628863E-2</v>
      </c>
    </row>
    <row r="6" spans="1:6" ht="15" x14ac:dyDescent="0.2">
      <c r="A6" s="2">
        <v>4</v>
      </c>
      <c r="B6" s="3">
        <v>3</v>
      </c>
      <c r="C6" s="3">
        <v>63</v>
      </c>
      <c r="D6" s="6" t="s">
        <v>89</v>
      </c>
      <c r="E6" s="6" t="s">
        <v>64</v>
      </c>
      <c r="F6" s="7">
        <f t="shared" si="0"/>
        <v>5.2543786488740619E-2</v>
      </c>
    </row>
    <row r="7" spans="1:6" ht="15" x14ac:dyDescent="0.2">
      <c r="A7" s="2">
        <v>5</v>
      </c>
      <c r="B7" s="3">
        <v>4</v>
      </c>
      <c r="C7" s="3">
        <v>57</v>
      </c>
      <c r="D7" s="6" t="s">
        <v>90</v>
      </c>
      <c r="E7" s="6" t="s">
        <v>69</v>
      </c>
      <c r="F7" s="7">
        <f t="shared" si="0"/>
        <v>4.7539616346955797E-2</v>
      </c>
    </row>
    <row r="8" spans="1:6" ht="15" x14ac:dyDescent="0.2">
      <c r="A8" s="2">
        <v>6</v>
      </c>
      <c r="B8" s="3">
        <v>5</v>
      </c>
      <c r="C8" s="3">
        <v>35</v>
      </c>
      <c r="D8" s="6" t="s">
        <v>91</v>
      </c>
      <c r="E8" s="6" t="s">
        <v>83</v>
      </c>
      <c r="F8" s="7">
        <f t="shared" si="0"/>
        <v>2.9190992493744787E-2</v>
      </c>
    </row>
    <row r="9" spans="1:6" ht="15" x14ac:dyDescent="0.2">
      <c r="A9" s="2">
        <v>7</v>
      </c>
      <c r="B9" s="3">
        <v>6</v>
      </c>
      <c r="C9" s="3">
        <v>31</v>
      </c>
      <c r="D9" s="6" t="s">
        <v>92</v>
      </c>
      <c r="E9" s="6" t="s">
        <v>83</v>
      </c>
      <c r="F9" s="7">
        <f t="shared" si="0"/>
        <v>2.585487906588824E-2</v>
      </c>
    </row>
    <row r="10" spans="1:6" ht="15" x14ac:dyDescent="0.2">
      <c r="A10" s="2">
        <v>8</v>
      </c>
      <c r="B10" s="3">
        <v>7</v>
      </c>
      <c r="C10" s="3">
        <v>30</v>
      </c>
      <c r="D10" s="6" t="s">
        <v>11</v>
      </c>
      <c r="E10" s="6" t="s">
        <v>66</v>
      </c>
      <c r="F10" s="7">
        <f t="shared" si="0"/>
        <v>2.5020850708924104E-2</v>
      </c>
    </row>
    <row r="11" spans="1:6" ht="15" x14ac:dyDescent="0.2">
      <c r="A11" s="2">
        <v>9</v>
      </c>
      <c r="B11" s="3">
        <v>8</v>
      </c>
      <c r="C11" s="3">
        <v>29</v>
      </c>
      <c r="D11" s="6" t="s">
        <v>12</v>
      </c>
      <c r="E11" s="6" t="s">
        <v>67</v>
      </c>
      <c r="F11" s="7">
        <f t="shared" si="0"/>
        <v>2.4186822351959968E-2</v>
      </c>
    </row>
    <row r="12" spans="1:6" ht="15" x14ac:dyDescent="0.2">
      <c r="A12" s="2">
        <v>10</v>
      </c>
      <c r="B12" s="3">
        <v>9</v>
      </c>
      <c r="C12" s="3">
        <v>25</v>
      </c>
      <c r="D12" s="6" t="s">
        <v>93</v>
      </c>
      <c r="E12" s="6" t="s">
        <v>64</v>
      </c>
      <c r="F12" s="7">
        <f t="shared" si="0"/>
        <v>2.0850708924103418E-2</v>
      </c>
    </row>
    <row r="13" spans="1:6" ht="15" x14ac:dyDescent="0.2">
      <c r="A13" s="2">
        <v>11</v>
      </c>
      <c r="B13" s="3">
        <v>10</v>
      </c>
      <c r="C13" s="3">
        <v>21</v>
      </c>
      <c r="D13" s="6" t="s">
        <v>94</v>
      </c>
      <c r="E13" s="6" t="s">
        <v>83</v>
      </c>
      <c r="F13" s="7">
        <f t="shared" si="0"/>
        <v>1.7514595496246871E-2</v>
      </c>
    </row>
    <row r="14" spans="1:6" ht="15" x14ac:dyDescent="0.2">
      <c r="A14" s="2">
        <v>12</v>
      </c>
      <c r="B14" s="3">
        <v>11</v>
      </c>
      <c r="C14" s="3">
        <v>19</v>
      </c>
      <c r="D14" s="6" t="s">
        <v>95</v>
      </c>
      <c r="E14" s="6" t="s">
        <v>69</v>
      </c>
      <c r="F14" s="7">
        <f t="shared" si="0"/>
        <v>1.5846538782318599E-2</v>
      </c>
    </row>
    <row r="15" spans="1:6" ht="15" x14ac:dyDescent="0.2">
      <c r="A15" s="2">
        <v>13</v>
      </c>
      <c r="B15" s="3">
        <v>12</v>
      </c>
      <c r="C15" s="3">
        <v>15</v>
      </c>
      <c r="D15" s="6" t="s">
        <v>96</v>
      </c>
      <c r="E15" s="6" t="s">
        <v>83</v>
      </c>
      <c r="F15" s="7">
        <f t="shared" si="0"/>
        <v>1.2510425354462052E-2</v>
      </c>
    </row>
    <row r="16" spans="1:6" ht="15" x14ac:dyDescent="0.2">
      <c r="A16" s="2">
        <v>14</v>
      </c>
      <c r="B16" s="3">
        <v>13</v>
      </c>
      <c r="C16" s="3">
        <v>15</v>
      </c>
      <c r="D16" s="6" t="s">
        <v>97</v>
      </c>
      <c r="E16" s="6" t="s">
        <v>69</v>
      </c>
      <c r="F16" s="7">
        <f t="shared" si="0"/>
        <v>1.2510425354462052E-2</v>
      </c>
    </row>
    <row r="17" spans="1:6" ht="15" x14ac:dyDescent="0.2">
      <c r="A17" s="2">
        <v>15</v>
      </c>
      <c r="B17" s="3">
        <v>14</v>
      </c>
      <c r="C17" s="3">
        <v>15</v>
      </c>
      <c r="D17" s="6" t="s">
        <v>98</v>
      </c>
      <c r="E17" s="6" t="s">
        <v>71</v>
      </c>
      <c r="F17" s="7">
        <f t="shared" si="0"/>
        <v>1.2510425354462052E-2</v>
      </c>
    </row>
    <row r="18" spans="1:6" ht="15" x14ac:dyDescent="0.2">
      <c r="A18" s="2">
        <v>16</v>
      </c>
      <c r="B18" s="3">
        <v>15</v>
      </c>
      <c r="C18" s="3">
        <v>14</v>
      </c>
      <c r="D18" s="6" t="s">
        <v>99</v>
      </c>
      <c r="E18" s="6" t="s">
        <v>83</v>
      </c>
      <c r="F18" s="7">
        <f t="shared" si="0"/>
        <v>1.1676396997497914E-2</v>
      </c>
    </row>
    <row r="19" spans="1:6" ht="15" x14ac:dyDescent="0.2">
      <c r="A19" s="2">
        <v>17</v>
      </c>
      <c r="B19" s="3">
        <v>16</v>
      </c>
      <c r="C19" s="3">
        <v>13</v>
      </c>
      <c r="D19" s="6" t="s">
        <v>100</v>
      </c>
      <c r="E19" s="6" t="s">
        <v>67</v>
      </c>
      <c r="F19" s="7">
        <f t="shared" si="0"/>
        <v>1.0842368640533779E-2</v>
      </c>
    </row>
    <row r="20" spans="1:6" ht="15" x14ac:dyDescent="0.2">
      <c r="A20" s="2">
        <v>18</v>
      </c>
      <c r="B20" s="3">
        <v>17</v>
      </c>
      <c r="C20" s="3">
        <v>11</v>
      </c>
      <c r="D20" s="6" t="s">
        <v>101</v>
      </c>
      <c r="E20" s="6" t="s">
        <v>73</v>
      </c>
      <c r="F20" s="7">
        <f t="shared" si="0"/>
        <v>9.1743119266055051E-3</v>
      </c>
    </row>
    <row r="21" spans="1:6" ht="15" x14ac:dyDescent="0.2">
      <c r="A21" s="2">
        <v>19</v>
      </c>
      <c r="B21" s="3">
        <v>18</v>
      </c>
      <c r="C21" s="3">
        <v>10</v>
      </c>
      <c r="D21" s="6" t="s">
        <v>102</v>
      </c>
      <c r="E21" s="6" t="s">
        <v>83</v>
      </c>
      <c r="F21" s="7">
        <f t="shared" si="0"/>
        <v>8.3402835696413675E-3</v>
      </c>
    </row>
    <row r="22" spans="1:6" ht="15" x14ac:dyDescent="0.2">
      <c r="C22">
        <f>SUM(C2:C21)</f>
        <v>1199</v>
      </c>
      <c r="E22" s="6"/>
    </row>
    <row r="23" spans="1:6" ht="15" x14ac:dyDescent="0.2">
      <c r="E23" s="6"/>
    </row>
    <row r="24" spans="1:6" ht="15" x14ac:dyDescent="0.2">
      <c r="E24" s="6"/>
    </row>
    <row r="25" spans="1:6" ht="15" x14ac:dyDescent="0.2">
      <c r="E25" s="6"/>
    </row>
    <row r="26" spans="1:6" ht="15" x14ac:dyDescent="0.2">
      <c r="E26" s="6"/>
    </row>
    <row r="27" spans="1:6" ht="15" x14ac:dyDescent="0.2">
      <c r="E27" s="6"/>
    </row>
    <row r="28" spans="1:6" ht="15" x14ac:dyDescent="0.2">
      <c r="E28" s="6"/>
    </row>
    <row r="29" spans="1:6" ht="15" x14ac:dyDescent="0.2">
      <c r="E29" s="6"/>
    </row>
    <row r="30" spans="1:6" ht="15" x14ac:dyDescent="0.2">
      <c r="E30" s="6"/>
    </row>
    <row r="31" spans="1:6" ht="15" x14ac:dyDescent="0.2">
      <c r="E31" s="6"/>
    </row>
    <row r="32" spans="1:6" ht="15" x14ac:dyDescent="0.2">
      <c r="E32" s="6"/>
    </row>
    <row r="33" spans="5:5" ht="15" x14ac:dyDescent="0.2">
      <c r="E33" s="6"/>
    </row>
    <row r="34" spans="5:5" ht="15" x14ac:dyDescent="0.2">
      <c r="E34" s="6"/>
    </row>
    <row r="35" spans="5:5" ht="15" x14ac:dyDescent="0.2">
      <c r="E35" s="6"/>
    </row>
    <row r="36" spans="5:5" ht="15" x14ac:dyDescent="0.2">
      <c r="E36" s="6"/>
    </row>
    <row r="37" spans="5:5" ht="15" x14ac:dyDescent="0.2">
      <c r="E37" s="6"/>
    </row>
    <row r="38" spans="5:5" ht="15" x14ac:dyDescent="0.2">
      <c r="E38" s="6"/>
    </row>
    <row r="39" spans="5:5" ht="15" x14ac:dyDescent="0.2">
      <c r="E39" s="6"/>
    </row>
    <row r="40" spans="5:5" ht="15" x14ac:dyDescent="0.2">
      <c r="E40" s="6"/>
    </row>
    <row r="41" spans="5:5" ht="15" x14ac:dyDescent="0.2">
      <c r="E41" s="6"/>
    </row>
    <row r="42" spans="5:5" ht="15" x14ac:dyDescent="0.2">
      <c r="E42" s="6"/>
    </row>
    <row r="43" spans="5:5" ht="15" x14ac:dyDescent="0.2">
      <c r="E43" s="6"/>
    </row>
    <row r="44" spans="5:5" ht="15" x14ac:dyDescent="0.2">
      <c r="E44" s="6"/>
    </row>
    <row r="45" spans="5:5" ht="15" x14ac:dyDescent="0.2">
      <c r="E45" s="6"/>
    </row>
    <row r="46" spans="5:5" ht="15" x14ac:dyDescent="0.2">
      <c r="E46" s="6"/>
    </row>
    <row r="47" spans="5:5" ht="15" x14ac:dyDescent="0.2">
      <c r="E47" s="6"/>
    </row>
  </sheetData>
  <autoFilter ref="A1:F22" xr:uid="{EABC8D81-E609-4AEB-8643-30ABE06322A8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EB6A-2C9F-4A86-81D0-E0C802DCAF5C}">
  <dimension ref="A1:A28"/>
  <sheetViews>
    <sheetView workbookViewId="0">
      <selection activeCell="A8" sqref="A8"/>
    </sheetView>
  </sheetViews>
  <sheetFormatPr defaultRowHeight="14.25" x14ac:dyDescent="0.2"/>
  <sheetData>
    <row r="1" spans="1:1" x14ac:dyDescent="0.2">
      <c r="A1" t="s">
        <v>30</v>
      </c>
    </row>
    <row r="2" spans="1:1" x14ac:dyDescent="0.2">
      <c r="A2" t="s">
        <v>31</v>
      </c>
    </row>
    <row r="3" spans="1:1" x14ac:dyDescent="0.2">
      <c r="A3" t="s">
        <v>32</v>
      </c>
    </row>
    <row r="4" spans="1:1" x14ac:dyDescent="0.2">
      <c r="A4" t="s">
        <v>33</v>
      </c>
    </row>
    <row r="5" spans="1:1" x14ac:dyDescent="0.2">
      <c r="A5" t="s">
        <v>34</v>
      </c>
    </row>
    <row r="6" spans="1:1" x14ac:dyDescent="0.2">
      <c r="A6" t="s">
        <v>35</v>
      </c>
    </row>
    <row r="7" spans="1:1" x14ac:dyDescent="0.2">
      <c r="A7" t="s">
        <v>36</v>
      </c>
    </row>
    <row r="8" spans="1:1" x14ac:dyDescent="0.2">
      <c r="A8" t="s">
        <v>37</v>
      </c>
    </row>
    <row r="9" spans="1:1" x14ac:dyDescent="0.2">
      <c r="A9" t="s">
        <v>38</v>
      </c>
    </row>
    <row r="10" spans="1:1" x14ac:dyDescent="0.2">
      <c r="A10" t="s">
        <v>39</v>
      </c>
    </row>
    <row r="11" spans="1:1" x14ac:dyDescent="0.2">
      <c r="A11" t="s">
        <v>40</v>
      </c>
    </row>
    <row r="12" spans="1:1" x14ac:dyDescent="0.2">
      <c r="A12" t="s">
        <v>41</v>
      </c>
    </row>
    <row r="13" spans="1:1" x14ac:dyDescent="0.2">
      <c r="A13" t="s">
        <v>42</v>
      </c>
    </row>
    <row r="14" spans="1:1" x14ac:dyDescent="0.2">
      <c r="A14" t="s">
        <v>43</v>
      </c>
    </row>
    <row r="15" spans="1:1" x14ac:dyDescent="0.2">
      <c r="A15" t="s">
        <v>44</v>
      </c>
    </row>
    <row r="16" spans="1:1" x14ac:dyDescent="0.2">
      <c r="A16" t="s">
        <v>45</v>
      </c>
    </row>
    <row r="17" spans="1:1" x14ac:dyDescent="0.2">
      <c r="A17" t="s">
        <v>46</v>
      </c>
    </row>
    <row r="18" spans="1:1" x14ac:dyDescent="0.2">
      <c r="A18" t="s">
        <v>47</v>
      </c>
    </row>
    <row r="19" spans="1:1" x14ac:dyDescent="0.2">
      <c r="A19" t="s">
        <v>48</v>
      </c>
    </row>
    <row r="20" spans="1:1" x14ac:dyDescent="0.2">
      <c r="A20" t="s">
        <v>49</v>
      </c>
    </row>
    <row r="21" spans="1:1" x14ac:dyDescent="0.2">
      <c r="A21" t="s">
        <v>50</v>
      </c>
    </row>
    <row r="22" spans="1:1" x14ac:dyDescent="0.2">
      <c r="A22" t="s">
        <v>51</v>
      </c>
    </row>
    <row r="23" spans="1:1" x14ac:dyDescent="0.2">
      <c r="A23" t="s">
        <v>52</v>
      </c>
    </row>
    <row r="24" spans="1:1" x14ac:dyDescent="0.2">
      <c r="A24" t="s">
        <v>53</v>
      </c>
    </row>
    <row r="25" spans="1:1" x14ac:dyDescent="0.2">
      <c r="A25" t="s">
        <v>54</v>
      </c>
    </row>
    <row r="26" spans="1:1" x14ac:dyDescent="0.2">
      <c r="A26" t="s">
        <v>55</v>
      </c>
    </row>
    <row r="27" spans="1:1" x14ac:dyDescent="0.2">
      <c r="A27" t="s">
        <v>56</v>
      </c>
    </row>
    <row r="28" spans="1:1" x14ac:dyDescent="0.2">
      <c r="A28" t="s">
        <v>57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E7B5-8C73-46B4-89CC-99F67555BEF3}">
  <dimension ref="B2:C39"/>
  <sheetViews>
    <sheetView tabSelected="1" workbookViewId="0">
      <selection activeCell="F42" sqref="F42"/>
    </sheetView>
  </sheetViews>
  <sheetFormatPr defaultRowHeight="14.25" x14ac:dyDescent="0.2"/>
  <cols>
    <col min="2" max="2" width="13" bestFit="1" customWidth="1"/>
    <col min="3" max="3" width="18" bestFit="1" customWidth="1"/>
  </cols>
  <sheetData>
    <row r="2" spans="2:3" x14ac:dyDescent="0.2">
      <c r="B2" s="8" t="s">
        <v>78</v>
      </c>
      <c r="C2" t="s">
        <v>84</v>
      </c>
    </row>
    <row r="3" spans="2:3" x14ac:dyDescent="0.2">
      <c r="B3" s="4" t="s">
        <v>72</v>
      </c>
      <c r="C3" s="10">
        <v>9.1743119266055051E-3</v>
      </c>
    </row>
    <row r="4" spans="2:3" x14ac:dyDescent="0.2">
      <c r="B4" s="4" t="s">
        <v>70</v>
      </c>
      <c r="C4" s="10">
        <v>1.2510425354462052E-2</v>
      </c>
    </row>
    <row r="5" spans="2:3" x14ac:dyDescent="0.2">
      <c r="B5" s="4" t="s">
        <v>65</v>
      </c>
      <c r="C5" s="10">
        <v>2.5020850708924104E-2</v>
      </c>
    </row>
    <row r="6" spans="2:3" x14ac:dyDescent="0.2">
      <c r="B6" s="4" t="s">
        <v>76</v>
      </c>
      <c r="C6" s="10">
        <v>2.585487906588824E-2</v>
      </c>
    </row>
    <row r="7" spans="2:3" x14ac:dyDescent="0.2">
      <c r="B7" s="4" t="s">
        <v>62</v>
      </c>
      <c r="C7" s="10">
        <v>3.5029190992493749E-2</v>
      </c>
    </row>
    <row r="8" spans="2:3" x14ac:dyDescent="0.2">
      <c r="B8" s="4" t="s">
        <v>68</v>
      </c>
      <c r="C8" s="10">
        <v>6.0050041701417846E-2</v>
      </c>
    </row>
    <row r="9" spans="2:3" x14ac:dyDescent="0.2">
      <c r="B9" s="4" t="s">
        <v>58</v>
      </c>
      <c r="C9" s="10">
        <v>7.8398665554628863E-2</v>
      </c>
    </row>
    <row r="10" spans="2:3" x14ac:dyDescent="0.2">
      <c r="B10" s="4" t="s">
        <v>60</v>
      </c>
      <c r="C10" s="10">
        <v>8.7572977481234354E-2</v>
      </c>
    </row>
    <row r="11" spans="2:3" x14ac:dyDescent="0.2">
      <c r="B11" s="4" t="s">
        <v>63</v>
      </c>
      <c r="C11" s="10">
        <v>8.9241034195162633E-2</v>
      </c>
    </row>
    <row r="12" spans="2:3" x14ac:dyDescent="0.2">
      <c r="B12" s="4" t="s">
        <v>82</v>
      </c>
      <c r="C12" s="10">
        <v>0.57714762301918254</v>
      </c>
    </row>
    <row r="13" spans="2:3" x14ac:dyDescent="0.2">
      <c r="B13" s="4" t="s">
        <v>85</v>
      </c>
      <c r="C13" s="10">
        <v>1</v>
      </c>
    </row>
    <row r="22" spans="2:3" x14ac:dyDescent="0.2">
      <c r="B22" s="8" t="s">
        <v>74</v>
      </c>
      <c r="C22" t="s">
        <v>81</v>
      </c>
    </row>
    <row r="23" spans="2:3" x14ac:dyDescent="0.2">
      <c r="B23" s="4" t="s">
        <v>72</v>
      </c>
      <c r="C23" s="10">
        <v>9.1743119266055051E-3</v>
      </c>
    </row>
    <row r="24" spans="2:3" x14ac:dyDescent="0.2">
      <c r="B24" s="4" t="s">
        <v>70</v>
      </c>
      <c r="C24" s="10">
        <v>1.2510425354462052E-2</v>
      </c>
    </row>
    <row r="25" spans="2:3" x14ac:dyDescent="0.2">
      <c r="B25" s="4" t="s">
        <v>65</v>
      </c>
      <c r="C25" s="10">
        <v>2.5020850708924104E-2</v>
      </c>
    </row>
    <row r="26" spans="2:3" x14ac:dyDescent="0.2">
      <c r="B26" s="4" t="s">
        <v>76</v>
      </c>
      <c r="C26" s="10">
        <v>2.585487906588824E-2</v>
      </c>
    </row>
    <row r="27" spans="2:3" x14ac:dyDescent="0.2">
      <c r="B27" s="4" t="s">
        <v>62</v>
      </c>
      <c r="C27" s="10">
        <v>3.5029190992493749E-2</v>
      </c>
    </row>
    <row r="28" spans="2:3" x14ac:dyDescent="0.2">
      <c r="B28" s="4" t="s">
        <v>68</v>
      </c>
      <c r="C28" s="10">
        <v>6.0050041701417846E-2</v>
      </c>
    </row>
    <row r="29" spans="2:3" x14ac:dyDescent="0.2">
      <c r="B29" s="4" t="s">
        <v>58</v>
      </c>
      <c r="C29" s="10">
        <v>7.8398665554628863E-2</v>
      </c>
    </row>
    <row r="30" spans="2:3" x14ac:dyDescent="0.2">
      <c r="B30" s="4" t="s">
        <v>60</v>
      </c>
      <c r="C30" s="10">
        <v>8.7572977481234354E-2</v>
      </c>
    </row>
    <row r="31" spans="2:3" x14ac:dyDescent="0.2">
      <c r="B31" s="4" t="s">
        <v>63</v>
      </c>
      <c r="C31" s="10">
        <v>8.9241034195162633E-2</v>
      </c>
    </row>
    <row r="32" spans="2:3" x14ac:dyDescent="0.2">
      <c r="B32" s="4" t="s">
        <v>82</v>
      </c>
      <c r="C32" s="10">
        <v>0.57714762301918254</v>
      </c>
    </row>
    <row r="33" spans="2:3" x14ac:dyDescent="0.2">
      <c r="B33" s="4" t="s">
        <v>75</v>
      </c>
      <c r="C33" s="9">
        <v>0.99999999999999989</v>
      </c>
    </row>
    <row r="37" spans="2:3" x14ac:dyDescent="0.2">
      <c r="B37" t="s">
        <v>103</v>
      </c>
      <c r="C37">
        <v>12</v>
      </c>
    </row>
    <row r="38" spans="2:3" x14ac:dyDescent="0.2">
      <c r="B38" s="11">
        <f>19/27</f>
        <v>0.70370370370370372</v>
      </c>
      <c r="C38">
        <f>19/12</f>
        <v>1.5833333333333333</v>
      </c>
    </row>
    <row r="39" spans="2:3" x14ac:dyDescent="0.2">
      <c r="B39" s="11">
        <f>13/20</f>
        <v>0.65</v>
      </c>
      <c r="C39">
        <f>13/12</f>
        <v>1.0833333333333333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Default</vt:lpstr>
      <vt:lpstr>Topics 20</vt:lpstr>
      <vt:lpstr>topwords_prob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 User</dc:creator>
  <cp:lastModifiedBy>Miller User</cp:lastModifiedBy>
  <dcterms:created xsi:type="dcterms:W3CDTF">2023-04-04T11:07:51Z</dcterms:created>
  <dcterms:modified xsi:type="dcterms:W3CDTF">2023-05-09T01:19:01Z</dcterms:modified>
</cp:coreProperties>
</file>