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/>
  </bookViews>
  <sheets>
    <sheet name="summary" sheetId="1" r:id="rId1"/>
  </sheets>
  <calcPr calcId="124519"/>
  <fileRecoveryPr autoRecover="0"/>
</workbook>
</file>

<file path=xl/calcChain.xml><?xml version="1.0" encoding="utf-8"?>
<calcChain xmlns="http://schemas.openxmlformats.org/spreadsheetml/2006/main">
  <c r="D20" i="1"/>
  <c r="G20"/>
  <c r="H20"/>
  <c r="I20"/>
  <c r="J20"/>
  <c r="C20"/>
  <c r="D12" l="1"/>
  <c r="D11"/>
  <c r="D10"/>
  <c r="D9"/>
  <c r="D8" l="1"/>
  <c r="E8" l="1"/>
  <c r="E9"/>
  <c r="E10"/>
  <c r="E11"/>
  <c r="E12"/>
  <c r="F8" l="1"/>
  <c r="E20"/>
  <c r="H9"/>
  <c r="I9"/>
  <c r="H10"/>
  <c r="I10"/>
  <c r="H11"/>
  <c r="I11"/>
  <c r="H12"/>
  <c r="I12"/>
  <c r="I8"/>
  <c r="H8"/>
  <c r="F12" l="1"/>
  <c r="K12" s="1"/>
  <c r="F10"/>
  <c r="K10" s="1"/>
  <c r="F11"/>
  <c r="K11" s="1"/>
  <c r="F9"/>
  <c r="K9" s="1"/>
  <c r="F20" l="1"/>
  <c r="K8"/>
  <c r="K20" s="1"/>
</calcChain>
</file>

<file path=xl/comments1.xml><?xml version="1.0" encoding="utf-8"?>
<comments xmlns="http://schemas.openxmlformats.org/spreadsheetml/2006/main">
  <authors>
    <author>Author</author>
  </authors>
  <commentList>
    <comment ref="O6" authorId="0">
      <text>
        <r>
          <rPr>
            <b/>
            <sz val="9"/>
            <color indexed="81"/>
            <rFont val="Tahoma"/>
            <family val="2"/>
          </rPr>
          <t xml:space="preserve">Prashant: This is mannual out put formt he EPF challan. Need to make this kind of sheet where Yellow hight will be with % seting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<sst xmlns="http://schemas.openxmlformats.org/spreadsheetml/2006/main" count="28" uniqueCount="27">
  <si>
    <t>A/C. 01</t>
  </si>
  <si>
    <t>A/C. 02</t>
  </si>
  <si>
    <t>A/C. 10</t>
  </si>
  <si>
    <t>A/C. 21</t>
  </si>
  <si>
    <t>A/C. 22</t>
  </si>
  <si>
    <t>Total Payable</t>
  </si>
  <si>
    <t>MONTH/YEAR</t>
  </si>
  <si>
    <t>TOTAL WAGES</t>
  </si>
  <si>
    <t>TOTAL AMT.</t>
  </si>
  <si>
    <t xml:space="preserve">EPF WAGES SUMMERY </t>
  </si>
  <si>
    <t>COMBINED CHALLAN OF A/C NO. 01, 02, 10, 21 &amp; 22</t>
  </si>
  <si>
    <t>No. of Emp.</t>
  </si>
  <si>
    <t>12% EE SHARE</t>
  </si>
  <si>
    <t>3.67% ER SHARE</t>
  </si>
  <si>
    <t>SHREE RANG FIRE SERVICES</t>
  </si>
  <si>
    <t>PAID AMT TRRN NO.</t>
  </si>
  <si>
    <t xml:space="preserve">B-23, LAXMIDHAM SOC, PANCHVATI ROAD, GORWA, VADODARA </t>
  </si>
  <si>
    <t>PF CODE - VDBRD1550229000</t>
  </si>
  <si>
    <t xml:space="preserve">NOTE : </t>
  </si>
  <si>
    <t>0.5% or 500 whicheve is higer of total wages</t>
  </si>
  <si>
    <t>15.67% of total wages</t>
  </si>
  <si>
    <t xml:space="preserve">8.33% of total wages </t>
  </si>
  <si>
    <t>0.5 of Total wages or overide</t>
  </si>
  <si>
    <t>% or override</t>
  </si>
  <si>
    <t>Total Ac1 to 22</t>
  </si>
  <si>
    <t>mannual</t>
  </si>
  <si>
    <t>MASTER FOR PUT UP % YEAR WISE DUE GOVT CHANGE THIS MANY TIME</t>
  </si>
</sst>
</file>

<file path=xl/styles.xml><?xml version="1.0" encoding="utf-8"?>
<styleSheet xmlns="http://schemas.openxmlformats.org/spreadsheetml/2006/main">
  <numFmts count="1">
    <numFmt numFmtId="164" formatCode="0;[Red]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C0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17" fontId="2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8" fillId="3" borderId="0" xfId="0" applyFont="1" applyFill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647701</xdr:colOff>
      <xdr:row>4</xdr:row>
      <xdr:rowOff>200025</xdr:rowOff>
    </xdr:from>
    <xdr:to>
      <xdr:col>16</xdr:col>
      <xdr:colOff>457201</xdr:colOff>
      <xdr:row>6</xdr:row>
      <xdr:rowOff>171450</xdr:rowOff>
    </xdr:to>
    <xdr:cxnSp macro="">
      <xdr:nvCxnSpPr>
        <xdr:cNvPr id="5" name="Straight Arrow Connector 4"/>
        <xdr:cNvCxnSpPr/>
      </xdr:nvCxnSpPr>
      <xdr:spPr>
        <a:xfrm rot="10800000" flipV="1">
          <a:off x="5905501" y="1190625"/>
          <a:ext cx="3933825" cy="533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Q7" sqref="Q7"/>
    </sheetView>
  </sheetViews>
  <sheetFormatPr defaultRowHeight="20.100000000000001" customHeight="1"/>
  <cols>
    <col min="1" max="1" width="13" style="22" customWidth="1"/>
    <col min="2" max="2" width="7" style="23" customWidth="1"/>
    <col min="3" max="3" width="13" style="24" customWidth="1"/>
    <col min="4" max="4" width="9.28515625" style="24" hidden="1" customWidth="1"/>
    <col min="5" max="5" width="9.85546875" style="24" hidden="1" customWidth="1"/>
    <col min="6" max="6" width="10.42578125" style="24" customWidth="1"/>
    <col min="7" max="7" width="9" style="24" customWidth="1"/>
    <col min="8" max="8" width="9.7109375" style="24" customWidth="1"/>
    <col min="9" max="9" width="8.7109375" style="24" customWidth="1"/>
    <col min="10" max="10" width="8" style="24" customWidth="1"/>
    <col min="11" max="11" width="11.85546875" style="24" customWidth="1"/>
    <col min="12" max="12" width="14.5703125" style="24" customWidth="1"/>
    <col min="13" max="13" width="8" style="24" customWidth="1"/>
    <col min="14" max="16384" width="9.140625" style="18"/>
  </cols>
  <sheetData>
    <row r="1" spans="1:18" s="4" customFormat="1" ht="20.100000000000001" customHeight="1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8" s="4" customFormat="1" ht="20.100000000000001" customHeight="1">
      <c r="A2" s="5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3"/>
    </row>
    <row r="3" spans="1:18" s="4" customFormat="1" ht="20.100000000000001" customHeight="1">
      <c r="A3" s="5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3"/>
    </row>
    <row r="4" spans="1:18" s="4" customFormat="1" ht="20.100000000000001" customHeight="1">
      <c r="A4" s="25" t="s">
        <v>10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8" s="4" customFormat="1" ht="20.100000000000001" customHeight="1">
      <c r="A5" s="26" t="s">
        <v>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R5" s="4" t="s">
        <v>26</v>
      </c>
    </row>
    <row r="6" spans="1:18" s="10" customFormat="1" ht="24.75" customHeight="1">
      <c r="A6" s="7" t="s">
        <v>6</v>
      </c>
      <c r="B6" s="8" t="s">
        <v>11</v>
      </c>
      <c r="C6" s="9" t="s">
        <v>7</v>
      </c>
      <c r="D6" s="7" t="s">
        <v>12</v>
      </c>
      <c r="E6" s="7" t="s">
        <v>13</v>
      </c>
      <c r="F6" s="28" t="s">
        <v>0</v>
      </c>
      <c r="G6" s="28" t="s">
        <v>1</v>
      </c>
      <c r="H6" s="28" t="s">
        <v>2</v>
      </c>
      <c r="I6" s="28" t="s">
        <v>3</v>
      </c>
      <c r="J6" s="28" t="s">
        <v>4</v>
      </c>
      <c r="K6" s="7" t="s">
        <v>5</v>
      </c>
      <c r="L6" s="7" t="s">
        <v>15</v>
      </c>
      <c r="M6" s="7"/>
      <c r="O6" s="27" t="s">
        <v>18</v>
      </c>
    </row>
    <row r="7" spans="1:18" s="10" customFormat="1" ht="52.5">
      <c r="A7" s="7"/>
      <c r="B7" s="8"/>
      <c r="C7" s="30" t="s">
        <v>7</v>
      </c>
      <c r="D7" s="7"/>
      <c r="E7" s="7"/>
      <c r="F7" s="29" t="s">
        <v>20</v>
      </c>
      <c r="G7" s="28" t="s">
        <v>19</v>
      </c>
      <c r="H7" s="28" t="s">
        <v>21</v>
      </c>
      <c r="I7" s="28" t="s">
        <v>22</v>
      </c>
      <c r="J7" s="28" t="s">
        <v>23</v>
      </c>
      <c r="K7" s="7" t="s">
        <v>24</v>
      </c>
      <c r="L7" s="7" t="s">
        <v>25</v>
      </c>
      <c r="M7" s="7"/>
      <c r="O7" s="27"/>
    </row>
    <row r="8" spans="1:18" ht="24.95" customHeight="1">
      <c r="A8" s="11">
        <v>40634</v>
      </c>
      <c r="B8" s="12">
        <v>1</v>
      </c>
      <c r="C8" s="1">
        <v>4000</v>
      </c>
      <c r="D8" s="13">
        <f>ROUND(C8*12%,0)</f>
        <v>480</v>
      </c>
      <c r="E8" s="13">
        <f t="shared" ref="E8:E12" si="0">ROUND(C8*3.67%,0)</f>
        <v>147</v>
      </c>
      <c r="F8" s="13">
        <f t="shared" ref="F8:F12" si="1">SUM(D8:E8)</f>
        <v>627</v>
      </c>
      <c r="G8" s="13">
        <v>500</v>
      </c>
      <c r="H8" s="13">
        <f>ROUND(C8*8.33%,0)</f>
        <v>333</v>
      </c>
      <c r="I8" s="13">
        <f>ROUND(C8*0.5%,0)</f>
        <v>20</v>
      </c>
      <c r="J8" s="13">
        <v>0</v>
      </c>
      <c r="K8" s="13">
        <f t="shared" ref="K8:K12" si="2">F8+G8+H8+I8+J8</f>
        <v>1480</v>
      </c>
      <c r="L8" s="14">
        <v>1821707000021</v>
      </c>
      <c r="M8" s="15"/>
    </row>
    <row r="9" spans="1:18" ht="24.95" customHeight="1">
      <c r="A9" s="11">
        <v>40664</v>
      </c>
      <c r="B9" s="12">
        <v>1</v>
      </c>
      <c r="C9" s="1">
        <v>4000</v>
      </c>
      <c r="D9" s="13">
        <f t="shared" ref="D9:D12" si="3">ROUND(C9*12%,0)</f>
        <v>480</v>
      </c>
      <c r="E9" s="13">
        <f t="shared" si="0"/>
        <v>147</v>
      </c>
      <c r="F9" s="13">
        <f t="shared" si="1"/>
        <v>627</v>
      </c>
      <c r="G9" s="13">
        <v>500</v>
      </c>
      <c r="H9" s="13">
        <f t="shared" ref="H9:H12" si="4">ROUND(C9*8.33%,0)</f>
        <v>333</v>
      </c>
      <c r="I9" s="13">
        <f t="shared" ref="I9:I12" si="5">ROUND(C9*0.5%,0)</f>
        <v>20</v>
      </c>
      <c r="J9" s="13">
        <v>0</v>
      </c>
      <c r="K9" s="13">
        <f t="shared" si="2"/>
        <v>1480</v>
      </c>
      <c r="L9" s="14">
        <v>1821707000026</v>
      </c>
      <c r="M9" s="15"/>
    </row>
    <row r="10" spans="1:18" ht="24.95" customHeight="1">
      <c r="A10" s="11">
        <v>40695</v>
      </c>
      <c r="B10" s="12">
        <v>1</v>
      </c>
      <c r="C10" s="1">
        <v>4000</v>
      </c>
      <c r="D10" s="13">
        <f t="shared" si="3"/>
        <v>480</v>
      </c>
      <c r="E10" s="13">
        <f t="shared" si="0"/>
        <v>147</v>
      </c>
      <c r="F10" s="13">
        <f t="shared" si="1"/>
        <v>627</v>
      </c>
      <c r="G10" s="13">
        <v>500</v>
      </c>
      <c r="H10" s="13">
        <f t="shared" si="4"/>
        <v>333</v>
      </c>
      <c r="I10" s="13">
        <f t="shared" si="5"/>
        <v>20</v>
      </c>
      <c r="J10" s="13">
        <v>0</v>
      </c>
      <c r="K10" s="13">
        <f t="shared" si="2"/>
        <v>1480</v>
      </c>
      <c r="L10" s="14">
        <v>1821707000028</v>
      </c>
      <c r="M10" s="15"/>
    </row>
    <row r="11" spans="1:18" ht="24.95" customHeight="1">
      <c r="A11" s="11">
        <v>40725</v>
      </c>
      <c r="B11" s="12">
        <v>2</v>
      </c>
      <c r="C11" s="1">
        <v>7844</v>
      </c>
      <c r="D11" s="13">
        <f t="shared" si="3"/>
        <v>941</v>
      </c>
      <c r="E11" s="13">
        <f t="shared" si="0"/>
        <v>288</v>
      </c>
      <c r="F11" s="13">
        <f t="shared" si="1"/>
        <v>1229</v>
      </c>
      <c r="G11" s="13">
        <v>500</v>
      </c>
      <c r="H11" s="13">
        <f t="shared" si="4"/>
        <v>653</v>
      </c>
      <c r="I11" s="13">
        <f t="shared" si="5"/>
        <v>39</v>
      </c>
      <c r="J11" s="13">
        <v>0</v>
      </c>
      <c r="K11" s="13">
        <f t="shared" si="2"/>
        <v>2421</v>
      </c>
      <c r="L11" s="14">
        <v>18217080000868</v>
      </c>
      <c r="M11" s="15"/>
    </row>
    <row r="12" spans="1:18" ht="24.95" customHeight="1">
      <c r="A12" s="11">
        <v>40756</v>
      </c>
      <c r="B12" s="12">
        <v>4</v>
      </c>
      <c r="C12" s="1">
        <v>15844</v>
      </c>
      <c r="D12" s="13">
        <f t="shared" si="3"/>
        <v>1901</v>
      </c>
      <c r="E12" s="13">
        <f t="shared" si="0"/>
        <v>581</v>
      </c>
      <c r="F12" s="13">
        <f t="shared" si="1"/>
        <v>2482</v>
      </c>
      <c r="G12" s="13">
        <v>500</v>
      </c>
      <c r="H12" s="13">
        <f t="shared" si="4"/>
        <v>1320</v>
      </c>
      <c r="I12" s="13">
        <f t="shared" si="5"/>
        <v>79</v>
      </c>
      <c r="J12" s="13">
        <v>0</v>
      </c>
      <c r="K12" s="13">
        <f t="shared" si="2"/>
        <v>4381</v>
      </c>
      <c r="L12" s="14">
        <v>1821709004720</v>
      </c>
      <c r="M12" s="15"/>
    </row>
    <row r="13" spans="1:18" ht="24.95" customHeight="1">
      <c r="A13" s="11">
        <v>40787</v>
      </c>
      <c r="B13" s="12"/>
      <c r="C13" s="1"/>
      <c r="D13" s="13"/>
      <c r="E13" s="13"/>
      <c r="F13" s="13"/>
      <c r="G13" s="13"/>
      <c r="H13" s="13"/>
      <c r="I13" s="13"/>
      <c r="J13" s="13"/>
      <c r="K13" s="13"/>
      <c r="L13" s="14"/>
      <c r="M13" s="15"/>
    </row>
    <row r="14" spans="1:18" ht="24.95" customHeight="1">
      <c r="A14" s="11">
        <v>40817</v>
      </c>
      <c r="B14" s="12"/>
      <c r="C14" s="1"/>
      <c r="D14" s="13"/>
      <c r="E14" s="13"/>
      <c r="F14" s="13"/>
      <c r="G14" s="13"/>
      <c r="H14" s="13"/>
      <c r="I14" s="13"/>
      <c r="J14" s="13"/>
      <c r="K14" s="13"/>
      <c r="L14" s="14"/>
      <c r="M14" s="15"/>
    </row>
    <row r="15" spans="1:18" ht="24.95" customHeight="1">
      <c r="A15" s="11">
        <v>40848</v>
      </c>
      <c r="B15" s="12"/>
      <c r="C15" s="1"/>
      <c r="D15" s="13"/>
      <c r="E15" s="13"/>
      <c r="F15" s="13"/>
      <c r="G15" s="13"/>
      <c r="H15" s="13"/>
      <c r="I15" s="13"/>
      <c r="J15" s="13"/>
      <c r="K15" s="13"/>
      <c r="L15" s="14"/>
      <c r="M15" s="15"/>
    </row>
    <row r="16" spans="1:18" ht="24.95" customHeight="1">
      <c r="A16" s="11">
        <v>40878</v>
      </c>
      <c r="B16" s="12"/>
      <c r="C16" s="1"/>
      <c r="D16" s="13"/>
      <c r="E16" s="13"/>
      <c r="F16" s="13"/>
      <c r="G16" s="13"/>
      <c r="H16" s="13"/>
      <c r="I16" s="13"/>
      <c r="J16" s="13"/>
      <c r="K16" s="13"/>
      <c r="L16" s="14"/>
      <c r="M16" s="15"/>
    </row>
    <row r="17" spans="1:13" ht="24.95" customHeight="1">
      <c r="A17" s="11">
        <v>40909</v>
      </c>
      <c r="B17" s="12"/>
      <c r="C17" s="1"/>
      <c r="D17" s="13"/>
      <c r="E17" s="13"/>
      <c r="F17" s="13"/>
      <c r="G17" s="13"/>
      <c r="H17" s="13"/>
      <c r="I17" s="13"/>
      <c r="J17" s="13"/>
      <c r="K17" s="13"/>
      <c r="L17" s="14"/>
      <c r="M17" s="15"/>
    </row>
    <row r="18" spans="1:13" ht="24.95" customHeight="1">
      <c r="A18" s="11">
        <v>40940</v>
      </c>
      <c r="B18" s="12"/>
      <c r="C18" s="1"/>
      <c r="D18" s="13"/>
      <c r="E18" s="13"/>
      <c r="F18" s="13"/>
      <c r="G18" s="13"/>
      <c r="H18" s="13"/>
      <c r="I18" s="13"/>
      <c r="J18" s="13"/>
      <c r="K18" s="13"/>
      <c r="L18" s="14"/>
      <c r="M18" s="15"/>
    </row>
    <row r="19" spans="1:13" s="19" customFormat="1" ht="24.95" customHeight="1">
      <c r="A19" s="11">
        <v>40969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4"/>
      <c r="M19" s="17"/>
    </row>
    <row r="20" spans="1:13" ht="24.95" customHeight="1">
      <c r="A20" s="20" t="s">
        <v>8</v>
      </c>
      <c r="B20" s="16"/>
      <c r="C20" s="21">
        <f>SUM(C8:C19)</f>
        <v>35688</v>
      </c>
      <c r="D20" s="21">
        <f t="shared" ref="D20:K20" si="6">SUM(D8:D19)</f>
        <v>4282</v>
      </c>
      <c r="E20" s="21">
        <f t="shared" si="6"/>
        <v>1310</v>
      </c>
      <c r="F20" s="21">
        <f t="shared" si="6"/>
        <v>5592</v>
      </c>
      <c r="G20" s="21">
        <f t="shared" si="6"/>
        <v>2500</v>
      </c>
      <c r="H20" s="21">
        <f t="shared" si="6"/>
        <v>2972</v>
      </c>
      <c r="I20" s="21">
        <f t="shared" si="6"/>
        <v>178</v>
      </c>
      <c r="J20" s="21">
        <f t="shared" si="6"/>
        <v>0</v>
      </c>
      <c r="K20" s="21">
        <f t="shared" si="6"/>
        <v>11242</v>
      </c>
      <c r="L20" s="14"/>
      <c r="M20" s="17"/>
    </row>
  </sheetData>
  <mergeCells count="3">
    <mergeCell ref="A1:L1"/>
    <mergeCell ref="A4:M4"/>
    <mergeCell ref="A5:M5"/>
  </mergeCells>
  <pageMargins left="1" right="1" top="0" bottom="0" header="0.5" footer="0.5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2019-09-09T16:03:57Z</dcterms:modified>
</cp:coreProperties>
</file>