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round_griffin\"/>
    </mc:Choice>
  </mc:AlternateContent>
  <xr:revisionPtr revIDLastSave="0" documentId="13_ncr:1_{561187D1-5BFA-4497-BCDA-7BC94D05B012}" xr6:coauthVersionLast="44" xr6:coauthVersionMax="44" xr10:uidLastSave="{00000000-0000-0000-0000-000000000000}"/>
  <bookViews>
    <workbookView xWindow="-120" yWindow="-120" windowWidth="20730" windowHeight="11160" xr2:uid="{49FD9A1C-574A-481E-BF71-95B7FA18666B}"/>
  </bookViews>
  <sheets>
    <sheet name="Ground Griff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J3" i="1"/>
  <c r="J4" i="1"/>
  <c r="J5" i="1"/>
  <c r="J6" i="1"/>
  <c r="J7" i="1"/>
  <c r="A9" i="1"/>
  <c r="K3" i="1" s="1"/>
  <c r="B9" i="1"/>
  <c r="C9" i="1"/>
  <c r="D9" i="1"/>
  <c r="E9" i="1"/>
  <c r="E21" i="1" s="1"/>
  <c r="E30" i="1" s="1"/>
  <c r="F9" i="1"/>
  <c r="F21" i="1" s="1"/>
  <c r="F30" i="1" s="1"/>
  <c r="G9" i="1"/>
  <c r="H9" i="1"/>
  <c r="I9" i="1"/>
  <c r="A10" i="1"/>
  <c r="K4" i="1" s="1"/>
  <c r="B10" i="1"/>
  <c r="C10" i="1"/>
  <c r="C22" i="1" s="1"/>
  <c r="D10" i="1"/>
  <c r="D22" i="1" s="1"/>
  <c r="D31" i="1" s="1"/>
  <c r="E10" i="1"/>
  <c r="E22" i="1" s="1"/>
  <c r="E31" i="1" s="1"/>
  <c r="F10" i="1"/>
  <c r="G10" i="1"/>
  <c r="H10" i="1"/>
  <c r="I10" i="1"/>
  <c r="A11" i="1"/>
  <c r="B11" i="1"/>
  <c r="K5" i="1" s="1"/>
  <c r="C11" i="1"/>
  <c r="D11" i="1"/>
  <c r="E11" i="1"/>
  <c r="F11" i="1"/>
  <c r="G11" i="1"/>
  <c r="H11" i="1"/>
  <c r="I11" i="1"/>
  <c r="A12" i="1"/>
  <c r="B12" i="1"/>
  <c r="C12" i="1"/>
  <c r="C24" i="1" s="1"/>
  <c r="D12" i="1"/>
  <c r="E12" i="1"/>
  <c r="F12" i="1"/>
  <c r="G12" i="1"/>
  <c r="H12" i="1"/>
  <c r="I12" i="1"/>
  <c r="A13" i="1"/>
  <c r="A25" i="1" s="1"/>
  <c r="B13" i="1"/>
  <c r="B25" i="1" s="1"/>
  <c r="B34" i="1" s="1"/>
  <c r="C13" i="1"/>
  <c r="D13" i="1"/>
  <c r="E13" i="1"/>
  <c r="F13" i="1"/>
  <c r="G13" i="1"/>
  <c r="H13" i="1"/>
  <c r="I13" i="1"/>
  <c r="I25" i="1" s="1"/>
  <c r="I34" i="1" s="1"/>
  <c r="K17" i="1"/>
  <c r="A21" i="1"/>
  <c r="B21" i="1"/>
  <c r="C21" i="1"/>
  <c r="D21" i="1"/>
  <c r="K21" i="1" s="1"/>
  <c r="G21" i="1"/>
  <c r="G30" i="1" s="1"/>
  <c r="H21" i="1"/>
  <c r="H30" i="1" s="1"/>
  <c r="I21" i="1"/>
  <c r="A22" i="1"/>
  <c r="B22" i="1"/>
  <c r="F22" i="1"/>
  <c r="F31" i="1" s="1"/>
  <c r="G22" i="1"/>
  <c r="H22" i="1"/>
  <c r="I22" i="1"/>
  <c r="A23" i="1"/>
  <c r="B23" i="1"/>
  <c r="C23" i="1"/>
  <c r="K23" i="1" s="1"/>
  <c r="D23" i="1"/>
  <c r="E23" i="1"/>
  <c r="F23" i="1"/>
  <c r="G23" i="1"/>
  <c r="H23" i="1"/>
  <c r="I23" i="1"/>
  <c r="A24" i="1"/>
  <c r="A33" i="1" s="1"/>
  <c r="B24" i="1"/>
  <c r="B33" i="1" s="1"/>
  <c r="D24" i="1"/>
  <c r="E24" i="1"/>
  <c r="F24" i="1"/>
  <c r="G24" i="1"/>
  <c r="H24" i="1"/>
  <c r="H33" i="1" s="1"/>
  <c r="I24" i="1"/>
  <c r="I33" i="1" s="1"/>
  <c r="C25" i="1"/>
  <c r="D25" i="1"/>
  <c r="E25" i="1"/>
  <c r="F25" i="1"/>
  <c r="G25" i="1"/>
  <c r="G34" i="1" s="1"/>
  <c r="H25" i="1"/>
  <c r="H34" i="1" s="1"/>
  <c r="A30" i="1"/>
  <c r="B30" i="1"/>
  <c r="C30" i="1"/>
  <c r="D30" i="1"/>
  <c r="I30" i="1"/>
  <c r="A31" i="1"/>
  <c r="B31" i="1"/>
  <c r="G31" i="1"/>
  <c r="H31" i="1"/>
  <c r="I31" i="1"/>
  <c r="A32" i="1"/>
  <c r="B32" i="1"/>
  <c r="C32" i="1"/>
  <c r="D32" i="1"/>
  <c r="A40" i="1" s="1"/>
  <c r="E32" i="1"/>
  <c r="F32" i="1"/>
  <c r="G32" i="1"/>
  <c r="H32" i="1"/>
  <c r="I32" i="1"/>
  <c r="D33" i="1"/>
  <c r="E33" i="1"/>
  <c r="F33" i="1"/>
  <c r="G33" i="1"/>
  <c r="C34" i="1"/>
  <c r="D34" i="1"/>
  <c r="E34" i="1"/>
  <c r="F34" i="1"/>
  <c r="G39" i="1"/>
  <c r="G40" i="1"/>
  <c r="K24" i="1" l="1"/>
  <c r="C33" i="1"/>
  <c r="A41" i="1" s="1"/>
  <c r="K25" i="1"/>
  <c r="A34" i="1"/>
  <c r="A42" i="1" s="1"/>
  <c r="A38" i="1"/>
  <c r="K22" i="1"/>
  <c r="C31" i="1"/>
  <c r="A39" i="1" s="1"/>
  <c r="K6" i="1"/>
  <c r="G41" i="1"/>
  <c r="K7" i="1"/>
  <c r="E38" i="1" l="1"/>
  <c r="E39" i="1"/>
  <c r="H41" i="1" s="1"/>
  <c r="H39" i="1" l="1"/>
  <c r="H40" i="1"/>
</calcChain>
</file>

<file path=xl/sharedStrings.xml><?xml version="1.0" encoding="utf-8"?>
<sst xmlns="http://schemas.openxmlformats.org/spreadsheetml/2006/main" count="41" uniqueCount="21">
  <si>
    <t>y-intercept</t>
  </si>
  <si>
    <t>slope</t>
  </si>
  <si>
    <t>Dep</t>
  </si>
  <si>
    <t>Indep</t>
  </si>
  <si>
    <t>Predicted Values</t>
  </si>
  <si>
    <t>Values from Data</t>
  </si>
  <si>
    <t>Others</t>
  </si>
  <si>
    <t>Chinese</t>
  </si>
  <si>
    <t>Waray</t>
  </si>
  <si>
    <t>Bikol</t>
  </si>
  <si>
    <t>Hiligaynon</t>
  </si>
  <si>
    <t>Visayan</t>
  </si>
  <si>
    <t>Ilocano</t>
  </si>
  <si>
    <t>Cebuano</t>
  </si>
  <si>
    <t>Tagalog</t>
  </si>
  <si>
    <t>Difference Between Percentage Distributions</t>
  </si>
  <si>
    <t>Percentage Distribution of Ethnic Diversity in Organizations</t>
  </si>
  <si>
    <t>Percentage Distribution of Ethnic Diversity in the Philippines</t>
  </si>
  <si>
    <t>percent total</t>
  </si>
  <si>
    <t>count total</t>
  </si>
  <si>
    <t>Frequency Distribution of Ethnic Diversity in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</si>
</sst>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80C9-A012-4B96-B771-AA0559057EB9}">
  <dimension ref="A1:K43"/>
  <sheetViews>
    <sheetView tabSelected="1" topLeftCell="A27" workbookViewId="0">
      <selection activeCell="H43" sqref="H43"/>
    </sheetView>
  </sheetViews>
  <sheetFormatPr defaultRowHeight="15" x14ac:dyDescent="0.25"/>
  <cols>
    <col min="1" max="3" width="10.5703125" bestFit="1" customWidth="1"/>
    <col min="4" max="8" width="9.5703125" bestFit="1" customWidth="1"/>
    <col min="9" max="9" width="10.5703125" bestFit="1" customWidth="1"/>
    <col min="10" max="11" width="12.42578125" bestFit="1" customWidth="1"/>
    <col min="14" max="14" width="10.85546875" bestFit="1" customWidth="1"/>
    <col min="18" max="18" width="10.28515625" bestFit="1" customWidth="1"/>
  </cols>
  <sheetData>
    <row r="1" spans="1:11" x14ac:dyDescent="0.25">
      <c r="A1" t="s">
        <v>20</v>
      </c>
    </row>
    <row r="2" spans="1:11" x14ac:dyDescent="0.25">
      <c r="A2" t="s">
        <v>14</v>
      </c>
      <c r="B2" t="s">
        <v>13</v>
      </c>
      <c r="C2" t="s">
        <v>12</v>
      </c>
      <c r="D2" t="s">
        <v>11</v>
      </c>
      <c r="E2" t="s">
        <v>10</v>
      </c>
      <c r="F2" t="s">
        <v>9</v>
      </c>
      <c r="G2" t="s">
        <v>8</v>
      </c>
      <c r="H2" t="s">
        <v>7</v>
      </c>
      <c r="I2" t="s">
        <v>6</v>
      </c>
      <c r="J2" t="s">
        <v>19</v>
      </c>
      <c r="K2" t="s">
        <v>18</v>
      </c>
    </row>
    <row r="3" spans="1:11" x14ac:dyDescent="0.25">
      <c r="A3">
        <v>114</v>
      </c>
      <c r="B3">
        <v>51</v>
      </c>
      <c r="C3">
        <v>39</v>
      </c>
      <c r="D3">
        <v>15</v>
      </c>
      <c r="E3">
        <v>15</v>
      </c>
      <c r="F3">
        <v>9</v>
      </c>
      <c r="G3">
        <v>6</v>
      </c>
      <c r="H3">
        <v>21</v>
      </c>
      <c r="I3">
        <v>30</v>
      </c>
      <c r="J3">
        <f>SUM(A3:I3)</f>
        <v>300</v>
      </c>
      <c r="K3" s="1">
        <f>SUM(A9:I9)</f>
        <v>1.0000000000000002</v>
      </c>
    </row>
    <row r="4" spans="1:11" x14ac:dyDescent="0.25">
      <c r="A4">
        <v>136</v>
      </c>
      <c r="B4">
        <v>39</v>
      </c>
      <c r="C4">
        <v>30</v>
      </c>
      <c r="D4">
        <v>14</v>
      </c>
      <c r="E4">
        <v>14</v>
      </c>
      <c r="F4">
        <v>8</v>
      </c>
      <c r="G4">
        <v>6</v>
      </c>
      <c r="H4">
        <v>22</v>
      </c>
      <c r="I4">
        <v>31</v>
      </c>
      <c r="J4">
        <f>SUM(A4:I4)</f>
        <v>300</v>
      </c>
      <c r="K4" s="1">
        <f>SUM(A10:I10)</f>
        <v>0.99999999999999978</v>
      </c>
    </row>
    <row r="5" spans="1:11" x14ac:dyDescent="0.25">
      <c r="A5">
        <v>90</v>
      </c>
      <c r="B5">
        <v>37</v>
      </c>
      <c r="C5">
        <v>25</v>
      </c>
      <c r="D5">
        <v>23</v>
      </c>
      <c r="E5">
        <v>23</v>
      </c>
      <c r="F5">
        <v>17</v>
      </c>
      <c r="G5">
        <v>10</v>
      </c>
      <c r="H5">
        <v>10</v>
      </c>
      <c r="I5">
        <v>65</v>
      </c>
      <c r="J5">
        <f>SUM(A5:I5)</f>
        <v>300</v>
      </c>
      <c r="K5" s="1">
        <f>SUM(A11:I11)</f>
        <v>1</v>
      </c>
    </row>
    <row r="6" spans="1:11" x14ac:dyDescent="0.25">
      <c r="A6">
        <v>105</v>
      </c>
      <c r="B6">
        <v>45</v>
      </c>
      <c r="C6">
        <v>40</v>
      </c>
      <c r="D6">
        <v>20</v>
      </c>
      <c r="E6">
        <v>20</v>
      </c>
      <c r="F6">
        <v>19</v>
      </c>
      <c r="G6">
        <v>7</v>
      </c>
      <c r="H6">
        <v>27</v>
      </c>
      <c r="I6">
        <v>17</v>
      </c>
      <c r="J6">
        <f>SUM(A6:I6)</f>
        <v>300</v>
      </c>
      <c r="K6" s="1">
        <f>SUM(A12:I12)</f>
        <v>0.99999999999999989</v>
      </c>
    </row>
    <row r="7" spans="1:11" x14ac:dyDescent="0.25">
      <c r="A7" s="2">
        <v>84</v>
      </c>
      <c r="B7" s="2">
        <v>39</v>
      </c>
      <c r="C7" s="2">
        <v>27</v>
      </c>
      <c r="D7" s="2">
        <v>24</v>
      </c>
      <c r="E7" s="2">
        <v>24</v>
      </c>
      <c r="F7" s="2">
        <v>18</v>
      </c>
      <c r="G7" s="2">
        <v>11</v>
      </c>
      <c r="H7" s="2">
        <v>7</v>
      </c>
      <c r="I7" s="2">
        <v>66</v>
      </c>
      <c r="J7" s="2">
        <f>SUM(A7:I7)</f>
        <v>300</v>
      </c>
      <c r="K7" s="3">
        <f>SUM(A13:I13)</f>
        <v>0.99999999999999989</v>
      </c>
    </row>
    <row r="8" spans="1:11" x14ac:dyDescent="0.25">
      <c r="K8" s="1"/>
    </row>
    <row r="9" spans="1:11" x14ac:dyDescent="0.25">
      <c r="A9" s="1">
        <f>A3/SUM($A$3:$I$3)</f>
        <v>0.38</v>
      </c>
      <c r="B9" s="1">
        <f>B3/SUM($A$3:$I$3)</f>
        <v>0.17</v>
      </c>
      <c r="C9" s="1">
        <f>C3/SUM($A$3:$I$3)</f>
        <v>0.13</v>
      </c>
      <c r="D9" s="1">
        <f>D3/SUM($A$3:$I$3)</f>
        <v>0.05</v>
      </c>
      <c r="E9" s="1">
        <f>E3/SUM($A$3:$I$3)</f>
        <v>0.05</v>
      </c>
      <c r="F9" s="1">
        <f>F3/SUM($A$3:$I$3)</f>
        <v>0.03</v>
      </c>
      <c r="G9" s="1">
        <f>G3/SUM($A$3:$I$3)</f>
        <v>0.02</v>
      </c>
      <c r="H9" s="1">
        <f>H3/SUM($A$3:$I$3)</f>
        <v>7.0000000000000007E-2</v>
      </c>
      <c r="I9" s="1">
        <f>I3/SUM($A$3:$I$3)</f>
        <v>0.1</v>
      </c>
      <c r="K9" s="1"/>
    </row>
    <row r="10" spans="1:11" x14ac:dyDescent="0.25">
      <c r="A10" s="1">
        <f>A4/SUM($A$3:$I$3)</f>
        <v>0.45333333333333331</v>
      </c>
      <c r="B10" s="1">
        <f>B4/SUM($A$3:$I$3)</f>
        <v>0.13</v>
      </c>
      <c r="C10" s="1">
        <f>C4/SUM($A$3:$I$3)</f>
        <v>0.1</v>
      </c>
      <c r="D10" s="1">
        <f>D4/SUM($A$3:$I$3)</f>
        <v>4.6666666666666669E-2</v>
      </c>
      <c r="E10" s="1">
        <f>E4/SUM($A$3:$I$3)</f>
        <v>4.6666666666666669E-2</v>
      </c>
      <c r="F10" s="1">
        <f>F4/SUM($A$3:$I$3)</f>
        <v>2.6666666666666668E-2</v>
      </c>
      <c r="G10" s="1">
        <f>G4/SUM($A$3:$I$3)</f>
        <v>0.02</v>
      </c>
      <c r="H10" s="1">
        <f>H4/SUM($A$3:$I$3)</f>
        <v>7.3333333333333334E-2</v>
      </c>
      <c r="I10" s="1">
        <f>I4/SUM($A$3:$I$3)</f>
        <v>0.10333333333333333</v>
      </c>
      <c r="K10" s="1"/>
    </row>
    <row r="11" spans="1:11" x14ac:dyDescent="0.25">
      <c r="A11" s="1">
        <f>A5/SUM($A$3:$I$3)</f>
        <v>0.3</v>
      </c>
      <c r="B11" s="1">
        <f>B5/SUM($A$3:$I$3)</f>
        <v>0.12333333333333334</v>
      </c>
      <c r="C11" s="1">
        <f>C5/SUM($A$3:$I$3)</f>
        <v>8.3333333333333329E-2</v>
      </c>
      <c r="D11" s="1">
        <f>D5/SUM($A$3:$I$3)</f>
        <v>7.6666666666666661E-2</v>
      </c>
      <c r="E11" s="1">
        <f>E5/SUM($A$3:$I$3)</f>
        <v>7.6666666666666661E-2</v>
      </c>
      <c r="F11" s="1">
        <f>F5/SUM($A$3:$I$3)</f>
        <v>5.6666666666666664E-2</v>
      </c>
      <c r="G11" s="1">
        <f>G5/SUM($A$3:$I$3)</f>
        <v>3.3333333333333333E-2</v>
      </c>
      <c r="H11" s="1">
        <f>H5/SUM($A$3:$I$3)</f>
        <v>3.3333333333333333E-2</v>
      </c>
      <c r="I11" s="1">
        <f>I5/SUM($A$3:$I$3)</f>
        <v>0.21666666666666667</v>
      </c>
      <c r="K11" s="1"/>
    </row>
    <row r="12" spans="1:11" x14ac:dyDescent="0.25">
      <c r="A12" s="1">
        <f>A6/SUM($A$3:$I$3)</f>
        <v>0.35</v>
      </c>
      <c r="B12" s="1">
        <f>B6/SUM($A$3:$I$3)</f>
        <v>0.15</v>
      </c>
      <c r="C12" s="1">
        <f>C6/SUM($A$3:$I$3)</f>
        <v>0.13333333333333333</v>
      </c>
      <c r="D12" s="1">
        <f>D6/SUM($A$3:$I$3)</f>
        <v>6.6666666666666666E-2</v>
      </c>
      <c r="E12" s="1">
        <f>E6/SUM($A$3:$I$3)</f>
        <v>6.6666666666666666E-2</v>
      </c>
      <c r="F12" s="1">
        <f>F6/SUM($A$3:$I$3)</f>
        <v>6.3333333333333339E-2</v>
      </c>
      <c r="G12" s="1">
        <f>G6/SUM($A$3:$I$3)</f>
        <v>2.3333333333333334E-2</v>
      </c>
      <c r="H12" s="1">
        <f>H6/SUM($A$3:$I$3)</f>
        <v>0.09</v>
      </c>
      <c r="I12" s="1">
        <f>I6/SUM($A$3:$I$3)</f>
        <v>5.6666666666666664E-2</v>
      </c>
      <c r="K12" s="1"/>
    </row>
    <row r="13" spans="1:11" x14ac:dyDescent="0.25">
      <c r="A13" s="1">
        <f>A7/SUM($A$3:$I$3)</f>
        <v>0.28000000000000003</v>
      </c>
      <c r="B13" s="1">
        <f>B7/SUM($A$3:$I$3)</f>
        <v>0.13</v>
      </c>
      <c r="C13" s="1">
        <f>C7/SUM($A$3:$I$3)</f>
        <v>0.09</v>
      </c>
      <c r="D13" s="1">
        <f>D7/SUM($A$3:$I$3)</f>
        <v>0.08</v>
      </c>
      <c r="E13" s="1">
        <f>E7/SUM($A$3:$I$3)</f>
        <v>0.08</v>
      </c>
      <c r="F13" s="1">
        <f>F7/SUM($A$3:$I$3)</f>
        <v>0.06</v>
      </c>
      <c r="G13" s="1">
        <f>G7/SUM($A$3:$I$3)</f>
        <v>3.6666666666666667E-2</v>
      </c>
      <c r="H13" s="1">
        <f>H7/SUM($A$3:$I$3)</f>
        <v>2.3333333333333334E-2</v>
      </c>
      <c r="I13" s="1">
        <f>I7/SUM($A$3:$I$3)</f>
        <v>0.22</v>
      </c>
      <c r="K13" s="1"/>
    </row>
    <row r="14" spans="1:11" x14ac:dyDescent="0.25">
      <c r="K14" s="1"/>
    </row>
    <row r="16" spans="1:11" x14ac:dyDescent="0.25">
      <c r="A16" t="s">
        <v>17</v>
      </c>
    </row>
    <row r="17" spans="1:11" x14ac:dyDescent="0.25">
      <c r="A17">
        <v>28.1</v>
      </c>
      <c r="B17">
        <v>13.1</v>
      </c>
      <c r="C17">
        <v>9</v>
      </c>
      <c r="D17">
        <v>7.6</v>
      </c>
      <c r="E17">
        <v>7.5</v>
      </c>
      <c r="F17">
        <v>6</v>
      </c>
      <c r="G17">
        <v>3.4</v>
      </c>
      <c r="H17">
        <v>2.5</v>
      </c>
      <c r="I17">
        <v>22.8</v>
      </c>
      <c r="K17">
        <f>SUM(A17:I17)</f>
        <v>100.00000000000001</v>
      </c>
    </row>
    <row r="19" spans="1:11" x14ac:dyDescent="0.25">
      <c r="A19" t="s">
        <v>16</v>
      </c>
    </row>
    <row r="20" spans="1:11" x14ac:dyDescent="0.25">
      <c r="A20" t="s">
        <v>14</v>
      </c>
      <c r="B20" t="s">
        <v>13</v>
      </c>
      <c r="C20" t="s">
        <v>12</v>
      </c>
      <c r="D20" t="s">
        <v>11</v>
      </c>
      <c r="E20" t="s">
        <v>10</v>
      </c>
      <c r="F20" t="s">
        <v>9</v>
      </c>
      <c r="G20" t="s">
        <v>8</v>
      </c>
      <c r="H20" t="s">
        <v>7</v>
      </c>
      <c r="I20" t="s">
        <v>6</v>
      </c>
    </row>
    <row r="21" spans="1:11" x14ac:dyDescent="0.25">
      <c r="A21" s="1">
        <f>A9*100</f>
        <v>38</v>
      </c>
      <c r="B21" s="1">
        <f>B9*100</f>
        <v>17</v>
      </c>
      <c r="C21" s="1">
        <f>C9*100</f>
        <v>13</v>
      </c>
      <c r="D21" s="1">
        <f>D9*100</f>
        <v>5</v>
      </c>
      <c r="E21" s="1">
        <f>E9*100</f>
        <v>5</v>
      </c>
      <c r="F21" s="1">
        <f>F9*100</f>
        <v>3</v>
      </c>
      <c r="G21" s="1">
        <f>G9*100</f>
        <v>2</v>
      </c>
      <c r="H21" s="1">
        <f>H9*100</f>
        <v>7.0000000000000009</v>
      </c>
      <c r="I21" s="1">
        <f>I9*100</f>
        <v>10</v>
      </c>
      <c r="K21">
        <f>SUM(A21:I21)</f>
        <v>100</v>
      </c>
    </row>
    <row r="22" spans="1:11" x14ac:dyDescent="0.25">
      <c r="A22" s="1">
        <f>A10*100</f>
        <v>45.333333333333329</v>
      </c>
      <c r="B22" s="1">
        <f>B10*100</f>
        <v>13</v>
      </c>
      <c r="C22" s="1">
        <f>C10*100</f>
        <v>10</v>
      </c>
      <c r="D22" s="1">
        <f>D10*100</f>
        <v>4.666666666666667</v>
      </c>
      <c r="E22" s="1">
        <f>E10*100</f>
        <v>4.666666666666667</v>
      </c>
      <c r="F22" s="1">
        <f>F10*100</f>
        <v>2.666666666666667</v>
      </c>
      <c r="G22" s="1">
        <f>G10*100</f>
        <v>2</v>
      </c>
      <c r="H22" s="1">
        <f>H10*100</f>
        <v>7.333333333333333</v>
      </c>
      <c r="I22" s="1">
        <f>I10*100</f>
        <v>10.333333333333334</v>
      </c>
      <c r="K22">
        <f>SUM(A22:I22)</f>
        <v>100</v>
      </c>
    </row>
    <row r="23" spans="1:11" x14ac:dyDescent="0.25">
      <c r="A23" s="1">
        <f>A11*100</f>
        <v>30</v>
      </c>
      <c r="B23" s="1">
        <f>B11*100</f>
        <v>12.333333333333334</v>
      </c>
      <c r="C23" s="1">
        <f>C11*100</f>
        <v>8.3333333333333321</v>
      </c>
      <c r="D23" s="1">
        <f>D11*100</f>
        <v>7.6666666666666661</v>
      </c>
      <c r="E23" s="1">
        <f>E11*100</f>
        <v>7.6666666666666661</v>
      </c>
      <c r="F23" s="1">
        <f>F11*100</f>
        <v>5.6666666666666661</v>
      </c>
      <c r="G23" s="1">
        <f>G11*100</f>
        <v>3.3333333333333335</v>
      </c>
      <c r="H23" s="1">
        <f>H11*100</f>
        <v>3.3333333333333335</v>
      </c>
      <c r="I23" s="1">
        <f>I11*100</f>
        <v>21.666666666666668</v>
      </c>
      <c r="K23">
        <f>SUM(A23:I23)</f>
        <v>100</v>
      </c>
    </row>
    <row r="24" spans="1:11" x14ac:dyDescent="0.25">
      <c r="A24" s="1">
        <f>A12*100</f>
        <v>35</v>
      </c>
      <c r="B24" s="1">
        <f>B12*100</f>
        <v>15</v>
      </c>
      <c r="C24" s="1">
        <f>C12*100</f>
        <v>13.333333333333334</v>
      </c>
      <c r="D24" s="1">
        <f>D12*100</f>
        <v>6.666666666666667</v>
      </c>
      <c r="E24" s="1">
        <f>E12*100</f>
        <v>6.666666666666667</v>
      </c>
      <c r="F24" s="1">
        <f>F12*100</f>
        <v>6.3333333333333339</v>
      </c>
      <c r="G24" s="1">
        <f>G12*100</f>
        <v>2.3333333333333335</v>
      </c>
      <c r="H24" s="1">
        <f>H12*100</f>
        <v>9</v>
      </c>
      <c r="I24" s="1">
        <f>I12*100</f>
        <v>5.6666666666666661</v>
      </c>
      <c r="K24">
        <f>SUM(A24:I24)</f>
        <v>100</v>
      </c>
    </row>
    <row r="25" spans="1:11" x14ac:dyDescent="0.25">
      <c r="A25" s="1">
        <f>A13*100</f>
        <v>28.000000000000004</v>
      </c>
      <c r="B25" s="1">
        <f>B13*100</f>
        <v>13</v>
      </c>
      <c r="C25" s="1">
        <f>C13*100</f>
        <v>9</v>
      </c>
      <c r="D25" s="1">
        <f>D13*100</f>
        <v>8</v>
      </c>
      <c r="E25" s="1">
        <f>E13*100</f>
        <v>8</v>
      </c>
      <c r="F25" s="1">
        <f>F13*100</f>
        <v>6</v>
      </c>
      <c r="G25" s="1">
        <f>G13*100</f>
        <v>3.6666666666666665</v>
      </c>
      <c r="H25" s="1">
        <f>H13*100</f>
        <v>2.3333333333333335</v>
      </c>
      <c r="I25" s="1">
        <f>I13*100</f>
        <v>22</v>
      </c>
      <c r="K25">
        <f>SUM(A25:I25)</f>
        <v>100</v>
      </c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8" spans="1:11" x14ac:dyDescent="0.25">
      <c r="A28" t="s">
        <v>15</v>
      </c>
    </row>
    <row r="29" spans="1:11" x14ac:dyDescent="0.25">
      <c r="A29" t="s">
        <v>14</v>
      </c>
      <c r="B29" t="s">
        <v>13</v>
      </c>
      <c r="C29" t="s">
        <v>12</v>
      </c>
      <c r="D29" t="s">
        <v>11</v>
      </c>
      <c r="E29" t="s">
        <v>10</v>
      </c>
      <c r="F29" t="s">
        <v>9</v>
      </c>
      <c r="G29" t="s">
        <v>8</v>
      </c>
      <c r="H29" t="s">
        <v>7</v>
      </c>
      <c r="I29" t="s">
        <v>6</v>
      </c>
    </row>
    <row r="30" spans="1:11" x14ac:dyDescent="0.25">
      <c r="A30" s="1">
        <f>ABS(A21-A$17)</f>
        <v>9.8999999999999986</v>
      </c>
      <c r="B30" s="1">
        <f>ABS(B21-B$17)</f>
        <v>3.9000000000000004</v>
      </c>
      <c r="C30" s="1">
        <f>ABS(C21-C$17)</f>
        <v>4</v>
      </c>
      <c r="D30" s="1">
        <f>ABS(D21-D$17)</f>
        <v>2.5999999999999996</v>
      </c>
      <c r="E30" s="1">
        <f>ABS(E21-E$17)</f>
        <v>2.5</v>
      </c>
      <c r="F30" s="1">
        <f>ABS(F21-F$17)</f>
        <v>3</v>
      </c>
      <c r="G30" s="1">
        <f>ABS(G21-G$17)</f>
        <v>1.4</v>
      </c>
      <c r="H30" s="1">
        <f>ABS(H21-H$17)</f>
        <v>4.5000000000000009</v>
      </c>
      <c r="I30" s="1">
        <f>ABS(I21-I$17)</f>
        <v>12.8</v>
      </c>
    </row>
    <row r="31" spans="1:11" x14ac:dyDescent="0.25">
      <c r="A31" s="1">
        <f>ABS(A22-A$17)</f>
        <v>17.233333333333327</v>
      </c>
      <c r="B31" s="1">
        <f>ABS(B22-B$17)</f>
        <v>9.9999999999999645E-2</v>
      </c>
      <c r="C31" s="1">
        <f>ABS(C22-C$17)</f>
        <v>1</v>
      </c>
      <c r="D31" s="1">
        <f>ABS(D22-D$17)</f>
        <v>2.9333333333333327</v>
      </c>
      <c r="E31" s="1">
        <f>ABS(E22-E$17)</f>
        <v>2.833333333333333</v>
      </c>
      <c r="F31" s="1">
        <f>ABS(F22-F$17)</f>
        <v>3.333333333333333</v>
      </c>
      <c r="G31" s="1">
        <f>ABS(G22-G$17)</f>
        <v>1.4</v>
      </c>
      <c r="H31" s="1">
        <f>ABS(H22-H$17)</f>
        <v>4.833333333333333</v>
      </c>
      <c r="I31" s="1">
        <f>ABS(I22-I$17)</f>
        <v>12.466666666666667</v>
      </c>
    </row>
    <row r="32" spans="1:11" x14ac:dyDescent="0.25">
      <c r="A32" s="1">
        <f>ABS(A23-A$17)</f>
        <v>1.8999999999999986</v>
      </c>
      <c r="B32" s="1">
        <f>ABS(B23-B$17)</f>
        <v>0.76666666666666572</v>
      </c>
      <c r="C32" s="1">
        <f>ABS(C23-C$17)</f>
        <v>0.66666666666666785</v>
      </c>
      <c r="D32" s="1">
        <f>ABS(D23-D$17)</f>
        <v>6.666666666666643E-2</v>
      </c>
      <c r="E32" s="1">
        <f>ABS(E23-E$17)</f>
        <v>0.16666666666666607</v>
      </c>
      <c r="F32" s="1">
        <f>ABS(F23-F$17)</f>
        <v>0.33333333333333393</v>
      </c>
      <c r="G32" s="1">
        <f>ABS(G23-G$17)</f>
        <v>6.666666666666643E-2</v>
      </c>
      <c r="H32" s="1">
        <f>ABS(H23-H$17)</f>
        <v>0.83333333333333348</v>
      </c>
      <c r="I32" s="1">
        <f>ABS(I23-I$17)</f>
        <v>1.1333333333333329</v>
      </c>
    </row>
    <row r="33" spans="1:11" x14ac:dyDescent="0.25">
      <c r="A33" s="1">
        <f>ABS(A24-A$17)</f>
        <v>6.8999999999999986</v>
      </c>
      <c r="B33" s="1">
        <f>ABS(B24-B$17)</f>
        <v>1.9000000000000004</v>
      </c>
      <c r="C33" s="1">
        <f>ABS(C24-C$17)</f>
        <v>4.3333333333333339</v>
      </c>
      <c r="D33" s="1">
        <f>ABS(D24-D$17)</f>
        <v>0.93333333333333268</v>
      </c>
      <c r="E33" s="1">
        <f>ABS(E24-E$17)</f>
        <v>0.83333333333333304</v>
      </c>
      <c r="F33" s="1">
        <f>ABS(F24-F$17)</f>
        <v>0.33333333333333393</v>
      </c>
      <c r="G33" s="1">
        <f>ABS(G24-G$17)</f>
        <v>1.0666666666666664</v>
      </c>
      <c r="H33" s="1">
        <f>ABS(H24-H$17)</f>
        <v>6.5</v>
      </c>
      <c r="I33" s="1">
        <f>ABS(I24-I$17)</f>
        <v>17.133333333333333</v>
      </c>
    </row>
    <row r="34" spans="1:11" x14ac:dyDescent="0.25">
      <c r="A34" s="3">
        <f>ABS(A25-A$17)</f>
        <v>9.9999999999997868E-2</v>
      </c>
      <c r="B34" s="3">
        <f>ABS(B25-B$17)</f>
        <v>9.9999999999999645E-2</v>
      </c>
      <c r="C34" s="3">
        <f>ABS(C25-C$17)</f>
        <v>0</v>
      </c>
      <c r="D34" s="3">
        <f>ABS(D25-D$17)</f>
        <v>0.40000000000000036</v>
      </c>
      <c r="E34" s="3">
        <f>ABS(E25-E$17)</f>
        <v>0.5</v>
      </c>
      <c r="F34" s="3">
        <f>ABS(F25-F$17)</f>
        <v>0</v>
      </c>
      <c r="G34" s="3">
        <f>ABS(G25-G$17)</f>
        <v>0.26666666666666661</v>
      </c>
      <c r="H34" s="3">
        <f>ABS(H25-H$17)</f>
        <v>0.16666666666666652</v>
      </c>
      <c r="I34" s="3">
        <f>ABS(I25-I$17)</f>
        <v>0.80000000000000071</v>
      </c>
      <c r="J34" s="2"/>
      <c r="K34" s="2"/>
    </row>
    <row r="36" spans="1:11" x14ac:dyDescent="0.25">
      <c r="A36" t="s">
        <v>5</v>
      </c>
      <c r="G36" t="s">
        <v>4</v>
      </c>
    </row>
    <row r="37" spans="1:11" x14ac:dyDescent="0.25">
      <c r="A37" t="s">
        <v>3</v>
      </c>
      <c r="B37" t="s">
        <v>2</v>
      </c>
      <c r="G37" t="s">
        <v>3</v>
      </c>
      <c r="H37" t="s">
        <v>2</v>
      </c>
    </row>
    <row r="38" spans="1:11" x14ac:dyDescent="0.25">
      <c r="A38" s="1">
        <f>SUM(A30:I30)</f>
        <v>44.599999999999994</v>
      </c>
      <c r="B38">
        <v>22000</v>
      </c>
      <c r="D38" t="s">
        <v>1</v>
      </c>
      <c r="E38">
        <f>SLOPE(B38:B42,A38:A42)</f>
        <v>-273.75935032064956</v>
      </c>
      <c r="G38">
        <v>20000</v>
      </c>
      <c r="H38" s="1">
        <f>($G38-$E$39)/$E$38</f>
        <v>51.89543223858059</v>
      </c>
    </row>
    <row r="39" spans="1:11" x14ac:dyDescent="0.25">
      <c r="A39" s="1">
        <f>SUM(A31:I31)</f>
        <v>46.133333333333326</v>
      </c>
      <c r="B39">
        <v>21000</v>
      </c>
      <c r="D39" t="s">
        <v>0</v>
      </c>
      <c r="E39">
        <f>INTERCEPT(B38:B42,A38:A42)</f>
        <v>34206.859814243115</v>
      </c>
      <c r="G39">
        <f>G38+5000</f>
        <v>25000</v>
      </c>
      <c r="H39" s="1">
        <f>($G39-$E$39)/$E$38</f>
        <v>33.631215896221555</v>
      </c>
    </row>
    <row r="40" spans="1:11" x14ac:dyDescent="0.25">
      <c r="A40" s="1">
        <f>SUM(A32:I32)</f>
        <v>5.9333333333333318</v>
      </c>
      <c r="B40">
        <v>32000</v>
      </c>
      <c r="G40">
        <f>G39+5000</f>
        <v>30000</v>
      </c>
      <c r="H40" s="1">
        <f>($G40-$E$39)/$E$38</f>
        <v>15.366999553862518</v>
      </c>
    </row>
    <row r="41" spans="1:11" x14ac:dyDescent="0.25">
      <c r="A41" s="1">
        <f>SUM(A33:I33)</f>
        <v>39.93333333333333</v>
      </c>
      <c r="B41">
        <v>24000</v>
      </c>
      <c r="G41">
        <f>G40+5000</f>
        <v>35000</v>
      </c>
      <c r="H41" s="1">
        <f>($G41-$E$39)/$E$38</f>
        <v>-2.8972167884965172</v>
      </c>
    </row>
    <row r="42" spans="1:11" x14ac:dyDescent="0.25">
      <c r="A42" s="1">
        <f>SUM(A34:I34)</f>
        <v>2.3333333333333317</v>
      </c>
      <c r="B42">
        <v>34000</v>
      </c>
      <c r="H42" s="1"/>
    </row>
    <row r="43" spans="1:11" x14ac:dyDescent="0.25">
      <c r="A43" s="1"/>
      <c r="B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 Griffin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Riznel Baldazo</dc:creator>
  <cp:lastModifiedBy>Riznel Baldazo</cp:lastModifiedBy>
  <dcterms:created xsi:type="dcterms:W3CDTF">2020-02-22T23:50:35Z</dcterms:created>
  <dcterms:modified xsi:type="dcterms:W3CDTF">2020-02-22T23:54:40Z</dcterms:modified>
</cp:coreProperties>
</file>