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C133C20A_1609_4B44_ACA7_BA651C26C6AA_.wvu.FilterData">'BTG - Co-Adm'!$B$2:$Y$29</definedName>
    <definedName hidden="1" localSheetId="1" name="Z_35F88158_92DE_4E75_8CAD_79CB3EA6BCA4_.wvu.FilterData">'BTG - Co-Adm'!$M$2:$M$33</definedName>
    <definedName hidden="1" localSheetId="1" name="Z_226ECD96_61C2_4BD4_B534_B674A4E2BAD3_.wvu.FilterData">'BTG - Co-Adm'!$F$2:$F$33</definedName>
    <definedName hidden="1" localSheetId="1" name="Z_E4359930_F05E_4F4E_9B1E_888A150817CA_.wvu.FilterData">'BTG - Co-Adm'!$K$2:$K$33</definedName>
    <definedName hidden="1" localSheetId="1" name="Z_FFAF95D3_ACC9_42D1_9435_4FBD7E59EB54_.wvu.FilterData">'BTG - Co-Adm'!$B$2:$Y$29</definedName>
    <definedName hidden="1" localSheetId="0" name="Z_F349A571_D15C_4ADB_B275_DDDE3B1C40AC_.wvu.FilterData">'Clientes Novos - Co-Adm'!$C$1:$C$2</definedName>
    <definedName hidden="1" localSheetId="1" name="Z_F349A571_D15C_4ADB_B275_DDDE3B1C40AC_.wvu.FilterData">'BTG - Co-Adm'!$B$2:$Y$29</definedName>
    <definedName hidden="1" localSheetId="1" name="Z_5192B834_E72C_4B5F_B336_A3D727783BBB_.wvu.FilterData">'BTG - Co-Adm'!$B$2:$Y$29</definedName>
    <definedName hidden="1" localSheetId="1" name="Z_7DA9CFD7_90DE_4A12_953A_43D0D21F5119_.wvu.FilterData">'BTG - Co-Adm'!$A$1:$Y$29</definedName>
    <definedName hidden="1" localSheetId="1" name="Z_FFD3B05D_10B4_43AC_9C7A_FE5DD66000F8_.wvu.FilterData">'BTG - Co-Adm'!$D$2:$F$33</definedName>
    <definedName hidden="1" localSheetId="1" name="Z_977C0B06_FCF5_43F0_8880_FBC3F6DF2553_.wvu.FilterData">'BTG - Co-Adm'!$A$1:$Y$29</definedName>
    <definedName hidden="1" localSheetId="1" name="Z_8801BD5B_ECE4_42EC_9207_0B1A40813E32_.wvu.FilterData">'BTG - Co-Adm'!$B$2:$Y$29</definedName>
    <definedName hidden="1" localSheetId="1" name="Z_DB114CAB_1A8A_49C9_B451_FF95457D6FCA_.wvu.FilterData">'BTG - Co-Adm'!$B$2:$Y$33</definedName>
    <definedName hidden="1" localSheetId="1" name="Z_CBE67F11_5D6B_471B_B6B7_064645DB5C93_.wvu.FilterData">'BTG - Co-Adm'!$B$2:$Y$29</definedName>
    <definedName hidden="1" localSheetId="1" name="Z_C556F932_6443_4D11_ADF9_5E94D07806B9_.wvu.FilterData">'BTG - Co-Adm'!$B$2:$Y$29</definedName>
    <definedName hidden="1" localSheetId="1" name="Z_D6B5611C_2555_4C25_AFB6_DB23C8D36317_.wvu.FilterData">'BTG - Co-Adm'!$B$2:$Y$33</definedName>
    <definedName hidden="1" localSheetId="1" name="Z_6E64274C_D2D0_479D_A15B_407DD7C3BDCF_.wvu.FilterData">'BTG - Co-Adm'!$A$1:$Y$33</definedName>
    <definedName hidden="1" localSheetId="1" name="Z_59E6945B_684E_4E41_9BB5_D0DEC4CCE8BC_.wvu.FilterData">'BTG - Co-Adm'!$K$2:$K$33</definedName>
    <definedName hidden="1" localSheetId="0" name="Z_278C79F4_E8A3_48D6_8C4D_A8D0674B6580_.wvu.FilterData">'Clientes Novos - Co-Adm'!$A$1:$I$2</definedName>
    <definedName hidden="1" localSheetId="1" name="Z_278C79F4_E8A3_48D6_8C4D_A8D0674B6580_.wvu.FilterData">'BTG - Co-Adm'!$K$2:$L$33</definedName>
    <definedName hidden="1" localSheetId="1" name="Z_BBD3502C_0EA5_41DA_A77C_6A3113F77FB2_.wvu.FilterData">'BTG - Co-Adm'!$B$2:$Y$29</definedName>
    <definedName hidden="1" localSheetId="1" name="Z_FBA56959_844F_4AED_9C7E_9C3A8C2D3F30_.wvu.FilterData">'BTG - Co-Adm'!$A$1:$Z$33</definedName>
    <definedName hidden="1" localSheetId="1" name="Z_5066A044_38C1_456B_B496_50BB647B3DA5_.wvu.FilterData">'BTG - Co-Adm'!$E$2:$F$33</definedName>
    <definedName hidden="1" localSheetId="1" name="Z_E9D96FEE_EBA1_426A_94C0_DF0768096FA8_.wvu.FilterData">'BTG - Co-Adm'!$B$2:$Y$33</definedName>
    <definedName hidden="1" localSheetId="1" name="Z_029B57A7_6523_4EBD_8B9B_3E9AEB9E6E8D_.wvu.FilterData">'BTG - Co-Adm'!$K$2:$K$33</definedName>
    <definedName hidden="1" localSheetId="1" name="Z_2AF42E1B_13D5_46D3_B8F9_A104DF7E9FAC_.wvu.FilterData">'BTG - Co-Adm'!$B$2:$Y$29</definedName>
    <definedName hidden="1" localSheetId="1" name="Z_D6E7CCD2_03FE_47C5_9948_0C557953F786_.wvu.FilterData">'BTG - Co-Adm'!$A$2:$Y$28</definedName>
    <definedName hidden="1" localSheetId="1" name="Z_AB4EFA2B_C711_418D_AE34_F82E3159FBF2_.wvu.FilterData">'BTG - Co-Adm'!$F$2:$Y$33</definedName>
    <definedName hidden="1" localSheetId="1" name="Z_CBCD65FA_E9B8_4ECF_ADB7_8797C7F60C3A_.wvu.FilterData">'BTG - Co-Adm'!$B$2:$Y$29</definedName>
    <definedName hidden="1" localSheetId="1" name="Z_3E0BE3EC_D58B_467B_98E2_38068A6DD2E2_.wvu.FilterData">'BTG - Co-Adm'!$A$1:$Y$33</definedName>
    <definedName hidden="1" localSheetId="1" name="Z_7C87B997_BDE5_4C7E_9A8E_D949680687F5_.wvu.FilterData">'BTG - Co-Adm'!$B$2:$Y$29</definedName>
    <definedName hidden="1" localSheetId="1" name="Z_B9B1E599_BF7B_40C9_8F68_AA881D81093D_.wvu.FilterData">'BTG - Co-Adm'!$K$2:$K$33</definedName>
    <definedName hidden="1" localSheetId="1" name="Z_E3F31D2A_BF8D_4A24_B832_CDCDD0CC4DEA_.wvu.FilterData">'BTG - Co-Adm'!$A$1:$Y$29</definedName>
    <definedName hidden="1" localSheetId="1" name="Z_87A07476_41AF_45FF_B5DC_C05CA30B77AC_.wvu.FilterData">'BTG - Co-Adm'!$B$2:$Y$33</definedName>
    <definedName hidden="1" localSheetId="1" name="Z_184B9BEB_9056_4F36_ABC2_9583CD39CDC3_.wvu.FilterData">'BTG - Co-Adm'!$A$1:$Y$29</definedName>
    <definedName hidden="1" localSheetId="1" name="Z_8D24C1B0_7627_4557_89B1_557CC317410A_.wvu.FilterData">'BTG - Co-Adm'!$A$1:$Y$33</definedName>
    <definedName hidden="1" localSheetId="1" name="Z_0ABB1863_D056_4E00_A29A_391B5D7EE165_.wvu.FilterData">'BTG - Co-Adm'!$B$2:$Y$29</definedName>
    <definedName hidden="1" localSheetId="1" name="Z_912937DC_7019_4326_A396_4AA466F037D9_.wvu.FilterData">'BTG - Co-Adm'!$A$1:$Y$33</definedName>
    <definedName hidden="1" localSheetId="1" name="Z_7E3E1D28_6881_481B_A15C_BEE6C158D2CC_.wvu.FilterData">'BTG - Co-Adm'!$D$2:$K$33</definedName>
    <definedName hidden="1" localSheetId="1" name="Z_72F1C4D5_DACC_419E_B8AB_3E699F9557C2_.wvu.FilterData">'BTG - Co-Adm'!$A$1:$Y$28</definedName>
    <definedName hidden="1" localSheetId="1" name="Z_D9254059_1850_4DC7_B120_74E1150CA1F3_.wvu.FilterData">'BTG - Co-Adm'!$B$2:$Y$29</definedName>
    <definedName hidden="1" localSheetId="1" name="Z_D41E00D6_5A36_41A1_B594_C806B084E549_.wvu.FilterData">'BTG - Co-Adm'!$F$2:$F$33</definedName>
    <definedName hidden="1" localSheetId="1" name="Z_C6B17458_FB16_43D1_AB10_7D19929C23A4_.wvu.FilterData">'BTG - Co-Adm'!$A$1:$Y$29</definedName>
    <definedName hidden="1" localSheetId="1" name="Z_DCB833E8_ED7C_4D8C_8BEC_14F0DFCB2DCA_.wvu.FilterData">'BTG - Co-Adm'!$B$2:$Y$29</definedName>
    <definedName hidden="1" localSheetId="1" name="Z_D7C23F81_F02C_42E6_983D_74BE4F3D7834_.wvu.FilterData">'BTG - Co-Adm'!$A$1:$Y$29</definedName>
    <definedName hidden="1" localSheetId="1" name="Z_F35B22C3_EF0B_4A17_A629_5B17029A9647_.wvu.FilterData">'BTG - Co-Adm'!$B$2:$Y$29</definedName>
    <definedName hidden="1" localSheetId="1" name="Z_937C7DBC_7FA9_4898_8E19_1F040515F9F1_.wvu.FilterData">'BTG - Co-Adm'!$A$1:$Y$29</definedName>
    <definedName hidden="1" localSheetId="1" name="Z_6BF42FFB_72CD_4CA2_BD69_0AE19AD77396_.wvu.FilterData">'BTG - Co-Adm'!$A$1:$Y$29</definedName>
    <definedName hidden="1" localSheetId="1" name="Z_6455BA6F_6296_4BA3_B0F4_DF71A33420E3_.wvu.FilterData">'BTG - Co-Adm'!$F$2:$M$33</definedName>
    <definedName hidden="1" localSheetId="1" name="Z_2402AD9A_D8BD_4479_8A1A_4EC005D51CD5_.wvu.FilterData">'BTG - Co-Adm'!$B$2:$Y$29</definedName>
    <definedName hidden="1" localSheetId="1" name="Z_0D45453D_ED5D_44BB_8E7F_77CE2A01FA81_.wvu.FilterData">'BTG - Co-Adm'!$A$1:$Y$29</definedName>
    <definedName hidden="1" localSheetId="1" name="Z_CB7669EE_0BFC_4307_B324_51A0947849C6_.wvu.FilterData">'BTG - Co-Adm'!$B$2:$Y$29</definedName>
    <definedName hidden="1" localSheetId="1" name="Z_70CDCD11_738D_4314_BF02_62D7F15A4BF5_.wvu.FilterData">'BTG - Co-Adm'!$F$2:$F$33</definedName>
    <definedName hidden="1" localSheetId="1" name="Z_D643A0FA_96F7_405D_A14D_7DA6ABD2D231_.wvu.FilterData">'BTG - Co-Adm'!$A$2:$Y$29</definedName>
    <definedName hidden="1" localSheetId="0" name="Z_B52F9AB5_9247_44F2_B45C_2397B3CB5A10_.wvu.FilterData">'Clientes Novos - Co-Adm'!$A$1:$P$2</definedName>
    <definedName hidden="1" localSheetId="1" name="Z_B52F9AB5_9247_44F2_B45C_2397B3CB5A10_.wvu.FilterData">'BTG - Co-Adm'!$B$2:$Y$29</definedName>
    <definedName hidden="1" localSheetId="7" name="Z_B52F9AB5_9247_44F2_B45C_2397B3CB5A10_.wvu.FilterData">'Saídas'!$A$2:$K$798</definedName>
    <definedName hidden="1" localSheetId="1" name="Z_B131D2A7_3AFD_416B_B09F_7BE370B7488E_.wvu.FilterData">'BTG - Co-Adm'!$F$2:$F$33</definedName>
    <definedName hidden="1" localSheetId="1" name="Z_B4DEB902_C226_406C_A715_EE0FD5FE10D7_.wvu.FilterData">'BTG - Co-Adm'!$K$2:$K$33</definedName>
    <definedName hidden="1" localSheetId="1" name="Z_E0C8BE76_ACA6_4F45_90CE_25497E8486EB_.wvu.FilterData">'BTG - Co-Adm'!$B$2:$Y$29</definedName>
    <definedName hidden="1" localSheetId="1" name="Z_0296F566_C0D5_430F_BAC8_A1DA14A8C9E5_.wvu.FilterData">'BTG - Co-Adm'!$A$1:$Y$29</definedName>
    <definedName hidden="1" localSheetId="1" name="Z_2B355785_3F12_447D_8A3B_6FDFB24E94DA_.wvu.FilterData">'BTG - Co-Adm'!$D$2:$Y$33</definedName>
    <definedName hidden="1" localSheetId="1" name="Z_976D5CB2_4C46_408E_AFAD_7854EA40B66B_.wvu.FilterData">'BTG - Co-Adm'!$D$2:$F$33</definedName>
    <definedName hidden="1" localSheetId="1" name="Z_EAB39536_A47C_4B71_A7A9_67592A1FAE38_.wvu.FilterData">'BTG - Co-Adm'!$A$1:$Y$29</definedName>
    <definedName hidden="1" localSheetId="1" name="Z_4919E1DA_7E7B_4332_9BD5_F525A71CF5BC_.wvu.FilterData">'BTG - Co-Adm'!$Q$2:$Q$33</definedName>
    <definedName hidden="1" localSheetId="1" name="Z_FC97B1EF_CDE8_4AE9_846D_9D42503E978D_.wvu.FilterData">'BTG - Co-Adm'!$A$1:$Y$33</definedName>
    <definedName hidden="1" localSheetId="1" name="Z_A8459DBF_5C6B_488C_A7CC_724B9213F845_.wvu.FilterData">'BTG - Co-Adm'!$A$1:$Y$28</definedName>
    <definedName hidden="1" localSheetId="0" name="Z_5842D090_E909_49A3_AC17_15D94D2588AE_.wvu.FilterData">'Clientes Novos - Co-Adm'!$A$1:$P$2</definedName>
    <definedName hidden="1" localSheetId="1" name="Z_5842D090_E909_49A3_AC17_15D94D2588AE_.wvu.FilterData">'BTG - Co-Adm'!$B$2:$Y$29</definedName>
    <definedName hidden="1" localSheetId="1" name="Z_77F086C8_EF52_4254_8133_4C736F512C8E_.wvu.FilterData">'BTG - Co-Adm'!$D$2:$F$33</definedName>
    <definedName hidden="1" localSheetId="1" name="Z_563E55C1_3EE6_438E_8EB2_A02DF82BD2C5_.wvu.FilterData">'BTG - Co-Adm'!$A$1:$Y$29</definedName>
    <definedName hidden="1" localSheetId="1" name="Z_EE874BE9_F09C_4A23_BE73_5E1426935665_.wvu.FilterData">'BTG - Co-Adm'!$A$1:$Y$29</definedName>
    <definedName hidden="1" localSheetId="1" name="Z_020673ED_27D4_415D_914F_92633C5B6EAB_.wvu.FilterData">'BTG - Co-Adm'!$K$2:$K$33</definedName>
    <definedName hidden="1" localSheetId="1" name="Z_D51B6CB1_AF5D_4BB0_9FAE_371B2C2384FC_.wvu.FilterData">'BTG - Co-Adm'!$F$2:$F$33</definedName>
    <definedName hidden="1" localSheetId="1" name="Z_6227F4F7_0F32_440B_8B9D_9CE0B0AE763B_.wvu.FilterData">'BTG - Co-Adm'!$A$1:$Y$29</definedName>
    <definedName hidden="1" localSheetId="1" name="Z_7CBED603_0500_4704_9AA8_6F12D0E14E9E_.wvu.FilterData">'BTG - Co-Adm'!$A$1:$Y$33</definedName>
    <definedName hidden="1" localSheetId="0" name="Z_2115EC35_3337_4516_8D4C_B74039E59D2F_.wvu.FilterData">'Clientes Novos - Co-Adm'!$A$1:$P$2</definedName>
    <definedName hidden="1" localSheetId="1" name="Z_2115EC35_3337_4516_8D4C_B74039E59D2F_.wvu.FilterData">'BTG - Co-Adm'!$A$2:$Y$29</definedName>
    <definedName hidden="1" localSheetId="1" name="Z_2F851097_19DC_4BC3_BEF4_943FF0103197_.wvu.FilterData">'BTG - Co-Adm'!$B$2:$Y$29</definedName>
    <definedName hidden="1" localSheetId="1" name="Z_AF2CB36E_32F1_4093_85BA_0B2A1B86BBF3_.wvu.FilterData">'BTG - Co-Adm'!$B$2:$Q$29</definedName>
    <definedName hidden="1" localSheetId="1" name="Z_40C2C299_7D4E_4E2D_972D_07F4F651AAC7_.wvu.FilterData">'BTG - Co-Adm'!$A$1:$Y$29</definedName>
    <definedName hidden="1" localSheetId="1" name="Z_6698B1D6_E1E4_4A43_86D7_0900BB77BB18_.wvu.FilterData">'BTG - Co-Adm'!$A$1:$Y$33</definedName>
    <definedName hidden="1" localSheetId="1" name="Z_53B69F77_74BA_472A_BC7A_7B4D0F3E54D5_.wvu.FilterData">'BTG - Co-Adm'!$B$2:$Y$29</definedName>
    <definedName hidden="1" localSheetId="1" name="Z_F6D328DC_B78C_432A_93C5_56C00528FDE2_.wvu.FilterData">'BTG - Co-Adm'!$A$1:$Y$29</definedName>
    <definedName hidden="1" localSheetId="1" name="Z_EA0B9737_8AF5_46D3_9033_2AFBA1324E50_.wvu.FilterData">'BTG - Co-Adm'!$A$1:$Y$29</definedName>
    <definedName hidden="1" localSheetId="1" name="Z_92BAA721_9D2B_4A34_BA78_85E6EABD9610_.wvu.FilterData">'BTG - Co-Adm'!$D$2:$Y$33</definedName>
    <definedName hidden="1" localSheetId="1" name="Z_D95BBB98_3C47_4FAB_94A1_481D5A05341D_.wvu.FilterData">'BTG - Co-Adm'!$J$1:$P$28</definedName>
    <definedName hidden="1" localSheetId="1" name="Z_C1CC27A6_1ECD_42E1_B4C4_D630A9A81B4B_.wvu.FilterData">'BTG - Co-Adm'!$B$2:$Y$29</definedName>
    <definedName hidden="1" localSheetId="1" name="Z_65B01B8E_EB71_470E_98DF_A05431A22E01_.wvu.FilterData">'BTG - Co-Adm'!$M$2:$O$33</definedName>
    <definedName hidden="1" localSheetId="1" name="Z_8D1618E2_0B49_400D_AD6B_0FB24C1E759A_.wvu.FilterData">'BTG - Co-Adm'!$B$2:$Y$29</definedName>
    <definedName hidden="1" localSheetId="1" name="Z_C4DDF2F0_61B2_4DCD_81FE_E80CC02CED82_.wvu.FilterData">'BTG - Co-Adm'!$A$1:$Y$29</definedName>
    <definedName hidden="1" localSheetId="1" name="Z_018C0977_041E_426B_8247_4ED2FE59296C_.wvu.FilterData">'BTG - Co-Adm'!$B$2:$Y$29</definedName>
    <definedName hidden="1" localSheetId="1" name="Z_8261FF3A_B693_41B7_983E_9E38E1ABAF24_.wvu.FilterData">'BTG - Co-Adm'!$A$1:$Y$33</definedName>
    <definedName hidden="1" localSheetId="1" name="Z_E095B3E1_CD23_47A8_B2EB_0FDC8DD602F4_.wvu.FilterData">'BTG - Co-Adm'!$A$1:$Y$33</definedName>
    <definedName hidden="1" localSheetId="1" name="Z_92C86611_F683_4A2C_8248_2E171D384F6C_.wvu.FilterData">'BTG - Co-Adm'!$B$2:$Y$29</definedName>
    <definedName hidden="1" localSheetId="1" name="Z_64DED8E1_C728_441F_A6E5_0E12DDB28A44_.wvu.FilterData">'BTG - Co-Adm'!$F$2:$F$33</definedName>
    <definedName hidden="1" localSheetId="1" name="Z_0EC11E0A_0DDB_4354_B90A_9A0E3D629933_.wvu.FilterData">'BTG - Co-Adm'!$D$2:$F$33</definedName>
    <definedName hidden="1" localSheetId="1" name="Z_EB2DCEE8_B5F5_4D65_B959_A4DAB434AA06_.wvu.FilterData">'BTG - Co-Adm'!$D$2:$F$33</definedName>
    <definedName hidden="1" localSheetId="1" name="Z_3C158A34_3DE0_4042_9122_4B02FDAF1075_.wvu.FilterData">'BTG - Co-Adm'!$A$1:$Y$33</definedName>
    <definedName hidden="1" localSheetId="1" name="Z_A16ED19E_8550_4AF1_BA34_A002748568A7_.wvu.FilterData">'BTG - Co-Adm'!$B$2:$Y$29</definedName>
    <definedName hidden="1" localSheetId="1" name="Z_D53967C1_9F89_4A17_B9B3_8BB3D89D253E_.wvu.FilterData">'BTG - Co-Adm'!$A$1:$Z$28</definedName>
    <definedName hidden="1" localSheetId="1" name="Z_92045D44_60B3_4693_B09F_29B4E477192D_.wvu.FilterData">'BTG - Co-Adm'!$B$2:$Y$29</definedName>
  </definedNames>
  <calcPr/>
  <customWorkbookViews>
    <customWorkbookView activeSheetId="0" maximized="1" windowHeight="0" windowWidth="0" guid="{65B01B8E-EB71-470E-98DF-A05431A22E01}" name="Filtro 59"/>
    <customWorkbookView activeSheetId="0" maximized="1" windowHeight="0" windowWidth="0" guid="{6227F4F7-0F32-440B-8B9D-9CE0B0AE763B}" name="Filtro 57"/>
    <customWorkbookView activeSheetId="0" maximized="1" windowHeight="0" windowWidth="0" guid="{226ECD96-61C2-4BD4-B534-B674A4E2BAD3}" name="Filtro 58"/>
    <customWorkbookView activeSheetId="0" maximized="1" windowHeight="0" windowWidth="0" guid="{B4DEB902-C226-406C-A715-EE0FD5FE10D7}" name="Filtro 55"/>
    <customWorkbookView activeSheetId="0" maximized="1" windowHeight="0" windowWidth="0" guid="{B9B1E599-BF7B-40C9-8F68-AA881D81093D}" name="Filtro 56"/>
    <customWorkbookView activeSheetId="0" maximized="1" windowHeight="0" windowWidth="0" guid="{E9D96FEE-EBA1-426A-94C0-DF0768096FA8}" name="Filtro 54"/>
    <customWorkbookView activeSheetId="0" maximized="1" windowHeight="0" windowWidth="0" guid="{CBE67F11-5D6B-471B-B6B7-064645DB5C93}" name="Filtro 51"/>
    <customWorkbookView activeSheetId="0" maximized="1" windowHeight="0" windowWidth="0" guid="{E4359930-F05E-4F4E-9B1E-888A150817CA}" name="Filtro 52"/>
    <customWorkbookView activeSheetId="0" maximized="1" windowHeight="0" windowWidth="0" guid="{D41E00D6-5A36-41A1-B594-C806B084E549}" name="Filtro 50"/>
    <customWorkbookView activeSheetId="0" maximized="1" windowHeight="0" windowWidth="0" guid="{F35B22C3-EF0B-4A17-A629-5B17029A9647}" name="Filtro 68"/>
    <customWorkbookView activeSheetId="0" maximized="1" windowHeight="0" windowWidth="0" guid="{92C86611-F683-4A2C-8248-2E171D384F6C}" name="Filtro 69"/>
    <customWorkbookView activeSheetId="0" maximized="1" windowHeight="0" windowWidth="0" guid="{8801BD5B-ECE4-42EC-9207-0B1A40813E32}" name="Filtro 66"/>
    <customWorkbookView activeSheetId="0" maximized="1" windowHeight="0" windowWidth="0" guid="{CB7669EE-0BFC-4307-B324-51A0947849C6}" name="Filtro 67"/>
    <customWorkbookView activeSheetId="0" maximized="1" windowHeight="0" windowWidth="0" guid="{AF2CB36E-32F1-4093-85BA-0B2A1B86BBF3}" name="Filtro 64"/>
    <customWorkbookView activeSheetId="0" maximized="1" windowHeight="0" windowWidth="0" guid="{2402AD9A-D8BD-4479-8A1A-4EC005D51CD5}" name="Filtro 65"/>
    <customWorkbookView activeSheetId="0" maximized="1" windowHeight="0" windowWidth="0" guid="{EAB39536-A47C-4B71-A7A9-67592A1FAE38}" name="Filtro 62"/>
    <customWorkbookView activeSheetId="0" maximized="1" windowHeight="0" windowWidth="0" guid="{EE874BE9-F09C-4A23-BE73-5E1426935665}" name="Filtro 63"/>
    <customWorkbookView activeSheetId="0" maximized="1" windowHeight="0" windowWidth="0" guid="{D9254059-1850-4DC7-B120-74E1150CA1F3}" name="Filtro 60"/>
    <customWorkbookView activeSheetId="0" maximized="1" windowHeight="0" windowWidth="0" guid="{92045D44-60B3-4693-B09F-29B4E477192D}" name="Filtro 61"/>
    <customWorkbookView activeSheetId="0" maximized="1" windowHeight="0" windowWidth="0" guid="{C4DDF2F0-61B2-4DCD-81FE-E80CC02CED82}" name="Filtro 79"/>
    <customWorkbookView activeSheetId="0" maximized="1" windowHeight="0" windowWidth="0" guid="{EA0B9737-8AF5-46D3-9033-2AFBA1324E50}" name="Filtro 77"/>
    <customWorkbookView activeSheetId="0" maximized="1" windowHeight="0" windowWidth="0" guid="{D643A0FA-96F7-405D-A14D-7DA6ABD2D231}" name="Filtro 78"/>
    <customWorkbookView activeSheetId="0" maximized="1" windowHeight="0" windowWidth="0" guid="{40C2C299-7D4E-4E2D-972D-07F4F651AAC7}" name="Filtro 75"/>
    <customWorkbookView activeSheetId="0" maximized="1" windowHeight="0" windowWidth="0" guid="{977C0B06-FCF5-43F0-8880-FBC3F6DF2553}" name="Filtro 76"/>
    <customWorkbookView activeSheetId="0" maximized="1" windowHeight="0" windowWidth="0" guid="{0ABB1863-D056-4E00-A29A-391B5D7EE165}" name="Filtro 73"/>
    <customWorkbookView activeSheetId="0" maximized="1" windowHeight="0" windowWidth="0" guid="{CBCD65FA-E9B8-4ECF-ADB7-8797C7F60C3A}" name="Filtro 74"/>
    <customWorkbookView activeSheetId="0" maximized="1" windowHeight="0" windowWidth="0" guid="{A16ED19E-8550-4AF1-BA34-A002748568A7}" name="Filtro 71"/>
    <customWorkbookView activeSheetId="0" maximized="1" windowHeight="0" windowWidth="0" guid="{2AF42E1B-13D5-46D3-B8F9-A104DF7E9FAC}" name="Filtro 72"/>
    <customWorkbookView activeSheetId="0" maximized="1" windowHeight="0" windowWidth="0" guid="{4919E1DA-7E7B-4332-9BD5-F525A71CF5BC}" name="Filtro 70"/>
    <customWorkbookView activeSheetId="0" maximized="1" windowHeight="0" windowWidth="0" guid="{7CBED603-0500-4704-9AA8-6F12D0E14E9E}" name="Filtro 88"/>
    <customWorkbookView activeSheetId="0" maximized="1" windowHeight="0" windowWidth="0" guid="{D95BBB98-3C47-4FAB-94A1-481D5A05341D}" name="Filtro 89"/>
    <customWorkbookView activeSheetId="0" maximized="1" windowHeight="0" windowWidth="0" guid="{563E55C1-3EE6-438E-8EB2-A02DF82BD2C5}" name="Filtro 86"/>
    <customWorkbookView activeSheetId="0" maximized="1" windowHeight="0" windowWidth="0" guid="{6BF42FFB-72CD-4CA2-BD69-0AE19AD77396}" name="Filtro 87"/>
    <customWorkbookView activeSheetId="0" maximized="1" windowHeight="0" windowWidth="0" guid="{7DA9CFD7-90DE-4A12-953A-43D0D21F5119}" name="Filtro 84"/>
    <customWorkbookView activeSheetId="0" maximized="1" windowHeight="0" windowWidth="0" guid="{E3F31D2A-BF8D-4A24-B832-CDCDD0CC4DEA}" name="Filtro 85"/>
    <customWorkbookView activeSheetId="0" maximized="1" windowHeight="0" windowWidth="0" guid="{C6B17458-FB16-43D1-AB10-7D19929C23A4}" name="Filtro 82"/>
    <customWorkbookView activeSheetId="0" maximized="1" windowHeight="0" windowWidth="0" guid="{8D24C1B0-7627-4557-89B1-557CC317410A}" name="Filtro 83"/>
    <customWorkbookView activeSheetId="0" maximized="1" windowHeight="0" windowWidth="0" guid="{184B9BEB-9056-4F36-ABC2-9583CD39CDC3}" name="Filtro 80"/>
    <customWorkbookView activeSheetId="0" maximized="1" windowHeight="0" windowWidth="0" guid="{937C7DBC-7FA9-4898-8E19-1F040515F9F1}" name="Filtro 81"/>
    <customWorkbookView activeSheetId="0" maximized="1" windowHeight="0" windowWidth="0" guid="{C133C20A-1609-4B44-ACA7-BA651C26C6AA}" name="Filtro 17"/>
    <customWorkbookView activeSheetId="0" maximized="1" windowHeight="0" windowWidth="0" guid="{D7C23F81-F02C-42E6-983D-74BE4F3D7834}" name="Filtro 18"/>
    <customWorkbookView activeSheetId="0" maximized="1" windowHeight="0" windowWidth="0" guid="{018C0977-041E-426B-8247-4ED2FE59296C}" name="Filtro 15"/>
    <customWorkbookView activeSheetId="0" maximized="1" windowHeight="0" windowWidth="0" guid="{020673ED-27D4-415D-914F-92633C5B6EAB}" name="Filtro 16"/>
    <customWorkbookView activeSheetId="0" maximized="1" windowHeight="0" windowWidth="0" guid="{7C87B997-BDE5-4C7E-9A8E-D949680687F5}" name="Filtro 13"/>
    <customWorkbookView activeSheetId="0" maximized="1" windowHeight="0" windowWidth="0" guid="{C556F932-6443-4D11-ADF9-5E94D07806B9}" name="Filtro 14"/>
    <customWorkbookView activeSheetId="0" maximized="1" windowHeight="0" windowWidth="0" guid="{72F1C4D5-DACC-419E-B8AB-3E699F9557C2}" name="Filtro 99"/>
    <customWorkbookView activeSheetId="0" maximized="1" windowHeight="0" windowWidth="0" guid="{FFAF95D3-ACC9-42D1-9435-4FBD7E59EB54}" name="Filtro 11"/>
    <customWorkbookView activeSheetId="0" maximized="1" windowHeight="0" windowWidth="0" guid="{DCB833E8-ED7C-4D8C-8BEC-14F0DFCB2DCA}" name="Filtro 12"/>
    <customWorkbookView activeSheetId="0" maximized="1" windowHeight="0" windowWidth="0" guid="{6698B1D6-E1E4-4A43-86D7-0900BB77BB18}" name="Filtro 97"/>
    <customWorkbookView activeSheetId="0" maximized="1" windowHeight="0" windowWidth="0" guid="{FC97B1EF-CDE8-4AE9-846D-9D42503E978D}" name="Filtro 98"/>
    <customWorkbookView activeSheetId="0" maximized="1" windowHeight="0" windowWidth="0" guid="{029B57A7-6523-4EBD-8B9B-3E9AEB9E6E8D}" name="Filtro 10"/>
    <customWorkbookView activeSheetId="0" maximized="1" windowHeight="0" windowWidth="0" guid="{3C158A34-3DE0-4042-9122-4B02FDAF1075}" name="Filtro 95"/>
    <customWorkbookView activeSheetId="0" maximized="1" windowHeight="0" windowWidth="0" guid="{3E0BE3EC-D58B-467B-98E2-38068A6DD2E2}" name="Filtro 96"/>
    <customWorkbookView activeSheetId="0" maximized="1" windowHeight="0" windowWidth="0" guid="{6E64274C-D2D0-479D-A15B-407DD7C3BDCF}" name="Filtro 93"/>
    <customWorkbookView activeSheetId="0" maximized="1" windowHeight="0" windowWidth="0" guid="{A8459DBF-5C6B-488C-A7CC-724B9213F845}" name="Filtro 94"/>
    <customWorkbookView activeSheetId="0" maximized="1" windowHeight="0" windowWidth="0" guid="{912937DC-7019-4326-A396-4AA466F037D9}" name="Filtro 91"/>
    <customWorkbookView activeSheetId="0" maximized="1" windowHeight="0" windowWidth="0" guid="{8261FF3A-B693-41B7-983E-9E38E1ABAF24}" name="Filtro 92"/>
    <customWorkbookView activeSheetId="0" maximized="1" windowHeight="0" windowWidth="0" guid="{E095B3E1-CD23-47A8-B2EB-0FDC8DD602F4}" name="Filtro 90"/>
    <customWorkbookView activeSheetId="0" maximized="1" windowHeight="0" windowWidth="0" guid="{2B355785-3F12-447D-8A3B-6FDFB24E94DA}" name="Filtro 29"/>
    <customWorkbookView activeSheetId="0" maximized="1" windowHeight="0" windowWidth="0" guid="{D51B6CB1-AF5D-4BB0-9FAE-371B2C2384FC}" name="Filtro 26"/>
    <customWorkbookView activeSheetId="0" maximized="1" windowHeight="0" windowWidth="0" guid="{BBD3502C-0EA5-41DA-A77C-6A3113F77FB2}" name="Filtro 27"/>
    <customWorkbookView activeSheetId="0" maximized="1" windowHeight="0" windowWidth="0" guid="{0296F566-C0D5-430F-BAC8-A1DA14A8C9E5}" name="Filtro 8"/>
    <customWorkbookView activeSheetId="0" maximized="1" windowHeight="0" windowWidth="0" guid="{87A07476-41AF-45FF-B5DC-C05CA30B77AC}" name="Filtro 25"/>
    <customWorkbookView activeSheetId="0" maximized="1" windowHeight="0" windowWidth="0" guid="{53B69F77-74BA-472A-BC7A-7B4D0F3E54D5}" name="Filtro 9"/>
    <customWorkbookView activeSheetId="0" maximized="1" windowHeight="0" windowWidth="0" guid="{64DED8E1-C728-441F-A6E5-0E12DDB28A44}" name="Filtro 22"/>
    <customWorkbookView activeSheetId="0" maximized="1" windowHeight="0" windowWidth="0" guid="{59E6945B-684E-4E41-9BB5-D0DEC4CCE8BC}" name="Filtro 20"/>
    <customWorkbookView activeSheetId="0" maximized="1" windowHeight="0" windowWidth="0" guid="{7E3E1D28-6881-481B-A15C-BEE6C158D2CC}" name="Filtro 21"/>
    <customWorkbookView activeSheetId="0" maximized="1" windowHeight="0" windowWidth="0" guid="{8D1618E2-0B49-400D-AD6B-0FB24C1E759A}" name="Filtro 19"/>
    <customWorkbookView activeSheetId="0" maximized="1" windowHeight="0" windowWidth="0" guid="{5192B834-E72C-4B5F-B336-A3D727783BBB}" name="Filtro 39"/>
    <customWorkbookView activeSheetId="0" maximized="1" windowHeight="0" windowWidth="0" guid="{FFD3B05D-10B4-43AC-9C7A-FE5DD66000F8}" name="Filtro 37"/>
    <customWorkbookView activeSheetId="0" maximized="1" windowHeight="0" windowWidth="0" guid="{DB114CAB-1A8A-49C9-B451-FF95457D6FCA}" name="Filtro 38"/>
    <customWorkbookView activeSheetId="0" maximized="1" windowHeight="0" windowWidth="0" guid="{0D45453D-ED5D-44BB-8E7F-77CE2A01FA81}" name="Filtro 35"/>
    <customWorkbookView activeSheetId="0" maximized="1" windowHeight="0" windowWidth="0" guid="{EB2DCEE8-B5F5-4D65-B959-A4DAB434AA06}" name="Filtro 36"/>
    <customWorkbookView activeSheetId="0" maximized="1" windowHeight="0" windowWidth="0" guid="{92BAA721-9D2B-4A34-BA78-85E6EABD9610}" name="Filtro 33"/>
    <customWorkbookView activeSheetId="0" maximized="1" windowHeight="0" windowWidth="0" guid="{E0C8BE76-ACA6-4F45-90CE-25497E8486EB}" name="Filtro 34"/>
    <customWorkbookView activeSheetId="0" maximized="1" windowHeight="0" windowWidth="0" guid="{AB4EFA2B-C711-418D-AE34-F82E3159FBF2}" name="Filtro 31"/>
    <customWorkbookView activeSheetId="0" maximized="1" windowHeight="0" windowWidth="0" guid="{70CDCD11-738D-4314-BF02-62D7F15A4BF5}" name="Filtro 30"/>
    <customWorkbookView activeSheetId="0" maximized="1" windowHeight="0" windowWidth="0" guid="{D6E7CCD2-03FE-47C5-9948-0C557953F786}" name="Filtro 100"/>
    <customWorkbookView activeSheetId="0" maximized="1" windowHeight="0" windowWidth="0" guid="{D53967C1-9F89-4A17-B9B3-8BB3D89D253E}" name="Filtro 101"/>
    <customWorkbookView activeSheetId="0" maximized="1" windowHeight="0" windowWidth="0" guid="{FBA56959-844F-4AED-9C7E-9C3A8C2D3F30}" name="Filtro 102"/>
    <customWorkbookView activeSheetId="0" maximized="1" windowHeight="0" windowWidth="0" guid="{F349A571-D15C-4ADB-B275-DDDE3B1C40AC}" name="Filtro 4"/>
    <customWorkbookView activeSheetId="0" maximized="1" windowHeight="0" windowWidth="0" guid="{2115EC35-3337-4516-8D4C-B74039E59D2F}" name="Filtro 5"/>
    <customWorkbookView activeSheetId="0" maximized="1" windowHeight="0" windowWidth="0" guid="{F6D328DC-B78C-432A-93C5-56C00528FDE2}" name="Filtro 6"/>
    <customWorkbookView activeSheetId="0" maximized="1" windowHeight="0" windowWidth="0" guid="{2F851097-19DC-4BC3-BEF4-943FF0103197}" name="Filtro 7"/>
    <customWorkbookView activeSheetId="0" maximized="1" windowHeight="0" windowWidth="0" guid="{B52F9AB5-9247-44F2-B45C-2397B3CB5A10}" name="Filtro 1"/>
    <customWorkbookView activeSheetId="0" maximized="1" windowHeight="0" windowWidth="0" guid="{278C79F4-E8A3-48D6-8C4D-A8D0674B6580}" name="Filtro 2"/>
    <customWorkbookView activeSheetId="0" maximized="1" windowHeight="0" windowWidth="0" guid="{5842D090-E909-49A3-AC17-15D94D2588AE}" name="Filtro 3"/>
    <customWorkbookView activeSheetId="0" maximized="1" windowHeight="0" windowWidth="0" guid="{D6B5611C-2555-4C25-AFB6-DB23C8D36317}" name="Filtro 48"/>
    <customWorkbookView activeSheetId="0" maximized="1" windowHeight="0" windowWidth="0" guid="{6455BA6F-6296-4BA3-B0F4-DF71A33420E3}" name="Filtro 49"/>
    <customWorkbookView activeSheetId="0" maximized="1" windowHeight="0" windowWidth="0" guid="{976D5CB2-4C46-408E-AFAD-7854EA40B66B}" name="Filtro 46"/>
    <customWorkbookView activeSheetId="0" maximized="1" windowHeight="0" windowWidth="0" guid="{B131D2A7-3AFD-416B-B09F-7BE370B7488E}" name="Filtro 44"/>
    <customWorkbookView activeSheetId="0" maximized="1" windowHeight="0" windowWidth="0" guid="{5066A044-38C1-456B-B496-50BB647B3DA5}" name="Filtro 45"/>
    <customWorkbookView activeSheetId="0" maximized="1" windowHeight="0" windowWidth="0" guid="{77F086C8-EF52-4254-8133-4C736F512C8E}" name="Filtro 42"/>
    <customWorkbookView activeSheetId="0" maximized="1" windowHeight="0" windowWidth="0" guid="{0EC11E0A-0DDB-4354-B90A-9A0E3D629933}" name="Filtro 43"/>
    <customWorkbookView activeSheetId="0" maximized="1" windowHeight="0" windowWidth="0" guid="{C1CC27A6-1ECD-42E1-B4C4-D630A9A81B4B}" name="Filtro 40"/>
    <customWorkbookView activeSheetId="0" maximized="1" windowHeight="0" windowWidth="0" guid="{35F88158-92DE-4E75-8CAD-79CB3EA6BCA4}" name="Filtro 41"/>
  </customWorkbookViews>
</workbook>
</file>

<file path=xl/sharedStrings.xml><?xml version="1.0" encoding="utf-8"?>
<sst xmlns="http://schemas.openxmlformats.org/spreadsheetml/2006/main" count="11676" uniqueCount="2454">
  <si>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</si>
  <si>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</si>
  <si>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</si>
  <si>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</si>
  <si>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</si>
  <si>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</si>
  <si>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</si>
  <si>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</si>
  <si>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</si>
  <si>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</si>
  <si>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</si>
  <si>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</si>
  <si>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</si>
  <si>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</si>
  <si>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</si>
  <si>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</si>
  <si>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</si>
  <si>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</si>
  <si>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</si>
  <si>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</si>
  <si>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</si>
  <si>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</si>
  <si>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</si>
  <si>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</si>
  <si>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</si>
  <si>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</si>
  <si>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</si>
  <si>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</si>
  <si>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</si>
  <si>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</si>
  <si>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</si>
  <si>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</si>
  <si>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</si>
  <si>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</si>
  <si>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</si>
  <si>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</si>
  <si>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</si>
  <si>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</si>
  <si>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</si>
  <si>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</si>
  <si>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</si>
  <si>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</si>
  <si>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</si>
  <si>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</si>
  <si>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</si>
  <si>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</si>
  <si>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</si>
  <si>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</si>
  <si>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</si>
  <si>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</si>
  <si>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</si>
  <si>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</si>
  <si>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</si>
  <si>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</si>
  <si>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</si>
  <si>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</si>
  <si>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</si>
  <si>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</si>
  <si>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</si>
  <si>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</si>
  <si>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</si>
  <si>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</si>
  <si>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</si>
  <si>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</si>
  <si>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</si>
  <si>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</si>
  <si>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</si>
  <si>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</si>
  <si>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</si>
  <si>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</si>
  <si>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</si>
  <si>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</si>
  <si>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</si>
  <si>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</si>
  <si>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</si>
  <si>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</si>
  <si>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</si>
  <si>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</si>
  <si>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</si>
  <si>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</si>
  <si>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</si>
  <si>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</si>
  <si>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Bluemetrix</t>
  </si>
  <si>
    <t>Rafael Vilela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</si>
  <si>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</si>
  <si>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</si>
  <si>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</si>
  <si>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</si>
  <si>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</si>
  <si>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</si>
  <si>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</si>
  <si>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</si>
  <si>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</si>
  <si>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</si>
  <si>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</si>
  <si>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</si>
  <si>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</si>
  <si>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Troca de Assessoria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</si>
  <si>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</si>
  <si>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</si>
  <si>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</si>
  <si>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</si>
  <si>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</si>
  <si>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</si>
  <si>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</si>
  <si>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</si>
  <si>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</si>
  <si>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</si>
  <si>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</si>
  <si>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</si>
  <si>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</si>
  <si>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</si>
  <si>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</si>
  <si>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</si>
  <si>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</si>
  <si>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</si>
  <si>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</si>
  <si>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</si>
  <si>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</si>
  <si>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</si>
  <si>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</si>
  <si>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</si>
  <si>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</si>
  <si>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</si>
  <si>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</si>
  <si>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</si>
  <si>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</si>
  <si>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</si>
  <si>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</si>
  <si>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</si>
  <si>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</si>
  <si>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</si>
  <si>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</si>
  <si>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</si>
  <si>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</si>
  <si>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</si>
  <si>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</si>
  <si>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</si>
  <si>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</si>
  <si>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</si>
  <si>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</si>
  <si>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</si>
  <si>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</si>
  <si>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</si>
  <si>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</si>
  <si>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</si>
  <si>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</si>
  <si>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</si>
  <si>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</si>
  <si>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</si>
  <si>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</si>
  <si>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</si>
  <si>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</si>
  <si>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</si>
  <si>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</si>
  <si>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</si>
  <si>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</si>
  <si>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</si>
  <si>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</si>
  <si>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</si>
  <si>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</si>
  <si>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</si>
  <si>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</si>
  <si>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</si>
  <si>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</si>
  <si>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</si>
  <si>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</si>
  <si>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</si>
  <si>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</si>
  <si>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</si>
  <si>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</si>
  <si>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</si>
  <si>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</si>
  <si>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</si>
  <si>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</si>
  <si>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</si>
  <si>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</si>
  <si>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</si>
  <si>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</si>
  <si>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</si>
  <si>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</si>
  <si>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</si>
  <si>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</si>
  <si>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</si>
  <si>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</si>
  <si>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</si>
  <si>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</si>
  <si>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</si>
  <si>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</si>
  <si>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</si>
  <si>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</si>
  <si>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</si>
  <si>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</si>
  <si>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MARIA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</si>
  <si>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</si>
  <si>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</si>
  <si>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</si>
  <si>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</si>
  <si>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</si>
  <si>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</si>
  <si>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</si>
  <si>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</si>
  <si>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</si>
  <si>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</si>
  <si>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</si>
  <si>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</si>
  <si>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</si>
  <si>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</si>
  <si>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</si>
  <si>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</si>
  <si>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</si>
  <si>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</si>
  <si>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</si>
  <si>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</si>
  <si>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</si>
  <si>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</si>
  <si>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004480134</t>
  </si>
  <si>
    <t>JOSE</t>
  </si>
  <si>
    <t>005055865</t>
  </si>
  <si>
    <t>G3C</t>
  </si>
  <si>
    <t>001651617</t>
  </si>
  <si>
    <t>LAURA</t>
  </si>
  <si>
    <t>005003629</t>
  </si>
  <si>
    <t>ANDRE</t>
  </si>
  <si>
    <t>004212581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</si>
  <si>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</si>
  <si>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</si>
  <si>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</si>
  <si>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</si>
  <si>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</si>
  <si>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</si>
  <si>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</si>
  <si>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</si>
  <si>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</si>
  <si>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</si>
  <si>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</si>
  <si>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</si>
  <si>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</si>
  <si>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004474776</t>
  </si>
  <si>
    <t>GILSON</t>
  </si>
  <si>
    <t>004359408</t>
  </si>
  <si>
    <t>HEPTA</t>
  </si>
  <si>
    <t>004526450</t>
  </si>
  <si>
    <t>MSD</t>
  </si>
  <si>
    <t>004450760</t>
  </si>
  <si>
    <t>SILVIO</t>
  </si>
  <si>
    <t>004213929</t>
  </si>
  <si>
    <t>RODOLFO</t>
  </si>
  <si>
    <t>004415557</t>
  </si>
  <si>
    <t>FILIPE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</si>
  <si>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</si>
  <si>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</si>
  <si>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</si>
  <si>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</si>
  <si>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</si>
  <si>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</si>
  <si>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</si>
  <si>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</si>
  <si>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</si>
  <si>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</si>
  <si>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</si>
  <si>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</si>
  <si>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001882235</t>
  </si>
  <si>
    <t>LAGO</t>
  </si>
  <si>
    <t>005660459</t>
  </si>
  <si>
    <t>MOACIR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</si>
  <si>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</si>
  <si>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</si>
  <si>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</si>
  <si>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</si>
  <si>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</si>
  <si>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</si>
  <si>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</si>
  <si>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</si>
  <si>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</si>
  <si>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</si>
  <si>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</si>
  <si>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</si>
  <si>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</si>
  <si>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</si>
  <si>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</si>
  <si>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</si>
  <si>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</si>
  <si>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</si>
  <si>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</si>
  <si>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</si>
  <si>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</si>
  <si>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</si>
  <si>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</si>
  <si>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</si>
  <si>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</si>
  <si>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</si>
  <si>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004482102</t>
  </si>
  <si>
    <t>NATALIA</t>
  </si>
  <si>
    <t>004475395</t>
  </si>
  <si>
    <t>DAVID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</si>
  <si>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</si>
  <si>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</si>
  <si>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</si>
  <si>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</si>
  <si>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</si>
  <si>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</si>
  <si>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</si>
  <si>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</si>
  <si>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005198093</t>
  </si>
  <si>
    <t>004363260</t>
  </si>
  <si>
    <t>LARISSA</t>
  </si>
  <si>
    <t>004363250</t>
  </si>
  <si>
    <t>HELIO</t>
  </si>
  <si>
    <t>004381180</t>
  </si>
  <si>
    <t>004210959</t>
  </si>
  <si>
    <t>005701765</t>
  </si>
  <si>
    <t>F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</si>
  <si>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</si>
  <si>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</si>
  <si>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</si>
  <si>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</si>
  <si>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</si>
  <si>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</si>
  <si>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</si>
  <si>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</si>
  <si>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</si>
  <si>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</si>
  <si>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</si>
  <si>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</si>
  <si>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</si>
  <si>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004204344</t>
  </si>
  <si>
    <t>CLINEO</t>
  </si>
  <si>
    <t>004890544</t>
  </si>
  <si>
    <t>005101676</t>
  </si>
  <si>
    <t>ELENI</t>
  </si>
  <si>
    <t>005683532</t>
  </si>
  <si>
    <t>SYLVERSON</t>
  </si>
  <si>
    <t>004453157</t>
  </si>
  <si>
    <t>005105172</t>
  </si>
  <si>
    <t>VALDIVINO</t>
  </si>
  <si>
    <t>004479287</t>
  </si>
  <si>
    <t>005255637</t>
  </si>
  <si>
    <t>PATRICIA</t>
  </si>
  <si>
    <t>005395948</t>
  </si>
  <si>
    <t>THAIS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</si>
  <si>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</si>
  <si>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</si>
  <si>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</si>
  <si>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</si>
  <si>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</si>
  <si>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</si>
  <si>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</si>
  <si>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</si>
  <si>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</si>
  <si>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005697554</t>
  </si>
  <si>
    <t>004322719</t>
  </si>
  <si>
    <t>GISELA</t>
  </si>
  <si>
    <t>004460491</t>
  </si>
  <si>
    <t>PEDRO</t>
  </si>
  <si>
    <t>004497875</t>
  </si>
  <si>
    <t>004946542</t>
  </si>
  <si>
    <t>ALESSANDRA</t>
  </si>
  <si>
    <t>005092207</t>
  </si>
  <si>
    <t>004461070</t>
  </si>
  <si>
    <t>EDUARDO</t>
  </si>
  <si>
    <t>004237325</t>
  </si>
  <si>
    <t>004364200</t>
  </si>
  <si>
    <t>BLOCO</t>
  </si>
  <si>
    <t>004453132</t>
  </si>
  <si>
    <t>005000645</t>
  </si>
  <si>
    <t>004254210</t>
  </si>
  <si>
    <t>004119016</t>
  </si>
  <si>
    <t>HEMAT</t>
  </si>
  <si>
    <t>004556853</t>
  </si>
  <si>
    <t>MARCEL</t>
  </si>
  <si>
    <t>005535788</t>
  </si>
  <si>
    <t>EMILIA</t>
  </si>
  <si>
    <t>004335144</t>
  </si>
  <si>
    <t>004355790</t>
  </si>
  <si>
    <t>MINEIA</t>
  </si>
  <si>
    <t>004329441</t>
  </si>
  <si>
    <t>HELENA</t>
  </si>
  <si>
    <t>GUSTAVO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</si>
  <si>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</si>
  <si>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</si>
  <si>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</si>
  <si>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</si>
  <si>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</si>
  <si>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</si>
  <si>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</si>
  <si>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</si>
  <si>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005725431</t>
  </si>
  <si>
    <t>004927044</t>
  </si>
  <si>
    <t>CINTIA</t>
  </si>
  <si>
    <t>005547702</t>
  </si>
  <si>
    <t>NATHALIA</t>
  </si>
  <si>
    <t>004241147</t>
  </si>
  <si>
    <t>005631648</t>
  </si>
  <si>
    <t>GLEYSERSON</t>
  </si>
  <si>
    <t>004756981</t>
  </si>
  <si>
    <t>MATEUS</t>
  </si>
  <si>
    <t>004380749</t>
  </si>
  <si>
    <t>ELEUSE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</si>
  <si>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</si>
  <si>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</si>
  <si>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</si>
  <si>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</si>
  <si>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</si>
  <si>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</si>
  <si>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</si>
  <si>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</si>
  <si>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</si>
  <si>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</si>
  <si>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</si>
  <si>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</si>
  <si>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</si>
  <si>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</si>
  <si>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</si>
  <si>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</si>
  <si>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</si>
  <si>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</si>
  <si>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</si>
  <si>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</si>
  <si>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</si>
  <si>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</si>
  <si>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</si>
  <si>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</si>
  <si>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</si>
  <si>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004452476</t>
  </si>
  <si>
    <t>IVONE</t>
  </si>
  <si>
    <t>004385806</t>
  </si>
  <si>
    <t>ANILSON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</si>
  <si>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</si>
  <si>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</si>
  <si>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</si>
  <si>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</si>
  <si>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</si>
  <si>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</si>
  <si>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</si>
  <si>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</si>
  <si>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005348011</t>
  </si>
  <si>
    <t>TATIANA</t>
  </si>
  <si>
    <t>005696595</t>
  </si>
  <si>
    <t>CLUBE</t>
  </si>
  <si>
    <t>004419765</t>
  </si>
  <si>
    <t>WALTER</t>
  </si>
  <si>
    <t>004200433</t>
  </si>
  <si>
    <t>BENTO</t>
  </si>
  <si>
    <t>005381719</t>
  </si>
  <si>
    <t>004751770</t>
  </si>
  <si>
    <t>004239624</t>
  </si>
  <si>
    <t>NINA</t>
  </si>
  <si>
    <t>004404248</t>
  </si>
  <si>
    <t>000678704</t>
  </si>
  <si>
    <t>LUDMILA</t>
  </si>
  <si>
    <t>004565108</t>
  </si>
  <si>
    <t>005379541</t>
  </si>
  <si>
    <t>004466342</t>
  </si>
  <si>
    <t>TATYANA</t>
  </si>
  <si>
    <t>004472431</t>
  </si>
  <si>
    <t>LUIS</t>
  </si>
  <si>
    <t>000330949</t>
  </si>
  <si>
    <t>005313179</t>
  </si>
  <si>
    <t>MAIRA</t>
  </si>
  <si>
    <t>004381095</t>
  </si>
  <si>
    <t>THIAGO</t>
  </si>
  <si>
    <t>004480970</t>
  </si>
  <si>
    <t>005121919</t>
  </si>
  <si>
    <t>004971448</t>
  </si>
  <si>
    <t>CLOVIS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</si>
  <si>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</si>
  <si>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</si>
  <si>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</si>
  <si>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</si>
  <si>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</si>
  <si>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</si>
  <si>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</si>
  <si>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</si>
  <si>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</si>
  <si>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</si>
  <si>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</si>
  <si>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</si>
  <si>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</si>
  <si>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</si>
  <si>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</si>
  <si>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</si>
  <si>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</si>
  <si>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</si>
  <si>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</si>
  <si>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</si>
  <si>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</si>
  <si>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</si>
  <si>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</si>
  <si>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</si>
  <si>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</si>
  <si>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</si>
  <si>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004827315</t>
  </si>
  <si>
    <t>GILTON</t>
  </si>
  <si>
    <t>004853111</t>
  </si>
  <si>
    <t>MARCONDES</t>
  </si>
  <si>
    <t>005142592</t>
  </si>
  <si>
    <t>004268684</t>
  </si>
  <si>
    <t>004211922</t>
  </si>
  <si>
    <t>004508526</t>
  </si>
  <si>
    <t>CASSIO</t>
  </si>
  <si>
    <t>004563237</t>
  </si>
  <si>
    <t>FERNANDO</t>
  </si>
  <si>
    <t>005009992</t>
  </si>
  <si>
    <t>ALINE</t>
  </si>
  <si>
    <t>004276856</t>
  </si>
  <si>
    <t>DAURA</t>
  </si>
  <si>
    <t>005002390</t>
  </si>
  <si>
    <t>LUCIANO</t>
  </si>
  <si>
    <t>004482090</t>
  </si>
  <si>
    <t>CEZAR</t>
  </si>
  <si>
    <t>005428871</t>
  </si>
  <si>
    <t>004948033</t>
  </si>
  <si>
    <t>004567880</t>
  </si>
  <si>
    <t>LUANA</t>
  </si>
  <si>
    <t>002973105</t>
  </si>
  <si>
    <t>DARLAN</t>
  </si>
  <si>
    <t>004459461</t>
  </si>
  <si>
    <t>INTERLAGOS</t>
  </si>
  <si>
    <t>005142624</t>
  </si>
  <si>
    <t>RODRIGO</t>
  </si>
  <si>
    <t>004267976</t>
  </si>
  <si>
    <t>E3</t>
  </si>
  <si>
    <t>005920340</t>
  </si>
  <si>
    <t>005639781</t>
  </si>
  <si>
    <t>004556150</t>
  </si>
  <si>
    <t>MARINA</t>
  </si>
  <si>
    <t>004500087</t>
  </si>
  <si>
    <t>JANNE</t>
  </si>
  <si>
    <t>004435987</t>
  </si>
  <si>
    <t>004342617</t>
  </si>
  <si>
    <t>JURACI</t>
  </si>
  <si>
    <t>005081833</t>
  </si>
  <si>
    <t>005233971</t>
  </si>
  <si>
    <t>LEIVANIO</t>
  </si>
  <si>
    <t>005440756</t>
  </si>
  <si>
    <t>004693349</t>
  </si>
  <si>
    <t>CATARINE</t>
  </si>
  <si>
    <t>004813134</t>
  </si>
  <si>
    <t>005607508</t>
  </si>
  <si>
    <t>004368994</t>
  </si>
  <si>
    <t>CRISTINA</t>
  </si>
  <si>
    <t>005685353</t>
  </si>
  <si>
    <t>004260002</t>
  </si>
  <si>
    <t>ERICA</t>
  </si>
  <si>
    <t>005698866</t>
  </si>
  <si>
    <t>001000882</t>
  </si>
  <si>
    <t>AYRTON</t>
  </si>
  <si>
    <t>005708197</t>
  </si>
  <si>
    <t>CALIDAD</t>
  </si>
  <si>
    <t>003641655</t>
  </si>
  <si>
    <t>004332783</t>
  </si>
  <si>
    <t>IRON</t>
  </si>
  <si>
    <t>004259649</t>
  </si>
  <si>
    <t>005654258</t>
  </si>
  <si>
    <t>NAIARA</t>
  </si>
  <si>
    <t>004515548</t>
  </si>
  <si>
    <t>FLAVIA</t>
  </si>
  <si>
    <t>004460487</t>
  </si>
  <si>
    <t>004398253</t>
  </si>
  <si>
    <t>EULER</t>
  </si>
  <si>
    <t>004202332</t>
  </si>
  <si>
    <t>005616259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</si>
  <si>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</si>
  <si>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</si>
  <si>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</si>
  <si>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</si>
  <si>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</si>
  <si>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</si>
  <si>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</si>
  <si>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</si>
  <si>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</si>
  <si>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</si>
  <si>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</si>
  <si>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</si>
  <si>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</si>
  <si>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</si>
  <si>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</si>
  <si>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</si>
  <si>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</si>
  <si>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</si>
  <si>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005064906</t>
  </si>
  <si>
    <t>BERTILLA</t>
  </si>
  <si>
    <t>004207955</t>
  </si>
  <si>
    <t>SILVANIA</t>
  </si>
  <si>
    <t>004806286</t>
  </si>
  <si>
    <t>VERA</t>
  </si>
  <si>
    <t>004463586</t>
  </si>
  <si>
    <t>004386464</t>
  </si>
  <si>
    <t>004584982</t>
  </si>
  <si>
    <t>005142661</t>
  </si>
  <si>
    <t>SABRINA</t>
  </si>
  <si>
    <t>004550415</t>
  </si>
  <si>
    <t>DIOGO</t>
  </si>
  <si>
    <t>004552944</t>
  </si>
  <si>
    <t>YURI</t>
  </si>
  <si>
    <t>004512434</t>
  </si>
  <si>
    <t>004252768</t>
  </si>
  <si>
    <t>ALESSANDRO</t>
  </si>
  <si>
    <t>004455489</t>
  </si>
  <si>
    <t>SOLANGE</t>
  </si>
  <si>
    <t>005681354</t>
  </si>
  <si>
    <t>MATHEUS</t>
  </si>
  <si>
    <t>005105970</t>
  </si>
  <si>
    <t>004989791</t>
  </si>
  <si>
    <t>004207184</t>
  </si>
  <si>
    <t>005046790</t>
  </si>
  <si>
    <t>BEATRIZ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</si>
  <si>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</si>
  <si>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</si>
  <si>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</si>
  <si>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</si>
  <si>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</si>
  <si>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</si>
  <si>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</si>
  <si>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</si>
  <si>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</si>
  <si>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004971783</t>
  </si>
  <si>
    <t>ERIKA</t>
  </si>
  <si>
    <t>004212409</t>
  </si>
  <si>
    <t>004466221</t>
  </si>
  <si>
    <t>004482163</t>
  </si>
  <si>
    <t>CIRIA</t>
  </si>
  <si>
    <t>005529100</t>
  </si>
  <si>
    <t>DIMITRI</t>
  </si>
  <si>
    <t>005314853</t>
  </si>
  <si>
    <t>GLEUBER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</si>
  <si>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</si>
  <si>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</si>
  <si>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</si>
  <si>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</si>
  <si>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</si>
  <si>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</si>
  <si>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</si>
  <si>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</si>
  <si>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</si>
  <si>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</si>
  <si>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</si>
  <si>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</si>
  <si>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</si>
  <si>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</si>
  <si>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004612043</t>
  </si>
  <si>
    <t>005429528</t>
  </si>
  <si>
    <t>BIANCA</t>
  </si>
  <si>
    <t>002823185</t>
  </si>
  <si>
    <t>005575050</t>
  </si>
  <si>
    <t>GARCIA</t>
  </si>
  <si>
    <t>004204242</t>
  </si>
  <si>
    <t>004462930</t>
  </si>
  <si>
    <t>005624730</t>
  </si>
  <si>
    <t>005055226</t>
  </si>
  <si>
    <t>DANILO</t>
  </si>
  <si>
    <t>004259650</t>
  </si>
  <si>
    <t>004804036</t>
  </si>
  <si>
    <t>LUCIANA</t>
  </si>
  <si>
    <t>004472386</t>
  </si>
  <si>
    <t>GABRIEL</t>
  </si>
  <si>
    <t>004484207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</si>
  <si>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</si>
  <si>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</si>
  <si>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</si>
  <si>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</si>
  <si>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</si>
  <si>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</si>
  <si>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</si>
  <si>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</si>
  <si>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</si>
  <si>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</si>
  <si>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004479965</t>
  </si>
  <si>
    <t>004399832</t>
  </si>
  <si>
    <t>005293480</t>
  </si>
  <si>
    <t>WAGNER</t>
  </si>
  <si>
    <t>004224815</t>
  </si>
  <si>
    <t>005324840</t>
  </si>
  <si>
    <t>004273239</t>
  </si>
  <si>
    <t>DANIEL</t>
  </si>
  <si>
    <t>001804114</t>
  </si>
  <si>
    <t>004265173</t>
  </si>
  <si>
    <t>JULIA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</si>
  <si>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</si>
  <si>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</si>
  <si>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</si>
  <si>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</si>
  <si>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</si>
  <si>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</si>
  <si>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</si>
  <si>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</si>
  <si>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</si>
  <si>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</si>
  <si>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</si>
  <si>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</si>
  <si>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</si>
  <si>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</si>
  <si>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</si>
  <si>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</si>
  <si>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004862746</t>
  </si>
  <si>
    <t>CESAR</t>
  </si>
  <si>
    <t>004755083</t>
  </si>
  <si>
    <t>EVALDO</t>
  </si>
  <si>
    <t>004511696</t>
  </si>
  <si>
    <t>KRYSCIA</t>
  </si>
  <si>
    <t>004436055</t>
  </si>
  <si>
    <t>005666419</t>
  </si>
  <si>
    <t>005142611</t>
  </si>
  <si>
    <t>004405234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</si>
  <si>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</si>
  <si>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</si>
  <si>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</si>
  <si>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</si>
  <si>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</si>
  <si>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</si>
  <si>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</si>
  <si>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</si>
  <si>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</si>
  <si>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</si>
  <si>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004920447</t>
  </si>
  <si>
    <t>MARILIA</t>
  </si>
  <si>
    <t>004539779</t>
  </si>
  <si>
    <t>004940699</t>
  </si>
  <si>
    <t>004547722</t>
  </si>
  <si>
    <t>001922009</t>
  </si>
  <si>
    <t>SOFIA</t>
  </si>
  <si>
    <t>004332544</t>
  </si>
  <si>
    <t>CELIA</t>
  </si>
  <si>
    <t>004334158</t>
  </si>
  <si>
    <t>LEONE</t>
  </si>
  <si>
    <t>004452790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</si>
  <si>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</si>
  <si>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</si>
  <si>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</si>
  <si>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</si>
  <si>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</si>
  <si>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</si>
  <si>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</si>
  <si>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</si>
  <si>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</si>
  <si>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004895776</t>
  </si>
  <si>
    <t>005146441</t>
  </si>
  <si>
    <t>004551472</t>
  </si>
  <si>
    <t>005024046</t>
  </si>
  <si>
    <t>ALEXANDRE</t>
  </si>
  <si>
    <t>005761337</t>
  </si>
  <si>
    <t>MICHELE</t>
  </si>
  <si>
    <t>000772433</t>
  </si>
  <si>
    <t>004289402</t>
  </si>
  <si>
    <t>005133039</t>
  </si>
  <si>
    <t>005170415</t>
  </si>
  <si>
    <t>002786022</t>
  </si>
  <si>
    <t>004458604</t>
  </si>
  <si>
    <t>FABIOLA</t>
  </si>
  <si>
    <t>004224405</t>
  </si>
  <si>
    <t>MILA</t>
  </si>
  <si>
    <t>004508516</t>
  </si>
  <si>
    <t>005000460</t>
  </si>
  <si>
    <t>004508504</t>
  </si>
  <si>
    <t>004431689</t>
  </si>
  <si>
    <t>LUCA</t>
  </si>
  <si>
    <t>004500804</t>
  </si>
  <si>
    <t>004452946</t>
  </si>
  <si>
    <t>OTAVIO</t>
  </si>
  <si>
    <t>001879977</t>
  </si>
  <si>
    <t>THAISSA</t>
  </si>
  <si>
    <t>004240400</t>
  </si>
  <si>
    <t>ADRIANA</t>
  </si>
  <si>
    <t>004357848</t>
  </si>
  <si>
    <t>AURELIO</t>
  </si>
  <si>
    <t>004975924</t>
  </si>
  <si>
    <t>004420763</t>
  </si>
  <si>
    <t>CHRISTIAN</t>
  </si>
  <si>
    <t>004419141</t>
  </si>
  <si>
    <t>004389994</t>
  </si>
  <si>
    <t>POLYANNA</t>
  </si>
  <si>
    <t>004912314</t>
  </si>
  <si>
    <t>004493324</t>
  </si>
  <si>
    <t>004498637</t>
  </si>
  <si>
    <t>004862677</t>
  </si>
  <si>
    <t>004643153</t>
  </si>
  <si>
    <t>CARLA</t>
  </si>
  <si>
    <t>004514241</t>
  </si>
  <si>
    <t>005000656</t>
  </si>
  <si>
    <t>005696533</t>
  </si>
  <si>
    <t>004999434</t>
  </si>
  <si>
    <t>005173958</t>
  </si>
  <si>
    <t>002828327</t>
  </si>
  <si>
    <t>RENAN</t>
  </si>
  <si>
    <t>002418050</t>
  </si>
  <si>
    <t>SANDRA</t>
  </si>
  <si>
    <t>004413523</t>
  </si>
  <si>
    <t>004243043</t>
  </si>
  <si>
    <t>SUELI</t>
  </si>
  <si>
    <t>005079458</t>
  </si>
  <si>
    <t>JONAS</t>
  </si>
  <si>
    <t>005044389</t>
  </si>
  <si>
    <t>005256036</t>
  </si>
  <si>
    <t>005581299</t>
  </si>
  <si>
    <t>ZILDA</t>
  </si>
  <si>
    <t>005558076</t>
  </si>
  <si>
    <t>005068961</t>
  </si>
  <si>
    <t>004165515</t>
  </si>
  <si>
    <t>MAURO</t>
  </si>
  <si>
    <t>004228456</t>
  </si>
  <si>
    <t>FLASH</t>
  </si>
  <si>
    <t>004431546</t>
  </si>
  <si>
    <t>GABRIELA</t>
  </si>
  <si>
    <t>004751154</t>
  </si>
  <si>
    <t>005685089</t>
  </si>
  <si>
    <t>CARNEIRO</t>
  </si>
  <si>
    <t>005312963</t>
  </si>
  <si>
    <t>ALAN</t>
  </si>
  <si>
    <t>005870700</t>
  </si>
  <si>
    <t>ALOISIO</t>
  </si>
  <si>
    <t>000827730</t>
  </si>
  <si>
    <t>005152037</t>
  </si>
  <si>
    <t>004805269</t>
  </si>
  <si>
    <t>004754056</t>
  </si>
  <si>
    <t>005242683</t>
  </si>
  <si>
    <t>004517080</t>
  </si>
  <si>
    <t>005880251</t>
  </si>
  <si>
    <t>004767746</t>
  </si>
  <si>
    <t>004218542</t>
  </si>
  <si>
    <t>005514036</t>
  </si>
  <si>
    <t>005749972</t>
  </si>
  <si>
    <t>003497496</t>
  </si>
  <si>
    <t>ELISANDRA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</si>
  <si>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</si>
  <si>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</si>
  <si>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</si>
  <si>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</si>
  <si>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</si>
  <si>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</si>
  <si>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</si>
  <si>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</si>
  <si>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004267044</t>
  </si>
  <si>
    <t>004589191</t>
  </si>
  <si>
    <t>CONTEL</t>
  </si>
  <si>
    <t>005141215</t>
  </si>
  <si>
    <t>KARINA</t>
  </si>
  <si>
    <t>001294033</t>
  </si>
  <si>
    <t>VIVIANE</t>
  </si>
  <si>
    <t>004381194</t>
  </si>
  <si>
    <t>ALINNE</t>
  </si>
  <si>
    <t>004752494</t>
  </si>
  <si>
    <t>005433539</t>
  </si>
  <si>
    <t>ZULEIKA</t>
  </si>
  <si>
    <t>004481463</t>
  </si>
  <si>
    <t>MARA</t>
  </si>
  <si>
    <t>004517506</t>
  </si>
  <si>
    <t>005035754</t>
  </si>
  <si>
    <t>004374891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</si>
  <si>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</si>
  <si>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</si>
  <si>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</si>
  <si>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</si>
  <si>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</si>
  <si>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</si>
  <si>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</si>
  <si>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</si>
  <si>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</si>
  <si>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</si>
  <si>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004425965</t>
  </si>
  <si>
    <t>CAROLLINA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</si>
  <si>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</si>
  <si>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</si>
  <si>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</si>
  <si>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</si>
  <si>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</si>
  <si>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</si>
  <si>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</si>
  <si>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</si>
  <si>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</si>
  <si>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</si>
  <si>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</si>
  <si>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</si>
  <si>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LEONARDO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</si>
  <si>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</si>
  <si>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</si>
  <si>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</si>
  <si>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</si>
  <si>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</si>
  <si>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</si>
  <si>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</si>
  <si>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</si>
  <si>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</si>
  <si>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</si>
  <si>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</si>
  <si>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</si>
  <si>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</si>
  <si>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</si>
  <si>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</si>
  <si>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</si>
  <si>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</si>
  <si>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004693308</t>
  </si>
  <si>
    <t>005018038</t>
  </si>
  <si>
    <t>004691225</t>
  </si>
  <si>
    <t>ANNA</t>
  </si>
  <si>
    <t>004277637</t>
  </si>
  <si>
    <t>004308815</t>
  </si>
  <si>
    <t>ZELI</t>
  </si>
  <si>
    <t>003836362</t>
  </si>
  <si>
    <t>ISABELLA</t>
  </si>
  <si>
    <t>004809902</t>
  </si>
  <si>
    <t>004229526</t>
  </si>
  <si>
    <t>EDUARDA</t>
  </si>
  <si>
    <t>005902068</t>
  </si>
  <si>
    <t>004207278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</si>
  <si>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</si>
  <si>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</si>
  <si>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</si>
  <si>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</si>
  <si>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</si>
  <si>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</si>
  <si>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</si>
  <si>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</si>
  <si>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</si>
  <si>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</si>
  <si>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</si>
  <si>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004958578</t>
  </si>
  <si>
    <t>004520100</t>
  </si>
  <si>
    <t>001761119</t>
  </si>
  <si>
    <t>BLUEMETRIX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</si>
  <si>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</si>
  <si>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</si>
  <si>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</si>
  <si>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</si>
  <si>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</si>
  <si>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</si>
  <si>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</si>
  <si>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</si>
  <si>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004477812</t>
  </si>
  <si>
    <t>003249855</t>
  </si>
  <si>
    <t>004643880</t>
  </si>
  <si>
    <t>004581652</t>
  </si>
  <si>
    <t>CINCO</t>
  </si>
  <si>
    <t>004451652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</si>
  <si>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</si>
  <si>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</si>
  <si>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</si>
  <si>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</si>
  <si>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</si>
  <si>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</si>
  <si>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</si>
  <si>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</si>
  <si>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</si>
  <si>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</si>
  <si>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</si>
  <si>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</si>
  <si>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</si>
  <si>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</si>
  <si>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</si>
  <si>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</si>
  <si>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</si>
  <si>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</si>
  <si>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</si>
  <si>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</si>
  <si>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</si>
  <si>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</si>
  <si>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</si>
  <si>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</si>
  <si>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</si>
  <si>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</si>
  <si>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</si>
  <si>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004231371</t>
  </si>
  <si>
    <t>ADRIANO</t>
  </si>
  <si>
    <t>005075382</t>
  </si>
  <si>
    <t>NAYARA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</si>
  <si>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</si>
  <si>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</si>
  <si>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</si>
  <si>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</si>
  <si>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</si>
  <si>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</si>
  <si>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</si>
  <si>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</si>
  <si>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004454365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</si>
  <si>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</si>
  <si>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</si>
  <si>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</si>
  <si>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</si>
  <si>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</si>
  <si>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</si>
  <si>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</si>
  <si>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</si>
  <si>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</si>
  <si>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004381328</t>
  </si>
  <si>
    <t>004457389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</si>
  <si>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</si>
  <si>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</si>
  <si>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</si>
  <si>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</si>
  <si>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</si>
  <si>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</si>
  <si>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</si>
  <si>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</si>
  <si>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</si>
  <si>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</si>
  <si>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</si>
  <si>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</si>
  <si>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</si>
  <si>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</si>
  <si>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</si>
  <si>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</si>
  <si>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</si>
  <si>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</si>
  <si>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</si>
  <si>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</si>
  <si>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</si>
  <si>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</si>
  <si>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</si>
  <si>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</si>
  <si>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</si>
  <si>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004508159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</si>
  <si>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</si>
  <si>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</si>
  <si>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</si>
  <si>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</si>
  <si>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</si>
  <si>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</si>
  <si>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</si>
  <si>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</si>
  <si>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</si>
  <si>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</si>
  <si>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</si>
  <si>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</si>
  <si>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</si>
  <si>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</si>
  <si>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</si>
  <si>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</si>
  <si>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</si>
  <si>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</si>
  <si>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004207374</t>
  </si>
  <si>
    <t>ANGELICA</t>
  </si>
  <si>
    <t>004404724</t>
  </si>
  <si>
    <t>LEANDRO</t>
  </si>
  <si>
    <t>004377415</t>
  </si>
  <si>
    <t>ANGELA</t>
  </si>
  <si>
    <t>004350197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</si>
  <si>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</si>
  <si>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</si>
  <si>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</si>
  <si>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</si>
  <si>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</si>
  <si>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</si>
  <si>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</si>
  <si>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</si>
  <si>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</si>
  <si>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</si>
  <si>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</si>
  <si>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</si>
  <si>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</si>
  <si>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004346716</t>
  </si>
  <si>
    <t>000834301</t>
  </si>
  <si>
    <t>005022526</t>
  </si>
  <si>
    <t>004444164</t>
  </si>
  <si>
    <t>000431814</t>
  </si>
  <si>
    <t>004360430</t>
  </si>
  <si>
    <t>VIOMAR</t>
  </si>
  <si>
    <t>004486497</t>
  </si>
  <si>
    <t>ELENA</t>
  </si>
  <si>
    <t>004115403</t>
  </si>
  <si>
    <t>HEBERT</t>
  </si>
  <si>
    <t>004223502</t>
  </si>
  <si>
    <t>BRUNA</t>
  </si>
  <si>
    <t>004587511</t>
  </si>
  <si>
    <t>004473942</t>
  </si>
  <si>
    <t>DAIANNE</t>
  </si>
  <si>
    <t>004546050</t>
  </si>
  <si>
    <t>004453302</t>
  </si>
  <si>
    <t>004278033</t>
  </si>
  <si>
    <t>DAISY</t>
  </si>
  <si>
    <t>004432455</t>
  </si>
  <si>
    <t>002694089</t>
  </si>
  <si>
    <t>VITOR</t>
  </si>
  <si>
    <t>004466350</t>
  </si>
  <si>
    <t>RAQUEL</t>
  </si>
  <si>
    <t>004357159</t>
  </si>
  <si>
    <t>004320840</t>
  </si>
  <si>
    <t>004451996</t>
  </si>
  <si>
    <t>005047946</t>
  </si>
  <si>
    <t>005274028</t>
  </si>
  <si>
    <t>004329229</t>
  </si>
  <si>
    <t>004870976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</si>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</sst>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842D090-E909-49A3-AC17-15D94D2588AE}" filter="1" showAutoFilter="1">
      <autoFilter ref="$A$1:$P$2"/>
    </customSheetView>
    <customSheetView guid="{B52F9AB5-9247-44F2-B45C-2397B3CB5A10}" filter="1" showAutoFilter="1">
      <autoFilter ref="$A$1:$P$2"/>
    </customSheetView>
    <customSheetView guid="{F349A571-D15C-4ADB-B275-DDDE3B1C40AC}" filter="1" showAutoFilter="1">
      <autoFilter ref="$C$1:$C$2"/>
    </customSheetView>
    <customSheetView guid="{2115EC35-3337-4516-8D4C-B74039E59D2F}" filter="1" showAutoFilter="1">
      <autoFilter ref="$A$1:$P$2">
        <filterColumn colId="5">
          <filters blank="1"/>
        </filterColumn>
      </autoFilter>
    </customSheetView>
    <customSheetView guid="{278C79F4-E8A3-48D6-8C4D-A8D0674B658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86263.5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47</v>
      </c>
      <c r="J7" s="9" t="str">
        <f t="shared" si="1"/>
        <v>Não</v>
      </c>
      <c r="K7" s="89">
        <v>45464.0</v>
      </c>
      <c r="L7" s="53">
        <v>45506.0</v>
      </c>
      <c r="M7" s="90" t="s">
        <v>76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77</v>
      </c>
      <c r="V7" s="76" t="s">
        <v>78</v>
      </c>
      <c r="W7" s="61" t="str">
        <f t="shared" si="2"/>
        <v>Encerrado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66" t="s">
        <v>82</v>
      </c>
      <c r="E8" s="66" t="s">
        <v>56</v>
      </c>
      <c r="F8" s="66" t="s">
        <v>83</v>
      </c>
      <c r="G8" s="49" t="s">
        <v>45</v>
      </c>
      <c r="H8" s="50" t="s">
        <v>84</v>
      </c>
      <c r="I8" s="61" t="s">
        <v>85</v>
      </c>
      <c r="J8" s="9" t="str">
        <f t="shared" si="1"/>
        <v>Não</v>
      </c>
      <c r="K8" s="94">
        <v>45393.0</v>
      </c>
      <c r="L8" s="53"/>
      <c r="M8" s="90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2442458</v>
      </c>
    </row>
    <row r="9" ht="15.75" customHeight="1">
      <c r="A9" s="15" t="s">
        <v>39</v>
      </c>
      <c r="B9" s="17" t="s">
        <v>80</v>
      </c>
      <c r="C9" s="18" t="s">
        <v>87</v>
      </c>
      <c r="D9" s="66" t="s">
        <v>82</v>
      </c>
      <c r="E9" s="66" t="s">
        <v>56</v>
      </c>
      <c r="F9" s="66" t="s">
        <v>83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549560.7</v>
      </c>
    </row>
    <row r="10" ht="15.75" customHeight="1">
      <c r="A10" s="15" t="s">
        <v>39</v>
      </c>
      <c r="B10" s="95" t="s">
        <v>88</v>
      </c>
      <c r="C10" s="88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84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6" t="s">
        <v>91</v>
      </c>
      <c r="R10" s="84"/>
      <c r="S10" s="92"/>
      <c r="T10" s="97" t="s">
        <v>50</v>
      </c>
      <c r="U10" s="98" t="s">
        <v>92</v>
      </c>
      <c r="V10" s="99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8" t="s">
        <v>95</v>
      </c>
      <c r="D11" s="82" t="s">
        <v>42</v>
      </c>
      <c r="E11" s="82" t="s">
        <v>43</v>
      </c>
      <c r="F11" s="76" t="s">
        <v>96</v>
      </c>
      <c r="G11" s="49" t="s">
        <v>45</v>
      </c>
      <c r="H11" s="67" t="s">
        <v>84</v>
      </c>
      <c r="I11" s="67" t="s">
        <v>97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98</v>
      </c>
      <c r="S11" s="81" t="s">
        <v>99</v>
      </c>
      <c r="T11" s="82" t="s">
        <v>50</v>
      </c>
      <c r="U11" s="82" t="s">
        <v>100</v>
      </c>
      <c r="V11" s="82" t="s">
        <v>43</v>
      </c>
      <c r="W11" s="61" t="str">
        <f t="shared" si="2"/>
        <v>Ativo</v>
      </c>
      <c r="X11" s="71"/>
      <c r="Y11" s="102" t="s">
        <v>101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102</v>
      </c>
      <c r="C12" s="65" t="s">
        <v>103</v>
      </c>
      <c r="D12" s="66" t="s">
        <v>82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324366.2</v>
      </c>
    </row>
    <row r="13" ht="15.75" customHeight="1">
      <c r="A13" s="15" t="s">
        <v>39</v>
      </c>
      <c r="B13" s="104" t="s">
        <v>102</v>
      </c>
      <c r="C13" s="18" t="s">
        <v>106</v>
      </c>
      <c r="D13" s="66" t="s">
        <v>82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76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599715.8</v>
      </c>
    </row>
    <row r="14" ht="15.75" customHeight="1">
      <c r="A14" s="15" t="s">
        <v>39</v>
      </c>
      <c r="B14" s="104" t="s">
        <v>102</v>
      </c>
      <c r="C14" s="18" t="s">
        <v>107</v>
      </c>
      <c r="D14" s="66" t="s">
        <v>82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46</v>
      </c>
      <c r="I15" s="61" t="s">
        <v>110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111</v>
      </c>
      <c r="R15" s="57"/>
      <c r="S15" s="108" t="s">
        <v>99</v>
      </c>
      <c r="T15" s="59" t="s">
        <v>50</v>
      </c>
      <c r="U15" s="54" t="s">
        <v>112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113</v>
      </c>
      <c r="C16" s="48" t="s">
        <v>114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84</v>
      </c>
      <c r="I16" s="61" t="s">
        <v>97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115</v>
      </c>
      <c r="R16" s="111"/>
      <c r="S16" s="108" t="s">
        <v>99</v>
      </c>
      <c r="T16" s="59" t="s">
        <v>50</v>
      </c>
      <c r="U16" s="15" t="s">
        <v>116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117</v>
      </c>
      <c r="C17" s="75" t="s">
        <v>118</v>
      </c>
      <c r="D17" s="66" t="s">
        <v>82</v>
      </c>
      <c r="E17" s="66" t="s">
        <v>56</v>
      </c>
      <c r="F17" s="66" t="s">
        <v>83</v>
      </c>
      <c r="G17" s="49" t="s">
        <v>45</v>
      </c>
      <c r="H17" s="50" t="s">
        <v>84</v>
      </c>
      <c r="I17" s="61" t="s">
        <v>85</v>
      </c>
      <c r="J17" s="9" t="str">
        <f t="shared" si="1"/>
        <v>Não</v>
      </c>
      <c r="K17" s="94">
        <v>45398.0</v>
      </c>
      <c r="L17" s="53"/>
      <c r="M17" s="90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119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779563.2</v>
      </c>
    </row>
    <row r="18" ht="15.75" customHeight="1">
      <c r="A18" s="74" t="s">
        <v>39</v>
      </c>
      <c r="B18" s="17" t="s">
        <v>117</v>
      </c>
      <c r="C18" s="18" t="s">
        <v>120</v>
      </c>
      <c r="D18" s="66" t="s">
        <v>82</v>
      </c>
      <c r="E18" s="66" t="s">
        <v>56</v>
      </c>
      <c r="F18" s="66" t="s">
        <v>83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119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1693214</v>
      </c>
    </row>
    <row r="19" ht="15.75" customHeight="1">
      <c r="A19" s="15" t="s">
        <v>39</v>
      </c>
      <c r="B19" s="104" t="s">
        <v>121</v>
      </c>
      <c r="C19" s="18" t="s">
        <v>122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84</v>
      </c>
      <c r="I19" s="61" t="s">
        <v>97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99</v>
      </c>
      <c r="T19" s="59" t="s">
        <v>50</v>
      </c>
      <c r="U19" s="15" t="s">
        <v>123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124</v>
      </c>
      <c r="C20" s="75" t="s">
        <v>125</v>
      </c>
      <c r="D20" s="82" t="s">
        <v>42</v>
      </c>
      <c r="E20" s="82" t="s">
        <v>43</v>
      </c>
      <c r="F20" s="76" t="s">
        <v>126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127</v>
      </c>
      <c r="R20" s="71"/>
      <c r="S20" s="71"/>
      <c r="T20" s="82" t="s">
        <v>50</v>
      </c>
      <c r="U20" s="74" t="s">
        <v>128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1123695</v>
      </c>
    </row>
    <row r="21" ht="15.75" customHeight="1">
      <c r="A21" s="15" t="s">
        <v>39</v>
      </c>
      <c r="B21" s="104" t="s">
        <v>129</v>
      </c>
      <c r="C21" s="18" t="s">
        <v>130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84</v>
      </c>
      <c r="I21" s="61" t="s">
        <v>97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99</v>
      </c>
      <c r="S21" s="115"/>
      <c r="T21" s="59" t="s">
        <v>50</v>
      </c>
      <c r="U21" s="15" t="s">
        <v>131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132</v>
      </c>
      <c r="C22" s="88" t="s">
        <v>133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84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134</v>
      </c>
      <c r="N22" s="55">
        <v>0.01</v>
      </c>
      <c r="O22" s="9" t="s">
        <v>66</v>
      </c>
      <c r="P22" s="56">
        <v>0.1</v>
      </c>
      <c r="Q22" s="115" t="s">
        <v>135</v>
      </c>
      <c r="R22" s="108" t="s">
        <v>136</v>
      </c>
      <c r="S22" s="108" t="s">
        <v>137</v>
      </c>
      <c r="T22" s="59" t="s">
        <v>50</v>
      </c>
      <c r="U22" s="54" t="s">
        <v>138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139</v>
      </c>
      <c r="C23" s="75" t="s">
        <v>140</v>
      </c>
      <c r="D23" s="66" t="s">
        <v>82</v>
      </c>
      <c r="E23" s="66" t="s">
        <v>56</v>
      </c>
      <c r="F23" s="66" t="s">
        <v>83</v>
      </c>
      <c r="G23" s="49" t="s">
        <v>45</v>
      </c>
      <c r="H23" s="50" t="s">
        <v>84</v>
      </c>
      <c r="I23" s="61" t="s">
        <v>85</v>
      </c>
      <c r="J23" s="76" t="str">
        <f t="shared" si="1"/>
        <v>Não</v>
      </c>
      <c r="K23" s="77">
        <v>45393.0</v>
      </c>
      <c r="L23" s="53"/>
      <c r="M23" s="90" t="s">
        <v>76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141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2408875</v>
      </c>
    </row>
    <row r="24" ht="15.75" customHeight="1">
      <c r="A24" s="74" t="s">
        <v>39</v>
      </c>
      <c r="B24" s="17" t="s">
        <v>139</v>
      </c>
      <c r="C24" s="18" t="s">
        <v>142</v>
      </c>
      <c r="D24" s="66" t="s">
        <v>82</v>
      </c>
      <c r="E24" s="66" t="s">
        <v>56</v>
      </c>
      <c r="F24" s="66" t="s">
        <v>83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141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1247551</v>
      </c>
    </row>
    <row r="25" ht="15.75" customHeight="1">
      <c r="A25" s="15" t="s">
        <v>39</v>
      </c>
      <c r="B25" s="104" t="s">
        <v>143</v>
      </c>
      <c r="C25" s="116" t="s">
        <v>144</v>
      </c>
      <c r="D25" s="54" t="s">
        <v>42</v>
      </c>
      <c r="E25" s="54" t="s">
        <v>43</v>
      </c>
      <c r="F25" s="9" t="s">
        <v>96</v>
      </c>
      <c r="G25" s="49" t="s">
        <v>45</v>
      </c>
      <c r="H25" s="67" t="s">
        <v>46</v>
      </c>
      <c r="I25" s="61" t="s">
        <v>47</v>
      </c>
      <c r="J25" s="9" t="str">
        <f t="shared" si="1"/>
        <v>Não</v>
      </c>
      <c r="K25" s="89">
        <v>45359.0</v>
      </c>
      <c r="L25" s="53">
        <v>45517.0</v>
      </c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99</v>
      </c>
      <c r="T25" s="59" t="s">
        <v>50</v>
      </c>
      <c r="U25" s="15" t="s">
        <v>145</v>
      </c>
      <c r="V25" s="60"/>
      <c r="W25" s="61" t="str">
        <f t="shared" si="2"/>
        <v>Encerrado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146</v>
      </c>
      <c r="C26" s="88" t="s">
        <v>147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84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7" t="s">
        <v>148</v>
      </c>
      <c r="R26" s="118"/>
      <c r="S26" s="101"/>
      <c r="T26" s="72" t="s">
        <v>50</v>
      </c>
      <c r="U26" s="15" t="s">
        <v>149</v>
      </c>
      <c r="V26" s="99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150</v>
      </c>
      <c r="C27" s="18" t="s">
        <v>151</v>
      </c>
      <c r="D27" s="66" t="s">
        <v>42</v>
      </c>
      <c r="E27" s="54" t="s">
        <v>43</v>
      </c>
      <c r="F27" s="66" t="s">
        <v>152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15"/>
      <c r="S27" s="108" t="s">
        <v>153</v>
      </c>
      <c r="T27" s="59" t="s">
        <v>50</v>
      </c>
      <c r="U27" s="15" t="s">
        <v>154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155</v>
      </c>
      <c r="C28" s="18" t="s">
        <v>156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84</v>
      </c>
      <c r="I28" s="61" t="s">
        <v>97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157</v>
      </c>
      <c r="T28" s="19" t="s">
        <v>50</v>
      </c>
      <c r="U28" s="99" t="s">
        <v>158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159</v>
      </c>
      <c r="C30" s="135">
        <f>COUNTIF(H:H,"Ativo")</f>
        <v>7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11255262.4</v>
      </c>
    </row>
    <row r="31" ht="15.75" customHeight="1">
      <c r="A31" s="133"/>
      <c r="B31" s="137" t="s">
        <v>160</v>
      </c>
      <c r="C31" s="138">
        <f>COUNTIF(H:H,"Inativo")</f>
        <v>11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161</v>
      </c>
      <c r="C32" s="138">
        <f>COUNTIF(H:H,"Encerrado")</f>
        <v>8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162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customSheetViews>
    <customSheetView guid="{2F851097-19DC-4BC3-BEF4-943FF0103197}" filter="1" showAutoFilter="1">
      <autoFilter ref="$B$2:$Y$29"/>
    </customSheetView>
    <customSheetView guid="{DCB833E8-ED7C-4D8C-8BEC-14F0DFCB2DCA}" filter="1" showAutoFilter="1">
      <autoFilter ref="$B$2:$Y$29"/>
    </customSheetView>
    <customSheetView guid="{5066A044-38C1-456B-B496-50BB647B3DA5}" filter="1" showAutoFilter="1">
      <autoFilter ref="$E$2:$F$33"/>
    </customSheetView>
    <customSheetView guid="{3E0BE3EC-D58B-467B-98E2-38068A6DD2E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842D090-E909-49A3-AC17-15D94D2588AE}" filter="1" showAutoFilter="1">
      <autoFilter ref="$B$2:$Y$29"/>
    </customSheetView>
    <customSheetView guid="{FC97B1EF-CDE8-4AE9-846D-9D42503E978D}" filter="1" showAutoFilter="1">
      <autoFilter ref="$A$1:$Y$33"/>
    </customSheetView>
    <customSheetView guid="{5192B834-E72C-4B5F-B336-A3D727783BBB}" filter="1" showAutoFilter="1">
      <autoFilter ref="$B$2:$Y$29"/>
    </customSheetView>
    <customSheetView guid="{92C86611-F683-4A2C-8248-2E171D384F6C}" filter="1" showAutoFilter="1">
      <autoFilter ref="$B$2:$Y$29"/>
    </customSheetView>
    <customSheetView guid="{D9254059-1850-4DC7-B120-74E1150CA1F3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70CDCD11-738D-4314-BF02-62D7F15A4BF5}" filter="1" showAutoFilter="1">
      <autoFilter ref="$F$2:$F$33"/>
    </customSheetView>
    <customSheetView guid="{B9B1E599-BF7B-40C9-8F68-AA881D81093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2B355785-3F12-447D-8A3B-6FDFB24E94DA}" filter="1" showAutoFilter="1">
      <autoFilter ref="$D$2:$Y$33"/>
    </customSheetView>
    <customSheetView guid="{64DED8E1-C728-441F-A6E5-0E12DDB28A44}" filter="1" showAutoFilter="1">
      <autoFilter ref="$F$2:$F$33"/>
    </customSheetView>
    <customSheetView guid="{B52F9AB5-9247-44F2-B45C-2397B3CB5A1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D643A0FA-96F7-405D-A14D-7DA6ABD2D231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20673ED-27D4-415D-914F-92633C5B6EA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18C0977-041E-426B-8247-4ED2FE59296C}" filter="1" showAutoFilter="1">
      <autoFilter ref="$B$2:$Y$29"/>
    </customSheetView>
    <customSheetView guid="{0296F566-C0D5-430F-BAC8-A1DA14A8C9E5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C133C20A-1609-4B44-ACA7-BA651C26C6AA}" filter="1" showAutoFilter="1">
      <autoFilter ref="$B$2:$Y$29"/>
    </customSheetView>
    <customSheetView guid="{937C7DBC-7FA9-4898-8E19-1F040515F9F1}" filter="1" showAutoFilter="1">
      <autoFilter ref="$A$1:$Y$29">
        <filterColumn colId="6">
          <filters blank="1"/>
        </filterColumn>
      </autoFilter>
    </customSheetView>
    <customSheetView guid="{7DA9CFD7-90DE-4A12-953A-43D0D21F5119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4919E1DA-7E7B-4332-9BD5-F525A71CF5BC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BF42FFB-72CD-4CA2-BD69-0AE19AD77396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8261FF3A-B693-41B7-983E-9E38E1ABAF24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63E55C1-3EE6-438E-8EB2-A02DF82BD2C5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EC11E0A-0DDB-4354-B90A-9A0E3D629933}" filter="1" showAutoFilter="1">
      <autoFilter ref="$D$2:$F$33"/>
    </customSheetView>
    <customSheetView guid="{0ABB1863-D056-4E00-A29A-391B5D7EE165}" filter="1" showAutoFilter="1">
      <autoFilter ref="$B$2:$Y$29"/>
    </customSheetView>
    <customSheetView guid="{40C2C299-7D4E-4E2D-972D-07F4F651AAC7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F6D328DC-B78C-432A-93C5-56C00528FDE2}" filter="1" showAutoFilter="1">
      <autoFilter ref="$A$1:$Y$29"/>
    </customSheetView>
    <customSheetView guid="{E0C8BE76-ACA6-4F45-90CE-25497E8486EB}" filter="1" showAutoFilter="1">
      <autoFilter ref="$B$2:$Y$29"/>
    </customSheetView>
    <customSheetView guid="{D6E7CCD2-03FE-47C5-9948-0C557953F786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3F31D2A-BF8D-4A24-B832-CDCDD0CC4DEA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F35B22C3-EF0B-4A17-A629-5B17029A9647}" filter="1" showAutoFilter="1">
      <autoFilter ref="$B$2:$Y$29"/>
    </customSheetView>
    <customSheetView guid="{C4DDF2F0-61B2-4DCD-81FE-E80CC02CED82}" filter="1" showAutoFilter="1">
      <autoFilter ref="$A$1:$Y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FFAF95D3-ACC9-42D1-9435-4FBD7E59EB54}" filter="1" showAutoFilter="1">
      <autoFilter ref="$B$2:$Y$29"/>
    </customSheetView>
    <customSheetView guid="{226ECD96-61C2-4BD4-B534-B674A4E2BAD3}" filter="1" showAutoFilter="1">
      <autoFilter ref="$F$2:$F$33"/>
    </customSheetView>
    <customSheetView guid="{6698B1D6-E1E4-4A43-86D7-0900BB77BB18}" filter="1" showAutoFilter="1">
      <autoFilter ref="$A$1:$Y$33"/>
    </customSheetView>
    <customSheetView guid="{6E64274C-D2D0-479D-A15B-407DD7C3BDCF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53967C1-9F89-4A17-B9B3-8BB3D89D253E}" filter="1" showAutoFilter="1">
      <autoFilter ref="$A$1:$Z$28"/>
    </customSheetView>
    <customSheetView guid="{184B9BEB-9056-4F36-ABC2-9583CD39CDC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D7C23F81-F02C-42E6-983D-74BE4F3D7834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51B6CB1-AF5D-4BB0-9FAE-371B2C2384FC}" filter="1" showAutoFilter="1">
      <autoFilter ref="$F$2:$F$33"/>
    </customSheetView>
    <customSheetView guid="{2AF42E1B-13D5-46D3-B8F9-A104DF7E9FAC}" filter="1" showAutoFilter="1">
      <autoFilter ref="$B$2:$Y$29"/>
    </customSheetView>
    <customSheetView guid="{35F88158-92DE-4E75-8CAD-79CB3EA6BCA4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2F1C4D5-DACC-419E-B8AB-3E699F9557C2}" filter="1" showAutoFilter="1">
      <autoFilter ref="$A$1:$Y$28">
        <filterColumn colId="4">
          <filters>
            <filter val="DF"/>
          </filters>
        </filterColumn>
      </autoFilter>
    </customSheetView>
    <customSheetView guid="{D6B5611C-2555-4C25-AFB6-DB23C8D36317}" filter="1" showAutoFilter="1">
      <autoFilter ref="$B$2:$Y$33"/>
    </customSheetView>
    <customSheetView guid="{AF2CB36E-32F1-4093-85BA-0B2A1B86BBF3}" filter="1" showAutoFilter="1">
      <autoFilter ref="$B$2:$Q$29">
        <filterColumn colId="13">
          <filters blank="1"/>
        </filterColumn>
      </autoFilter>
    </customSheetView>
    <customSheetView guid="{C1CC27A6-1ECD-42E1-B4C4-D630A9A81B4B}" filter="1" showAutoFilter="1">
      <autoFilter ref="$B$2:$Y$29"/>
    </customSheetView>
    <customSheetView guid="{B4DEB902-C226-406C-A715-EE0FD5FE10D7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455BA6F-6296-4BA3-B0F4-DF71A33420E3}" filter="1" showAutoFilter="1">
      <autoFilter ref="$F$2:$M$33"/>
    </customSheetView>
    <customSheetView guid="{77F086C8-EF52-4254-8133-4C736F512C8E}" filter="1" showAutoFilter="1">
      <autoFilter ref="$D$2:$F$33"/>
    </customSheetView>
    <customSheetView guid="{87A07476-41AF-45FF-B5DC-C05CA30B77AC}" filter="1" showAutoFilter="1">
      <autoFilter ref="$B$2:$Y$33"/>
    </customSheetView>
    <customSheetView guid="{E9D96FEE-EBA1-426A-94C0-DF0768096FA8}" filter="1" showAutoFilter="1">
      <autoFilter ref="$B$2:$Y$33"/>
    </customSheetView>
    <customSheetView guid="{59E6945B-684E-4E41-9BB5-D0DEC4CCE8BC}" filter="1" showAutoFilter="1">
      <autoFilter ref="$K$2:$K$33"/>
    </customSheetView>
    <customSheetView guid="{EE874BE9-F09C-4A23-BE73-5E1426935665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7CBED603-0500-4704-9AA8-6F12D0E14E9E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4359930-F05E-4F4E-9B1E-888A150817CA}" filter="1" showAutoFilter="1">
      <autoFilter ref="$K$2:$K$33"/>
    </customSheetView>
    <customSheetView guid="{0D45453D-ED5D-44BB-8E7F-77CE2A01FA81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A8459DBF-5C6B-488C-A7CC-724B9213F845}" filter="1" showAutoFilter="1">
      <autoFilter ref="$A$1:$Y$28"/>
    </customSheetView>
    <customSheetView guid="{6227F4F7-0F32-440B-8B9D-9CE0B0AE763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095B3E1-CD23-47A8-B2EB-0FDC8DD602F4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7E3E1D28-6881-481B-A15C-BEE6C158D2CC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B2DCEE8-B5F5-4D65-B959-A4DAB434AA06}" filter="1" showAutoFilter="1">
      <autoFilter ref="$D$2:$F$33"/>
    </customSheetView>
    <customSheetView guid="{278C79F4-E8A3-48D6-8C4D-A8D0674B6580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FD3B05D-10B4-43AC-9C7A-FE5DD66000F8}" filter="1" showAutoFilter="1">
      <autoFilter ref="$D$2:$F$33"/>
    </customSheetView>
    <customSheetView guid="{BBD3502C-0EA5-41DA-A77C-6A3113F77FB2}" filter="1" showAutoFilter="1">
      <autoFilter ref="$B$2:$Y$29"/>
    </customSheetView>
    <customSheetView guid="{92BAA721-9D2B-4A34-BA78-85E6EABD9610}" filter="1" showAutoFilter="1">
      <autoFilter ref="$D$2:$Y$33"/>
    </customSheetView>
    <customSheetView guid="{AB4EFA2B-C711-418D-AE34-F82E3159FBF2}" filter="1" showAutoFilter="1">
      <autoFilter ref="$F$2:$Y$33"/>
    </customSheetView>
    <customSheetView guid="{D95BBB98-3C47-4FAB-94A1-481D5A05341D}" filter="1" showAutoFilter="1">
      <autoFilter ref="$J$1:$P$28"/>
    </customSheetView>
    <customSheetView guid="{53B69F77-74BA-472A-BC7A-7B4D0F3E54D5}" filter="1" showAutoFilter="1">
      <autoFilter ref="$B$2:$Y$29"/>
    </customSheetView>
    <customSheetView guid="{92045D44-60B3-4693-B09F-29B4E477192D}" filter="1" showAutoFilter="1">
      <autoFilter ref="$B$2:$Y$29"/>
    </customSheetView>
    <customSheetView guid="{D41E00D6-5A36-41A1-B594-C806B084E549}" filter="1" showAutoFilter="1">
      <autoFilter ref="$F$2:$F$33"/>
    </customSheetView>
    <customSheetView guid="{A16ED19E-8550-4AF1-BA34-A002748568A7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6B17458-FB16-43D1-AB10-7D19929C23A4}" filter="1" showAutoFilter="1">
      <autoFilter ref="$A$1:$Y$29"/>
    </customSheetView>
    <customSheetView guid="{CBCD65FA-E9B8-4ECF-ADB7-8797C7F60C3A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801BD5B-ECE4-42EC-9207-0B1A40813E32}" filter="1" showAutoFilter="1">
      <autoFilter ref="$B$2:$Y$29"/>
    </customSheetView>
    <customSheetView guid="{976D5CB2-4C46-408E-AFAD-7854EA40B66B}" filter="1" showAutoFilter="1">
      <autoFilter ref="$D$2:$F$33"/>
    </customSheetView>
    <customSheetView guid="{7C87B997-BDE5-4C7E-9A8E-D949680687F5}" filter="1" showAutoFilter="1">
      <autoFilter ref="$B$2:$Y$29"/>
    </customSheetView>
    <customSheetView guid="{EAB39536-A47C-4B71-A7A9-67592A1FAE38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3C158A34-3DE0-4042-9122-4B02FDAF1075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CB7669EE-0BFC-4307-B324-51A0947849C6}" filter="1" showAutoFilter="1">
      <autoFilter ref="$B$2:$Y$29"/>
    </customSheetView>
    <customSheetView guid="{CBE67F11-5D6B-471B-B6B7-064645DB5C93}" filter="1" showAutoFilter="1">
      <autoFilter ref="$B$2:$Y$29"/>
    </customSheetView>
    <customSheetView guid="{B131D2A7-3AFD-416B-B09F-7BE370B7488E}" filter="1" showAutoFilter="1">
      <autoFilter ref="$F$2:$F$33"/>
    </customSheetView>
    <customSheetView guid="{912937DC-7019-4326-A396-4AA466F037D9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5B01B8E-EB71-470E-98DF-A05431A22E01}" filter="1" showAutoFilter="1">
      <autoFilter ref="$M$2:$O$33"/>
    </customSheetView>
    <customSheetView guid="{8D1618E2-0B49-400D-AD6B-0FB24C1E759A}" filter="1" showAutoFilter="1">
      <autoFilter ref="$B$2:$Y$29"/>
    </customSheetView>
    <customSheetView guid="{2115EC35-3337-4516-8D4C-B74039E59D2F}" filter="1" showAutoFilter="1">
      <autoFilter ref="$A$2:$Y$29"/>
    </customSheetView>
    <customSheetView guid="{8D24C1B0-7627-4557-89B1-557CC317410A}" filter="1" showAutoFilter="1">
      <autoFilter ref="$A$1:$Y$33"/>
    </customSheetView>
    <customSheetView guid="{EA0B9737-8AF5-46D3-9033-2AFBA1324E50}" filter="1" showAutoFilter="1">
      <autoFilter ref="$A$1:$Y$29"/>
    </customSheetView>
    <customSheetView guid="{FBA56959-844F-4AED-9C7E-9C3A8C2D3F30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402AD9A-D8BD-4479-8A1A-4EC005D51CD5}" filter="1" showAutoFilter="1">
      <autoFilter ref="$B$2:$Y$29"/>
    </customSheetView>
    <customSheetView guid="{029B57A7-6523-4EBD-8B9B-3E9AEB9E6E8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556F932-6443-4D11-ADF9-5E94D07806B9}" filter="1" showAutoFilter="1">
      <autoFilter ref="$B$2:$Y$29"/>
    </customSheetView>
    <customSheetView guid="{977C0B06-FCF5-43F0-8880-FBC3F6DF255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DB114CAB-1A8A-49C9-B451-FF95457D6FCA}" filter="1" showAutoFilter="1">
      <autoFilter ref="$B$2:$Y$33"/>
    </customSheetView>
    <customSheetView guid="{F349A571-D15C-4ADB-B275-DDDE3B1C40AC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163</v>
      </c>
      <c r="C1" s="150" t="s">
        <v>164</v>
      </c>
      <c r="D1" s="151"/>
      <c r="E1" s="152"/>
      <c r="F1" s="152"/>
    </row>
    <row r="2">
      <c r="A2" s="153" t="s">
        <v>165</v>
      </c>
      <c r="B2" s="154" t="s">
        <v>166</v>
      </c>
      <c r="C2" s="155">
        <v>1.5502678E7</v>
      </c>
      <c r="D2" s="156"/>
      <c r="E2" s="157" t="s">
        <v>167</v>
      </c>
      <c r="F2" s="158">
        <v>45523.0</v>
      </c>
    </row>
    <row r="3">
      <c r="A3" s="153" t="s">
        <v>168</v>
      </c>
      <c r="B3" s="154" t="s">
        <v>169</v>
      </c>
      <c r="C3" s="155">
        <v>8376812.0</v>
      </c>
    </row>
    <row r="4">
      <c r="A4" s="153" t="s">
        <v>170</v>
      </c>
      <c r="B4" s="154" t="s">
        <v>171</v>
      </c>
      <c r="C4" s="155">
        <v>6390327.0</v>
      </c>
    </row>
    <row r="5">
      <c r="A5" s="153" t="s">
        <v>172</v>
      </c>
      <c r="B5" s="154" t="s">
        <v>173</v>
      </c>
      <c r="C5" s="155">
        <v>4475445.0</v>
      </c>
    </row>
    <row r="6">
      <c r="A6" s="153" t="s">
        <v>174</v>
      </c>
      <c r="B6" s="154" t="s">
        <v>175</v>
      </c>
      <c r="C6" s="155">
        <v>4325863.0</v>
      </c>
    </row>
    <row r="7">
      <c r="A7" s="153" t="s">
        <v>176</v>
      </c>
      <c r="B7" s="154" t="s">
        <v>177</v>
      </c>
      <c r="C7" s="155">
        <v>4105428.0</v>
      </c>
    </row>
    <row r="8">
      <c r="A8" s="153" t="s">
        <v>178</v>
      </c>
      <c r="B8" s="154" t="s">
        <v>179</v>
      </c>
      <c r="C8" s="155">
        <v>3784738.0</v>
      </c>
    </row>
    <row r="9">
      <c r="A9" s="153" t="s">
        <v>180</v>
      </c>
      <c r="B9" s="154" t="s">
        <v>181</v>
      </c>
      <c r="C9" s="155">
        <v>3530016.0</v>
      </c>
    </row>
    <row r="10">
      <c r="A10" s="153" t="s">
        <v>182</v>
      </c>
      <c r="B10" s="154" t="s">
        <v>183</v>
      </c>
      <c r="C10" s="155">
        <v>3351361.0</v>
      </c>
    </row>
    <row r="11">
      <c r="A11" s="153" t="s">
        <v>184</v>
      </c>
      <c r="B11" s="154" t="s">
        <v>185</v>
      </c>
      <c r="C11" s="155">
        <v>3326323.0</v>
      </c>
    </row>
    <row r="12">
      <c r="A12" s="153" t="s">
        <v>186</v>
      </c>
      <c r="B12" s="154" t="s">
        <v>187</v>
      </c>
      <c r="C12" s="155">
        <v>3300451.0</v>
      </c>
    </row>
    <row r="13">
      <c r="A13" s="153" t="s">
        <v>188</v>
      </c>
      <c r="B13" s="154" t="s">
        <v>189</v>
      </c>
      <c r="C13" s="155">
        <v>2926092.0</v>
      </c>
    </row>
    <row r="14">
      <c r="A14" s="153" t="s">
        <v>190</v>
      </c>
      <c r="B14" s="154" t="s">
        <v>191</v>
      </c>
      <c r="C14" s="155">
        <v>2888873.0</v>
      </c>
    </row>
    <row r="15">
      <c r="A15" s="153" t="s">
        <v>192</v>
      </c>
      <c r="B15" s="154" t="s">
        <v>193</v>
      </c>
      <c r="C15" s="155">
        <v>2815735.0</v>
      </c>
    </row>
    <row r="16">
      <c r="A16" s="153" t="s">
        <v>194</v>
      </c>
      <c r="B16" s="154" t="s">
        <v>195</v>
      </c>
      <c r="C16" s="155">
        <v>2594497.0</v>
      </c>
    </row>
    <row r="17">
      <c r="A17" s="153" t="s">
        <v>81</v>
      </c>
      <c r="B17" s="154" t="s">
        <v>196</v>
      </c>
      <c r="C17" s="155">
        <v>2442458.0</v>
      </c>
    </row>
    <row r="18">
      <c r="A18" s="153" t="s">
        <v>140</v>
      </c>
      <c r="B18" s="154" t="s">
        <v>197</v>
      </c>
      <c r="C18" s="155">
        <v>2408875.0</v>
      </c>
    </row>
    <row r="19">
      <c r="A19" s="153" t="s">
        <v>198</v>
      </c>
      <c r="B19" s="154" t="s">
        <v>199</v>
      </c>
      <c r="C19" s="155">
        <v>2108276.0</v>
      </c>
    </row>
    <row r="20">
      <c r="A20" s="153" t="s">
        <v>200</v>
      </c>
      <c r="B20" s="154" t="s">
        <v>201</v>
      </c>
      <c r="C20" s="155">
        <v>2091197.0</v>
      </c>
    </row>
    <row r="21">
      <c r="A21" s="153" t="s">
        <v>202</v>
      </c>
      <c r="B21" s="154" t="s">
        <v>203</v>
      </c>
      <c r="C21" s="155">
        <v>2070307.0</v>
      </c>
    </row>
    <row r="22">
      <c r="A22" s="153" t="s">
        <v>204</v>
      </c>
      <c r="B22" s="154" t="s">
        <v>205</v>
      </c>
      <c r="C22" s="155">
        <v>2014240.0</v>
      </c>
    </row>
    <row r="23">
      <c r="A23" s="153" t="s">
        <v>206</v>
      </c>
      <c r="B23" s="154" t="s">
        <v>207</v>
      </c>
      <c r="C23" s="155">
        <v>1919960.0</v>
      </c>
    </row>
    <row r="24">
      <c r="A24" s="153" t="s">
        <v>208</v>
      </c>
      <c r="B24" s="154" t="s">
        <v>209</v>
      </c>
      <c r="C24" s="155">
        <v>1902537.0</v>
      </c>
    </row>
    <row r="25">
      <c r="A25" s="153" t="s">
        <v>210</v>
      </c>
      <c r="B25" s="154" t="s">
        <v>211</v>
      </c>
      <c r="C25" s="155">
        <v>1884619.0</v>
      </c>
    </row>
    <row r="26">
      <c r="A26" s="153" t="s">
        <v>212</v>
      </c>
      <c r="B26" s="154" t="s">
        <v>213</v>
      </c>
      <c r="C26" s="155">
        <v>1856994.0</v>
      </c>
    </row>
    <row r="27">
      <c r="A27" s="153" t="s">
        <v>214</v>
      </c>
      <c r="B27" s="154" t="s">
        <v>215</v>
      </c>
      <c r="C27" s="155">
        <v>1798226.0</v>
      </c>
    </row>
    <row r="28">
      <c r="A28" s="153" t="s">
        <v>216</v>
      </c>
      <c r="B28" s="154" t="s">
        <v>217</v>
      </c>
      <c r="C28" s="155">
        <v>1771610.0</v>
      </c>
    </row>
    <row r="29">
      <c r="A29" s="153" t="s">
        <v>218</v>
      </c>
      <c r="B29" s="154" t="s">
        <v>219</v>
      </c>
      <c r="C29" s="155">
        <v>1756876.0</v>
      </c>
    </row>
    <row r="30">
      <c r="A30" s="153" t="s">
        <v>220</v>
      </c>
      <c r="B30" s="154" t="s">
        <v>215</v>
      </c>
      <c r="C30" s="155">
        <v>1705329.0</v>
      </c>
    </row>
    <row r="31">
      <c r="A31" s="153" t="s">
        <v>120</v>
      </c>
      <c r="B31" s="154" t="s">
        <v>221</v>
      </c>
      <c r="C31" s="155">
        <v>1693214.0</v>
      </c>
    </row>
    <row r="32">
      <c r="A32" s="153" t="s">
        <v>222</v>
      </c>
      <c r="B32" s="154" t="s">
        <v>223</v>
      </c>
      <c r="C32" s="155">
        <v>1653168.0</v>
      </c>
    </row>
    <row r="33">
      <c r="A33" s="153" t="s">
        <v>224</v>
      </c>
      <c r="B33" s="154" t="s">
        <v>193</v>
      </c>
      <c r="C33" s="155">
        <v>1619931.0</v>
      </c>
    </row>
    <row r="34">
      <c r="A34" s="153" t="s">
        <v>225</v>
      </c>
      <c r="B34" s="154" t="s">
        <v>226</v>
      </c>
      <c r="C34" s="155">
        <v>1547087.0</v>
      </c>
    </row>
    <row r="35">
      <c r="A35" s="153" t="s">
        <v>227</v>
      </c>
      <c r="B35" s="154" t="s">
        <v>228</v>
      </c>
      <c r="C35" s="155">
        <v>1523129.0</v>
      </c>
    </row>
    <row r="36">
      <c r="A36" s="153" t="s">
        <v>229</v>
      </c>
      <c r="B36" s="154" t="s">
        <v>230</v>
      </c>
      <c r="C36" s="155">
        <v>1518213.0</v>
      </c>
    </row>
    <row r="37">
      <c r="A37" s="153" t="s">
        <v>231</v>
      </c>
      <c r="B37" s="154" t="s">
        <v>232</v>
      </c>
      <c r="C37" s="155">
        <v>1492888.0</v>
      </c>
    </row>
    <row r="38">
      <c r="A38" s="153" t="s">
        <v>233</v>
      </c>
      <c r="B38" s="154" t="s">
        <v>234</v>
      </c>
      <c r="C38" s="155">
        <v>1474823.0</v>
      </c>
    </row>
    <row r="39">
      <c r="A39" s="153" t="s">
        <v>235</v>
      </c>
      <c r="B39" s="154" t="s">
        <v>213</v>
      </c>
      <c r="C39" s="155">
        <v>1427277.0</v>
      </c>
    </row>
    <row r="40">
      <c r="A40" s="153" t="s">
        <v>236</v>
      </c>
      <c r="B40" s="154" t="s">
        <v>237</v>
      </c>
      <c r="C40" s="155">
        <v>1419098.0</v>
      </c>
    </row>
    <row r="41">
      <c r="A41" s="153" t="s">
        <v>238</v>
      </c>
      <c r="B41" s="154" t="s">
        <v>239</v>
      </c>
      <c r="C41" s="155">
        <v>1411310.0</v>
      </c>
    </row>
    <row r="42">
      <c r="A42" s="153" t="s">
        <v>240</v>
      </c>
      <c r="B42" s="154" t="s">
        <v>241</v>
      </c>
      <c r="C42" s="155">
        <v>1410743.0</v>
      </c>
    </row>
    <row r="43">
      <c r="A43" s="153" t="s">
        <v>242</v>
      </c>
      <c r="B43" s="154" t="s">
        <v>243</v>
      </c>
      <c r="C43" s="155">
        <v>1400554.0</v>
      </c>
    </row>
    <row r="44">
      <c r="A44" s="153" t="s">
        <v>244</v>
      </c>
      <c r="B44" s="154" t="s">
        <v>245</v>
      </c>
      <c r="C44" s="155">
        <v>1369763.0</v>
      </c>
    </row>
    <row r="45">
      <c r="A45" s="153" t="s">
        <v>246</v>
      </c>
      <c r="B45" s="154" t="s">
        <v>247</v>
      </c>
      <c r="C45" s="155">
        <v>1369217.0</v>
      </c>
    </row>
    <row r="46">
      <c r="A46" s="153" t="s">
        <v>248</v>
      </c>
      <c r="B46" s="154" t="s">
        <v>249</v>
      </c>
      <c r="C46" s="155">
        <v>1365259.0</v>
      </c>
    </row>
    <row r="47">
      <c r="A47" s="153" t="s">
        <v>250</v>
      </c>
      <c r="B47" s="154" t="s">
        <v>193</v>
      </c>
      <c r="C47" s="155">
        <v>1320027.0</v>
      </c>
    </row>
    <row r="48">
      <c r="A48" s="153" t="s">
        <v>251</v>
      </c>
      <c r="B48" s="154" t="s">
        <v>252</v>
      </c>
      <c r="C48" s="155">
        <v>1314231.0</v>
      </c>
    </row>
    <row r="49">
      <c r="A49" s="153" t="s">
        <v>253</v>
      </c>
      <c r="B49" s="154" t="s">
        <v>254</v>
      </c>
      <c r="C49" s="155">
        <v>1302950.0</v>
      </c>
    </row>
    <row r="50">
      <c r="A50" s="153" t="s">
        <v>255</v>
      </c>
      <c r="B50" s="154" t="s">
        <v>256</v>
      </c>
      <c r="C50" s="155">
        <v>1299277.0</v>
      </c>
    </row>
    <row r="51">
      <c r="A51" s="153" t="s">
        <v>257</v>
      </c>
      <c r="B51" s="154" t="s">
        <v>258</v>
      </c>
      <c r="C51" s="155">
        <v>1274443.0</v>
      </c>
    </row>
    <row r="52">
      <c r="A52" s="153" t="s">
        <v>142</v>
      </c>
      <c r="B52" s="154" t="s">
        <v>197</v>
      </c>
      <c r="C52" s="155">
        <v>1247551.0</v>
      </c>
    </row>
    <row r="53">
      <c r="A53" s="153" t="s">
        <v>259</v>
      </c>
      <c r="B53" s="154" t="s">
        <v>193</v>
      </c>
      <c r="C53" s="155">
        <v>1239263.0</v>
      </c>
    </row>
    <row r="54">
      <c r="A54" s="153" t="s">
        <v>260</v>
      </c>
      <c r="B54" s="154" t="s">
        <v>261</v>
      </c>
      <c r="C54" s="155">
        <v>1237934.0</v>
      </c>
    </row>
    <row r="55">
      <c r="A55" s="153" t="s">
        <v>262</v>
      </c>
      <c r="B55" s="154" t="s">
        <v>263</v>
      </c>
      <c r="C55" s="155">
        <v>1208776.0</v>
      </c>
    </row>
    <row r="56">
      <c r="A56" s="153" t="s">
        <v>264</v>
      </c>
      <c r="B56" s="154" t="s">
        <v>265</v>
      </c>
      <c r="C56" s="155">
        <v>1208110.0</v>
      </c>
    </row>
    <row r="57">
      <c r="A57" s="153" t="s">
        <v>266</v>
      </c>
      <c r="B57" s="154" t="s">
        <v>185</v>
      </c>
      <c r="C57" s="155">
        <v>1160123.0</v>
      </c>
    </row>
    <row r="58">
      <c r="A58" s="153" t="s">
        <v>267</v>
      </c>
      <c r="B58" s="154" t="s">
        <v>268</v>
      </c>
      <c r="C58" s="155">
        <v>1140904.0</v>
      </c>
    </row>
    <row r="59">
      <c r="A59" s="153" t="s">
        <v>269</v>
      </c>
      <c r="B59" s="154" t="s">
        <v>270</v>
      </c>
      <c r="C59" s="155">
        <v>1129710.0</v>
      </c>
    </row>
    <row r="60">
      <c r="A60" s="153" t="s">
        <v>125</v>
      </c>
      <c r="B60" s="154" t="s">
        <v>271</v>
      </c>
      <c r="C60" s="155">
        <v>1123695.0</v>
      </c>
    </row>
    <row r="61">
      <c r="A61" s="153" t="s">
        <v>272</v>
      </c>
      <c r="B61" s="154" t="s">
        <v>273</v>
      </c>
      <c r="C61" s="155">
        <v>1105779.0</v>
      </c>
    </row>
    <row r="62">
      <c r="A62" s="153" t="s">
        <v>274</v>
      </c>
      <c r="B62" s="154" t="s">
        <v>275</v>
      </c>
      <c r="C62" s="155">
        <v>1085354.0</v>
      </c>
    </row>
    <row r="63">
      <c r="A63" s="153" t="s">
        <v>276</v>
      </c>
      <c r="B63" s="154" t="s">
        <v>277</v>
      </c>
      <c r="C63" s="155">
        <v>1072672.0</v>
      </c>
    </row>
    <row r="64">
      <c r="A64" s="153" t="s">
        <v>278</v>
      </c>
      <c r="B64" s="154" t="s">
        <v>279</v>
      </c>
      <c r="C64" s="155">
        <v>1069091.0</v>
      </c>
    </row>
    <row r="65">
      <c r="A65" s="153" t="s">
        <v>280</v>
      </c>
      <c r="B65" s="154" t="s">
        <v>281</v>
      </c>
      <c r="C65" s="155">
        <v>1045022.0</v>
      </c>
    </row>
    <row r="66">
      <c r="A66" s="153" t="s">
        <v>282</v>
      </c>
      <c r="B66" s="154" t="s">
        <v>283</v>
      </c>
      <c r="C66" s="155">
        <v>1041364.0</v>
      </c>
    </row>
    <row r="67">
      <c r="A67" s="153" t="s">
        <v>284</v>
      </c>
      <c r="B67" s="154" t="s">
        <v>285</v>
      </c>
      <c r="C67" s="155">
        <v>1029273.0</v>
      </c>
    </row>
    <row r="68">
      <c r="A68" s="153" t="s">
        <v>286</v>
      </c>
      <c r="B68" s="154" t="s">
        <v>287</v>
      </c>
      <c r="C68" s="155">
        <v>1024811.0</v>
      </c>
    </row>
    <row r="69">
      <c r="A69" s="153" t="s">
        <v>288</v>
      </c>
      <c r="B69" s="154" t="s">
        <v>289</v>
      </c>
      <c r="C69" s="155">
        <v>1021868.0</v>
      </c>
    </row>
    <row r="70">
      <c r="A70" s="153" t="s">
        <v>290</v>
      </c>
      <c r="B70" s="154" t="s">
        <v>291</v>
      </c>
      <c r="C70" s="155">
        <v>1005635.0</v>
      </c>
    </row>
    <row r="71">
      <c r="A71" s="153" t="s">
        <v>292</v>
      </c>
      <c r="B71" s="154" t="s">
        <v>293</v>
      </c>
      <c r="C71" s="155">
        <v>952064.1</v>
      </c>
    </row>
    <row r="72">
      <c r="A72" s="153" t="s">
        <v>294</v>
      </c>
      <c r="B72" s="154" t="s">
        <v>295</v>
      </c>
      <c r="C72" s="155">
        <v>949945.7</v>
      </c>
    </row>
    <row r="73">
      <c r="A73" s="153" t="s">
        <v>296</v>
      </c>
      <c r="B73" s="154" t="s">
        <v>234</v>
      </c>
      <c r="C73" s="155">
        <v>940068.5</v>
      </c>
    </row>
    <row r="74">
      <c r="A74" s="153" t="s">
        <v>297</v>
      </c>
      <c r="B74" s="154" t="s">
        <v>298</v>
      </c>
      <c r="C74" s="155">
        <v>938308.9</v>
      </c>
    </row>
    <row r="75">
      <c r="A75" s="153" t="s">
        <v>299</v>
      </c>
      <c r="B75" s="154" t="s">
        <v>300</v>
      </c>
      <c r="C75" s="155">
        <v>924714.7</v>
      </c>
    </row>
    <row r="76">
      <c r="A76" s="153" t="s">
        <v>301</v>
      </c>
      <c r="B76" s="154" t="s">
        <v>193</v>
      </c>
      <c r="C76" s="155">
        <v>914799.3</v>
      </c>
    </row>
    <row r="77">
      <c r="A77" s="153" t="s">
        <v>302</v>
      </c>
      <c r="B77" s="154" t="s">
        <v>303</v>
      </c>
      <c r="C77" s="155">
        <v>911715.5</v>
      </c>
    </row>
    <row r="78">
      <c r="A78" s="153" t="s">
        <v>304</v>
      </c>
      <c r="B78" s="154" t="s">
        <v>234</v>
      </c>
      <c r="C78" s="155">
        <v>891611.2</v>
      </c>
    </row>
    <row r="79">
      <c r="A79" s="153" t="s">
        <v>305</v>
      </c>
      <c r="B79" s="154" t="s">
        <v>306</v>
      </c>
      <c r="C79" s="155">
        <v>889481.7</v>
      </c>
    </row>
    <row r="80">
      <c r="A80" s="153" t="s">
        <v>307</v>
      </c>
      <c r="B80" s="154" t="s">
        <v>308</v>
      </c>
      <c r="C80" s="155">
        <v>882176.6</v>
      </c>
    </row>
    <row r="81">
      <c r="A81" s="153" t="s">
        <v>309</v>
      </c>
      <c r="B81" s="154" t="s">
        <v>166</v>
      </c>
      <c r="C81" s="155">
        <v>870381.0</v>
      </c>
    </row>
    <row r="82">
      <c r="A82" s="153" t="s">
        <v>310</v>
      </c>
      <c r="B82" s="154" t="s">
        <v>234</v>
      </c>
      <c r="C82" s="155">
        <v>861529.7</v>
      </c>
    </row>
    <row r="83">
      <c r="A83" s="153" t="s">
        <v>311</v>
      </c>
      <c r="B83" s="154" t="s">
        <v>312</v>
      </c>
      <c r="C83" s="155">
        <v>854800.5</v>
      </c>
    </row>
    <row r="84">
      <c r="A84" s="153" t="s">
        <v>313</v>
      </c>
      <c r="B84" s="154" t="s">
        <v>314</v>
      </c>
      <c r="C84" s="155">
        <v>846584.9</v>
      </c>
    </row>
    <row r="85">
      <c r="A85" s="153" t="s">
        <v>315</v>
      </c>
      <c r="B85" s="154" t="s">
        <v>179</v>
      </c>
      <c r="C85" s="155">
        <v>842805.2</v>
      </c>
    </row>
    <row r="86">
      <c r="A86" s="153" t="s">
        <v>316</v>
      </c>
      <c r="B86" s="154" t="s">
        <v>217</v>
      </c>
      <c r="C86" s="155">
        <v>842236.6</v>
      </c>
    </row>
    <row r="87">
      <c r="A87" s="153" t="s">
        <v>317</v>
      </c>
      <c r="B87" s="154" t="s">
        <v>232</v>
      </c>
      <c r="C87" s="155">
        <v>835436.4</v>
      </c>
    </row>
    <row r="88">
      <c r="A88" s="153" t="s">
        <v>318</v>
      </c>
      <c r="B88" s="154" t="s">
        <v>319</v>
      </c>
      <c r="C88" s="155">
        <v>835433.9</v>
      </c>
    </row>
    <row r="89">
      <c r="A89" s="153" t="s">
        <v>320</v>
      </c>
      <c r="B89" s="154" t="s">
        <v>321</v>
      </c>
      <c r="C89" s="155">
        <v>827458.6</v>
      </c>
    </row>
    <row r="90">
      <c r="A90" s="153" t="s">
        <v>322</v>
      </c>
      <c r="B90" s="154" t="s">
        <v>323</v>
      </c>
      <c r="C90" s="155">
        <v>809010.4</v>
      </c>
    </row>
    <row r="91">
      <c r="A91" s="153" t="s">
        <v>324</v>
      </c>
      <c r="B91" s="154" t="s">
        <v>325</v>
      </c>
      <c r="C91" s="155">
        <v>806950.4</v>
      </c>
    </row>
    <row r="92">
      <c r="A92" s="153" t="s">
        <v>326</v>
      </c>
      <c r="B92" s="154" t="s">
        <v>327</v>
      </c>
      <c r="C92" s="155">
        <v>794057.4</v>
      </c>
    </row>
    <row r="93">
      <c r="A93" s="153" t="s">
        <v>328</v>
      </c>
      <c r="B93" s="154" t="s">
        <v>169</v>
      </c>
      <c r="C93" s="155">
        <v>788838.5</v>
      </c>
    </row>
    <row r="94">
      <c r="A94" s="153" t="s">
        <v>118</v>
      </c>
      <c r="B94" s="154" t="s">
        <v>221</v>
      </c>
      <c r="C94" s="155">
        <v>779563.2</v>
      </c>
    </row>
    <row r="95">
      <c r="A95" s="153" t="s">
        <v>329</v>
      </c>
      <c r="B95" s="154" t="s">
        <v>330</v>
      </c>
      <c r="C95" s="155">
        <v>771719.2</v>
      </c>
    </row>
    <row r="96">
      <c r="A96" s="153" t="s">
        <v>331</v>
      </c>
      <c r="B96" s="154" t="s">
        <v>332</v>
      </c>
      <c r="C96" s="155">
        <v>753869.2</v>
      </c>
    </row>
    <row r="97">
      <c r="A97" s="153" t="s">
        <v>333</v>
      </c>
      <c r="B97" s="154" t="s">
        <v>217</v>
      </c>
      <c r="C97" s="155">
        <v>752348.3</v>
      </c>
    </row>
    <row r="98">
      <c r="A98" s="153" t="s">
        <v>334</v>
      </c>
      <c r="B98" s="154" t="s">
        <v>335</v>
      </c>
      <c r="C98" s="155">
        <v>729325.7</v>
      </c>
    </row>
    <row r="99">
      <c r="A99" s="153" t="s">
        <v>336</v>
      </c>
      <c r="B99" s="154" t="s">
        <v>234</v>
      </c>
      <c r="C99" s="155">
        <v>723155.1</v>
      </c>
    </row>
    <row r="100">
      <c r="A100" s="153" t="s">
        <v>337</v>
      </c>
      <c r="B100" s="154" t="s">
        <v>338</v>
      </c>
      <c r="C100" s="155">
        <v>720157.1</v>
      </c>
    </row>
    <row r="101">
      <c r="A101" s="153" t="s">
        <v>339</v>
      </c>
      <c r="B101" s="154" t="s">
        <v>340</v>
      </c>
      <c r="C101" s="155">
        <v>717256.3</v>
      </c>
    </row>
    <row r="102">
      <c r="A102" s="153" t="s">
        <v>341</v>
      </c>
      <c r="B102" s="154" t="s">
        <v>342</v>
      </c>
      <c r="C102" s="155">
        <v>704165.5</v>
      </c>
    </row>
    <row r="103">
      <c r="A103" s="153" t="s">
        <v>343</v>
      </c>
      <c r="B103" s="154" t="s">
        <v>344</v>
      </c>
      <c r="C103" s="155">
        <v>699036.4</v>
      </c>
    </row>
    <row r="104">
      <c r="A104" s="153" t="s">
        <v>345</v>
      </c>
      <c r="B104" s="154" t="s">
        <v>346</v>
      </c>
      <c r="C104" s="155">
        <v>685589.5</v>
      </c>
    </row>
    <row r="105">
      <c r="A105" s="153" t="s">
        <v>347</v>
      </c>
      <c r="B105" s="154" t="s">
        <v>193</v>
      </c>
      <c r="C105" s="155">
        <v>681194.3</v>
      </c>
    </row>
    <row r="106">
      <c r="A106" s="153" t="s">
        <v>348</v>
      </c>
      <c r="B106" s="154" t="s">
        <v>349</v>
      </c>
      <c r="C106" s="155">
        <v>676030.0</v>
      </c>
    </row>
    <row r="107">
      <c r="A107" s="153" t="s">
        <v>350</v>
      </c>
      <c r="B107" s="154" t="s">
        <v>193</v>
      </c>
      <c r="C107" s="155">
        <v>672048.4</v>
      </c>
    </row>
    <row r="108">
      <c r="A108" s="153" t="s">
        <v>351</v>
      </c>
      <c r="B108" s="154" t="s">
        <v>352</v>
      </c>
      <c r="C108" s="155">
        <v>671949.5</v>
      </c>
    </row>
    <row r="109">
      <c r="A109" s="153" t="s">
        <v>353</v>
      </c>
      <c r="B109" s="154" t="s">
        <v>354</v>
      </c>
      <c r="C109" s="155">
        <v>662495.5</v>
      </c>
    </row>
    <row r="110">
      <c r="A110" s="153" t="s">
        <v>355</v>
      </c>
      <c r="B110" s="154" t="s">
        <v>323</v>
      </c>
      <c r="C110" s="155">
        <v>661782.7</v>
      </c>
    </row>
    <row r="111">
      <c r="A111" s="153" t="s">
        <v>356</v>
      </c>
      <c r="B111" s="154" t="s">
        <v>357</v>
      </c>
      <c r="C111" s="155">
        <v>656444.5</v>
      </c>
    </row>
    <row r="112">
      <c r="A112" s="153" t="s">
        <v>358</v>
      </c>
      <c r="B112" s="154" t="s">
        <v>195</v>
      </c>
      <c r="C112" s="155">
        <v>649197.4</v>
      </c>
    </row>
    <row r="113">
      <c r="A113" s="153" t="s">
        <v>359</v>
      </c>
      <c r="B113" s="154" t="s">
        <v>360</v>
      </c>
      <c r="C113" s="155">
        <v>647950.7</v>
      </c>
    </row>
    <row r="114">
      <c r="A114" s="153" t="s">
        <v>361</v>
      </c>
      <c r="B114" s="154" t="s">
        <v>237</v>
      </c>
      <c r="C114" s="155">
        <v>637133.4</v>
      </c>
    </row>
    <row r="115">
      <c r="A115" s="153" t="s">
        <v>362</v>
      </c>
      <c r="B115" s="154" t="s">
        <v>363</v>
      </c>
      <c r="C115" s="155">
        <v>637052.6</v>
      </c>
    </row>
    <row r="116">
      <c r="A116" s="153" t="s">
        <v>364</v>
      </c>
      <c r="B116" s="154" t="s">
        <v>195</v>
      </c>
      <c r="C116" s="155">
        <v>629259.5</v>
      </c>
    </row>
    <row r="117">
      <c r="A117" s="153" t="s">
        <v>365</v>
      </c>
      <c r="B117" s="154" t="s">
        <v>171</v>
      </c>
      <c r="C117" s="155">
        <v>627788.1</v>
      </c>
    </row>
    <row r="118">
      <c r="A118" s="153" t="s">
        <v>366</v>
      </c>
      <c r="B118" s="154" t="s">
        <v>232</v>
      </c>
      <c r="C118" s="155">
        <v>626292.8</v>
      </c>
    </row>
    <row r="119">
      <c r="A119" s="153" t="s">
        <v>367</v>
      </c>
      <c r="B119" s="154" t="s">
        <v>368</v>
      </c>
      <c r="C119" s="155">
        <v>623177.3</v>
      </c>
    </row>
    <row r="120">
      <c r="A120" s="153" t="s">
        <v>369</v>
      </c>
      <c r="B120" s="154" t="s">
        <v>370</v>
      </c>
      <c r="C120" s="155">
        <v>615575.2</v>
      </c>
    </row>
    <row r="121">
      <c r="A121" s="153" t="s">
        <v>371</v>
      </c>
      <c r="B121" s="154" t="s">
        <v>372</v>
      </c>
      <c r="C121" s="155">
        <v>614806.4</v>
      </c>
    </row>
    <row r="122">
      <c r="A122" s="153" t="s">
        <v>373</v>
      </c>
      <c r="B122" s="154" t="s">
        <v>181</v>
      </c>
      <c r="C122" s="155">
        <v>612387.2</v>
      </c>
    </row>
    <row r="123">
      <c r="A123" s="153" t="s">
        <v>374</v>
      </c>
      <c r="B123" s="154" t="s">
        <v>375</v>
      </c>
      <c r="C123" s="155">
        <v>607039.5</v>
      </c>
    </row>
    <row r="124">
      <c r="A124" s="153" t="s">
        <v>376</v>
      </c>
      <c r="B124" s="154" t="s">
        <v>377</v>
      </c>
      <c r="C124" s="155">
        <v>600184.5</v>
      </c>
    </row>
    <row r="125">
      <c r="A125" s="153" t="s">
        <v>106</v>
      </c>
      <c r="B125" s="154" t="s">
        <v>378</v>
      </c>
      <c r="C125" s="155">
        <v>599715.8</v>
      </c>
    </row>
    <row r="126">
      <c r="A126" s="153" t="s">
        <v>379</v>
      </c>
      <c r="B126" s="154" t="s">
        <v>380</v>
      </c>
      <c r="C126" s="155">
        <v>593006.0</v>
      </c>
    </row>
    <row r="127">
      <c r="A127" s="153" t="s">
        <v>381</v>
      </c>
      <c r="B127" s="154" t="s">
        <v>382</v>
      </c>
      <c r="C127" s="155">
        <v>592072.8</v>
      </c>
    </row>
    <row r="128">
      <c r="A128" s="153" t="s">
        <v>383</v>
      </c>
      <c r="B128" s="154" t="s">
        <v>384</v>
      </c>
      <c r="C128" s="155">
        <v>591955.1</v>
      </c>
    </row>
    <row r="129">
      <c r="A129" s="153" t="s">
        <v>385</v>
      </c>
      <c r="B129" s="154" t="s">
        <v>386</v>
      </c>
      <c r="C129" s="155">
        <v>590668.3</v>
      </c>
    </row>
    <row r="130">
      <c r="A130" s="153" t="s">
        <v>387</v>
      </c>
      <c r="B130" s="154" t="s">
        <v>195</v>
      </c>
      <c r="C130" s="155">
        <v>589816.4</v>
      </c>
    </row>
    <row r="131">
      <c r="A131" s="153" t="s">
        <v>388</v>
      </c>
      <c r="B131" s="154" t="s">
        <v>389</v>
      </c>
      <c r="C131" s="155">
        <v>589186.3</v>
      </c>
    </row>
    <row r="132">
      <c r="A132" s="153" t="s">
        <v>390</v>
      </c>
      <c r="B132" s="154" t="s">
        <v>391</v>
      </c>
      <c r="C132" s="155">
        <v>586701.8</v>
      </c>
    </row>
    <row r="133">
      <c r="A133" s="153" t="s">
        <v>392</v>
      </c>
      <c r="B133" s="154" t="s">
        <v>171</v>
      </c>
      <c r="C133" s="155">
        <v>584588.2</v>
      </c>
    </row>
    <row r="134">
      <c r="A134" s="153" t="s">
        <v>393</v>
      </c>
      <c r="B134" s="154" t="s">
        <v>394</v>
      </c>
      <c r="C134" s="155">
        <v>575730.8</v>
      </c>
    </row>
    <row r="135">
      <c r="A135" s="153" t="s">
        <v>395</v>
      </c>
      <c r="B135" s="154" t="s">
        <v>396</v>
      </c>
      <c r="C135" s="155">
        <v>573640.5</v>
      </c>
    </row>
    <row r="136">
      <c r="A136" s="153" t="s">
        <v>397</v>
      </c>
      <c r="B136" s="154" t="s">
        <v>398</v>
      </c>
      <c r="C136" s="155">
        <v>573040.7</v>
      </c>
    </row>
    <row r="137">
      <c r="A137" s="153" t="s">
        <v>399</v>
      </c>
      <c r="B137" s="154" t="s">
        <v>195</v>
      </c>
      <c r="C137" s="155">
        <v>562105.2</v>
      </c>
    </row>
    <row r="138">
      <c r="A138" s="153" t="s">
        <v>87</v>
      </c>
      <c r="B138" s="154" t="s">
        <v>196</v>
      </c>
      <c r="C138" s="155">
        <v>549560.7</v>
      </c>
    </row>
    <row r="139">
      <c r="A139" s="153" t="s">
        <v>400</v>
      </c>
      <c r="B139" s="154" t="s">
        <v>354</v>
      </c>
      <c r="C139" s="155">
        <v>549150.1</v>
      </c>
    </row>
    <row r="140">
      <c r="A140" s="153" t="s">
        <v>401</v>
      </c>
      <c r="B140" s="154" t="s">
        <v>275</v>
      </c>
      <c r="C140" s="155">
        <v>548162.5</v>
      </c>
    </row>
    <row r="141">
      <c r="A141" s="153" t="s">
        <v>402</v>
      </c>
      <c r="B141" s="154" t="s">
        <v>403</v>
      </c>
      <c r="C141" s="155">
        <v>544125.0</v>
      </c>
    </row>
    <row r="142">
      <c r="A142" s="153" t="s">
        <v>404</v>
      </c>
      <c r="B142" s="154" t="s">
        <v>405</v>
      </c>
      <c r="C142" s="155">
        <v>540406.0</v>
      </c>
    </row>
    <row r="143">
      <c r="A143" s="153" t="s">
        <v>406</v>
      </c>
      <c r="B143" s="154" t="s">
        <v>407</v>
      </c>
      <c r="C143" s="155">
        <v>537324.6</v>
      </c>
    </row>
    <row r="144">
      <c r="A144" s="153" t="s">
        <v>408</v>
      </c>
      <c r="B144" s="154" t="s">
        <v>409</v>
      </c>
      <c r="C144" s="155">
        <v>519417.8</v>
      </c>
    </row>
    <row r="145">
      <c r="A145" s="153" t="s">
        <v>410</v>
      </c>
      <c r="B145" s="154" t="s">
        <v>411</v>
      </c>
      <c r="C145" s="155">
        <v>518647.7</v>
      </c>
    </row>
    <row r="146">
      <c r="A146" s="153" t="s">
        <v>412</v>
      </c>
      <c r="B146" s="154" t="s">
        <v>413</v>
      </c>
      <c r="C146" s="155">
        <v>513428.6</v>
      </c>
    </row>
    <row r="147">
      <c r="A147" s="153" t="s">
        <v>414</v>
      </c>
      <c r="B147" s="154" t="s">
        <v>415</v>
      </c>
      <c r="C147" s="155">
        <v>510862.6</v>
      </c>
    </row>
    <row r="148">
      <c r="A148" s="153" t="s">
        <v>416</v>
      </c>
      <c r="B148" s="154" t="s">
        <v>417</v>
      </c>
      <c r="C148" s="155">
        <v>510709.8</v>
      </c>
    </row>
    <row r="149">
      <c r="A149" s="153" t="s">
        <v>418</v>
      </c>
      <c r="B149" s="154" t="s">
        <v>419</v>
      </c>
      <c r="C149" s="155">
        <v>509466.2</v>
      </c>
    </row>
    <row r="150">
      <c r="A150" s="153" t="s">
        <v>420</v>
      </c>
      <c r="B150" s="154" t="s">
        <v>421</v>
      </c>
      <c r="C150" s="155">
        <v>504503.6</v>
      </c>
    </row>
    <row r="151">
      <c r="A151" s="153" t="s">
        <v>422</v>
      </c>
      <c r="B151" s="154" t="s">
        <v>423</v>
      </c>
      <c r="C151" s="155">
        <v>498502.3</v>
      </c>
    </row>
    <row r="152">
      <c r="A152" s="153" t="s">
        <v>424</v>
      </c>
      <c r="B152" s="154" t="s">
        <v>425</v>
      </c>
      <c r="C152" s="155">
        <v>496691.5</v>
      </c>
    </row>
    <row r="153">
      <c r="A153" s="153" t="s">
        <v>426</v>
      </c>
      <c r="B153" s="154" t="s">
        <v>427</v>
      </c>
      <c r="C153" s="155">
        <v>495798.9</v>
      </c>
    </row>
    <row r="154">
      <c r="A154" s="153" t="s">
        <v>428</v>
      </c>
      <c r="B154" s="154" t="s">
        <v>429</v>
      </c>
      <c r="C154" s="155">
        <v>490842.2</v>
      </c>
    </row>
    <row r="155">
      <c r="A155" s="153" t="s">
        <v>430</v>
      </c>
      <c r="B155" s="154" t="s">
        <v>431</v>
      </c>
      <c r="C155" s="155">
        <v>489263.7</v>
      </c>
    </row>
    <row r="156">
      <c r="A156" s="153" t="s">
        <v>432</v>
      </c>
      <c r="B156" s="154" t="s">
        <v>433</v>
      </c>
      <c r="C156" s="155">
        <v>489171.1</v>
      </c>
    </row>
    <row r="157">
      <c r="A157" s="153" t="s">
        <v>434</v>
      </c>
      <c r="B157" s="154" t="s">
        <v>435</v>
      </c>
      <c r="C157" s="155">
        <v>481361.3</v>
      </c>
    </row>
    <row r="158">
      <c r="A158" s="153" t="s">
        <v>436</v>
      </c>
      <c r="B158" s="154" t="s">
        <v>437</v>
      </c>
      <c r="C158" s="155">
        <v>479327.9</v>
      </c>
    </row>
    <row r="159">
      <c r="A159" s="153" t="s">
        <v>438</v>
      </c>
      <c r="B159" s="154" t="s">
        <v>439</v>
      </c>
      <c r="C159" s="155">
        <v>475915.8</v>
      </c>
    </row>
    <row r="160">
      <c r="A160" s="153" t="s">
        <v>440</v>
      </c>
      <c r="B160" s="154" t="s">
        <v>441</v>
      </c>
      <c r="C160" s="155">
        <v>472701.0</v>
      </c>
    </row>
    <row r="161">
      <c r="A161" s="153" t="s">
        <v>442</v>
      </c>
      <c r="B161" s="154" t="s">
        <v>443</v>
      </c>
      <c r="C161" s="155">
        <v>456556.9</v>
      </c>
    </row>
    <row r="162">
      <c r="A162" s="153" t="s">
        <v>444</v>
      </c>
      <c r="B162" s="154" t="s">
        <v>193</v>
      </c>
      <c r="C162" s="155">
        <v>455975.2</v>
      </c>
    </row>
    <row r="163">
      <c r="A163" s="153" t="s">
        <v>445</v>
      </c>
      <c r="B163" s="154" t="s">
        <v>177</v>
      </c>
      <c r="C163" s="155">
        <v>450563.2</v>
      </c>
    </row>
    <row r="164">
      <c r="A164" s="153" t="s">
        <v>446</v>
      </c>
      <c r="B164" s="154" t="s">
        <v>447</v>
      </c>
      <c r="C164" s="155">
        <v>450137.1</v>
      </c>
    </row>
    <row r="165">
      <c r="A165" s="153" t="s">
        <v>448</v>
      </c>
      <c r="B165" s="154" t="s">
        <v>433</v>
      </c>
      <c r="C165" s="155">
        <v>447588.7</v>
      </c>
    </row>
    <row r="166">
      <c r="A166" s="153" t="s">
        <v>449</v>
      </c>
      <c r="B166" s="154" t="s">
        <v>450</v>
      </c>
      <c r="C166" s="155">
        <v>447382.2</v>
      </c>
    </row>
    <row r="167">
      <c r="A167" s="153" t="s">
        <v>451</v>
      </c>
      <c r="B167" s="154" t="s">
        <v>378</v>
      </c>
      <c r="C167" s="155">
        <v>446467.7</v>
      </c>
    </row>
    <row r="168">
      <c r="A168" s="153" t="s">
        <v>452</v>
      </c>
      <c r="B168" s="154" t="s">
        <v>217</v>
      </c>
      <c r="C168" s="155">
        <v>445741.2</v>
      </c>
    </row>
    <row r="169">
      <c r="A169" s="153" t="s">
        <v>453</v>
      </c>
      <c r="B169" s="154" t="s">
        <v>454</v>
      </c>
      <c r="C169" s="155">
        <v>441853.1</v>
      </c>
    </row>
    <row r="170">
      <c r="A170" s="153" t="s">
        <v>455</v>
      </c>
      <c r="B170" s="154" t="s">
        <v>456</v>
      </c>
      <c r="C170" s="155">
        <v>436574.9</v>
      </c>
    </row>
    <row r="171">
      <c r="A171" s="153" t="s">
        <v>457</v>
      </c>
      <c r="B171" s="154" t="s">
        <v>211</v>
      </c>
      <c r="C171" s="155">
        <v>434127.3</v>
      </c>
    </row>
    <row r="172">
      <c r="A172" s="153" t="s">
        <v>458</v>
      </c>
      <c r="B172" s="154" t="s">
        <v>459</v>
      </c>
      <c r="C172" s="155">
        <v>430416.9</v>
      </c>
    </row>
    <row r="173">
      <c r="A173" s="153" t="s">
        <v>460</v>
      </c>
      <c r="B173" s="154" t="s">
        <v>461</v>
      </c>
      <c r="C173" s="155">
        <v>429182.7</v>
      </c>
    </row>
    <row r="174">
      <c r="A174" s="153" t="s">
        <v>462</v>
      </c>
      <c r="B174" s="154" t="s">
        <v>384</v>
      </c>
      <c r="C174" s="155">
        <v>423236.0</v>
      </c>
    </row>
    <row r="175">
      <c r="A175" s="153" t="s">
        <v>463</v>
      </c>
      <c r="B175" s="154" t="s">
        <v>270</v>
      </c>
      <c r="C175" s="155">
        <v>418372.1</v>
      </c>
    </row>
    <row r="176">
      <c r="A176" s="153" t="s">
        <v>464</v>
      </c>
      <c r="B176" s="154" t="s">
        <v>465</v>
      </c>
      <c r="C176" s="155">
        <v>412827.4</v>
      </c>
    </row>
    <row r="177">
      <c r="A177" s="153" t="s">
        <v>466</v>
      </c>
      <c r="B177" s="154" t="s">
        <v>467</v>
      </c>
      <c r="C177" s="155">
        <v>410243.6</v>
      </c>
    </row>
    <row r="178">
      <c r="A178" s="153" t="s">
        <v>468</v>
      </c>
      <c r="B178" s="154" t="s">
        <v>469</v>
      </c>
      <c r="C178" s="155">
        <v>406867.7</v>
      </c>
    </row>
    <row r="179">
      <c r="A179" s="153" t="s">
        <v>470</v>
      </c>
      <c r="B179" s="154" t="s">
        <v>471</v>
      </c>
      <c r="C179" s="155">
        <v>405069.9</v>
      </c>
    </row>
    <row r="180">
      <c r="A180" s="153" t="s">
        <v>472</v>
      </c>
      <c r="B180" s="154" t="s">
        <v>473</v>
      </c>
      <c r="C180" s="155">
        <v>403556.1</v>
      </c>
    </row>
    <row r="181">
      <c r="A181" s="153" t="s">
        <v>474</v>
      </c>
      <c r="B181" s="154" t="s">
        <v>217</v>
      </c>
      <c r="C181" s="155">
        <v>399463.8</v>
      </c>
    </row>
    <row r="182">
      <c r="A182" s="153" t="s">
        <v>475</v>
      </c>
      <c r="B182" s="154" t="s">
        <v>237</v>
      </c>
      <c r="C182" s="155">
        <v>398368.4</v>
      </c>
    </row>
    <row r="183">
      <c r="A183" s="153" t="s">
        <v>476</v>
      </c>
      <c r="B183" s="154" t="s">
        <v>477</v>
      </c>
      <c r="C183" s="155">
        <v>398306.0</v>
      </c>
    </row>
    <row r="184">
      <c r="A184" s="153" t="s">
        <v>478</v>
      </c>
      <c r="B184" s="154" t="s">
        <v>378</v>
      </c>
      <c r="C184" s="155">
        <v>396908.9</v>
      </c>
    </row>
    <row r="185">
      <c r="A185" s="153" t="s">
        <v>479</v>
      </c>
      <c r="B185" s="154" t="s">
        <v>480</v>
      </c>
      <c r="C185" s="155">
        <v>395496.8</v>
      </c>
    </row>
    <row r="186">
      <c r="A186" s="153" t="s">
        <v>481</v>
      </c>
      <c r="B186" s="154" t="s">
        <v>482</v>
      </c>
      <c r="C186" s="155">
        <v>392868.2</v>
      </c>
    </row>
    <row r="187">
      <c r="A187" s="153" t="s">
        <v>483</v>
      </c>
      <c r="B187" s="154" t="s">
        <v>354</v>
      </c>
      <c r="C187" s="155">
        <v>391136.6</v>
      </c>
    </row>
    <row r="188">
      <c r="A188" s="153" t="s">
        <v>484</v>
      </c>
      <c r="B188" s="154" t="s">
        <v>485</v>
      </c>
      <c r="C188" s="155">
        <v>387881.2</v>
      </c>
    </row>
    <row r="189">
      <c r="A189" s="153" t="s">
        <v>486</v>
      </c>
      <c r="B189" s="154" t="s">
        <v>487</v>
      </c>
      <c r="C189" s="155">
        <v>384679.4</v>
      </c>
    </row>
    <row r="190">
      <c r="A190" s="153" t="s">
        <v>488</v>
      </c>
      <c r="B190" s="154" t="s">
        <v>489</v>
      </c>
      <c r="C190" s="155">
        <v>383761.9</v>
      </c>
    </row>
    <row r="191">
      <c r="A191" s="153" t="s">
        <v>490</v>
      </c>
      <c r="B191" s="154" t="s">
        <v>491</v>
      </c>
      <c r="C191" s="155">
        <v>379243.1</v>
      </c>
    </row>
    <row r="192">
      <c r="A192" s="153" t="s">
        <v>492</v>
      </c>
      <c r="B192" s="154" t="s">
        <v>493</v>
      </c>
      <c r="C192" s="155">
        <v>376974.4</v>
      </c>
    </row>
    <row r="193">
      <c r="A193" s="153" t="s">
        <v>494</v>
      </c>
      <c r="B193" s="154" t="s">
        <v>495</v>
      </c>
      <c r="C193" s="155">
        <v>376732.0</v>
      </c>
    </row>
    <row r="194">
      <c r="A194" s="153" t="s">
        <v>496</v>
      </c>
      <c r="B194" s="154" t="s">
        <v>384</v>
      </c>
      <c r="C194" s="155">
        <v>376344.8</v>
      </c>
    </row>
    <row r="195">
      <c r="A195" s="153" t="s">
        <v>497</v>
      </c>
      <c r="B195" s="154" t="s">
        <v>338</v>
      </c>
      <c r="C195" s="155">
        <v>376196.1</v>
      </c>
    </row>
    <row r="196">
      <c r="A196" s="153" t="s">
        <v>498</v>
      </c>
      <c r="B196" s="154" t="s">
        <v>209</v>
      </c>
      <c r="C196" s="155">
        <v>374794.6</v>
      </c>
    </row>
    <row r="197">
      <c r="A197" s="153" t="s">
        <v>499</v>
      </c>
      <c r="B197" s="154" t="s">
        <v>500</v>
      </c>
      <c r="C197" s="155">
        <v>367572.3</v>
      </c>
    </row>
    <row r="198">
      <c r="A198" s="153" t="s">
        <v>501</v>
      </c>
      <c r="B198" s="154" t="s">
        <v>502</v>
      </c>
      <c r="C198" s="155">
        <v>366186.2</v>
      </c>
    </row>
    <row r="199">
      <c r="A199" s="153" t="s">
        <v>503</v>
      </c>
      <c r="B199" s="154" t="s">
        <v>504</v>
      </c>
      <c r="C199" s="155">
        <v>363850.1</v>
      </c>
    </row>
    <row r="200">
      <c r="A200" s="153" t="s">
        <v>505</v>
      </c>
      <c r="B200" s="154" t="s">
        <v>506</v>
      </c>
      <c r="C200" s="155">
        <v>363772.9</v>
      </c>
    </row>
    <row r="201">
      <c r="A201" s="153" t="s">
        <v>507</v>
      </c>
      <c r="B201" s="154" t="s">
        <v>508</v>
      </c>
      <c r="C201" s="155">
        <v>358181.0</v>
      </c>
    </row>
    <row r="202">
      <c r="A202" s="153" t="s">
        <v>509</v>
      </c>
      <c r="B202" s="154" t="s">
        <v>510</v>
      </c>
      <c r="C202" s="155">
        <v>354877.0</v>
      </c>
    </row>
    <row r="203">
      <c r="A203" s="153" t="s">
        <v>511</v>
      </c>
      <c r="B203" s="154" t="s">
        <v>386</v>
      </c>
      <c r="C203" s="155">
        <v>352460.3</v>
      </c>
    </row>
    <row r="204">
      <c r="A204" s="153" t="s">
        <v>512</v>
      </c>
      <c r="B204" s="154" t="s">
        <v>415</v>
      </c>
      <c r="C204" s="155">
        <v>349937.5</v>
      </c>
    </row>
    <row r="205">
      <c r="A205" s="153" t="s">
        <v>513</v>
      </c>
      <c r="B205" s="154" t="s">
        <v>514</v>
      </c>
      <c r="C205" s="155">
        <v>348738.2</v>
      </c>
    </row>
    <row r="206">
      <c r="A206" s="153" t="s">
        <v>515</v>
      </c>
      <c r="B206" s="154" t="s">
        <v>516</v>
      </c>
      <c r="C206" s="155">
        <v>348248.3</v>
      </c>
    </row>
    <row r="207">
      <c r="A207" s="153" t="s">
        <v>517</v>
      </c>
      <c r="B207" s="154" t="s">
        <v>518</v>
      </c>
      <c r="C207" s="155">
        <v>344127.1</v>
      </c>
    </row>
    <row r="208">
      <c r="A208" s="153" t="s">
        <v>519</v>
      </c>
      <c r="B208" s="154" t="s">
        <v>520</v>
      </c>
      <c r="C208" s="155">
        <v>343754.9</v>
      </c>
    </row>
    <row r="209">
      <c r="A209" s="153" t="s">
        <v>521</v>
      </c>
      <c r="B209" s="154" t="s">
        <v>522</v>
      </c>
      <c r="C209" s="155">
        <v>342844.1</v>
      </c>
    </row>
    <row r="210">
      <c r="A210" s="153" t="s">
        <v>523</v>
      </c>
      <c r="B210" s="154" t="s">
        <v>197</v>
      </c>
      <c r="C210" s="155">
        <v>341626.2</v>
      </c>
    </row>
    <row r="211">
      <c r="A211" s="153" t="s">
        <v>524</v>
      </c>
      <c r="B211" s="154" t="s">
        <v>223</v>
      </c>
      <c r="C211" s="155">
        <v>339294.4</v>
      </c>
    </row>
    <row r="212">
      <c r="A212" s="153" t="s">
        <v>525</v>
      </c>
      <c r="B212" s="154" t="s">
        <v>526</v>
      </c>
      <c r="C212" s="155">
        <v>339087.3</v>
      </c>
    </row>
    <row r="213">
      <c r="A213" s="153" t="s">
        <v>527</v>
      </c>
      <c r="B213" s="154" t="s">
        <v>528</v>
      </c>
      <c r="C213" s="155">
        <v>337901.0</v>
      </c>
    </row>
    <row r="214">
      <c r="A214" s="153" t="s">
        <v>529</v>
      </c>
      <c r="B214" s="154" t="s">
        <v>232</v>
      </c>
      <c r="C214" s="155">
        <v>335800.7</v>
      </c>
    </row>
    <row r="215">
      <c r="A215" s="153" t="s">
        <v>530</v>
      </c>
      <c r="B215" s="154" t="s">
        <v>531</v>
      </c>
      <c r="C215" s="155">
        <v>330590.2</v>
      </c>
    </row>
    <row r="216">
      <c r="A216" s="153" t="s">
        <v>532</v>
      </c>
      <c r="B216" s="154" t="s">
        <v>354</v>
      </c>
      <c r="C216" s="155">
        <v>328077.6</v>
      </c>
    </row>
    <row r="217">
      <c r="A217" s="153" t="s">
        <v>533</v>
      </c>
      <c r="B217" s="154" t="s">
        <v>534</v>
      </c>
      <c r="C217" s="155">
        <v>326211.2</v>
      </c>
    </row>
    <row r="218">
      <c r="A218" s="153" t="s">
        <v>535</v>
      </c>
      <c r="B218" s="154" t="s">
        <v>298</v>
      </c>
      <c r="C218" s="155">
        <v>325258.4</v>
      </c>
    </row>
    <row r="219">
      <c r="A219" s="153" t="s">
        <v>103</v>
      </c>
      <c r="B219" s="154" t="s">
        <v>378</v>
      </c>
      <c r="C219" s="155">
        <v>324366.2</v>
      </c>
    </row>
    <row r="220">
      <c r="A220" s="153" t="s">
        <v>536</v>
      </c>
      <c r="B220" s="154" t="s">
        <v>537</v>
      </c>
      <c r="C220" s="155">
        <v>317020.0</v>
      </c>
    </row>
    <row r="221">
      <c r="A221" s="153" t="s">
        <v>538</v>
      </c>
      <c r="B221" s="154" t="s">
        <v>252</v>
      </c>
      <c r="C221" s="155">
        <v>311486.8</v>
      </c>
    </row>
    <row r="222">
      <c r="A222" s="153" t="s">
        <v>539</v>
      </c>
      <c r="B222" s="154" t="s">
        <v>209</v>
      </c>
      <c r="C222" s="155">
        <v>307681.4</v>
      </c>
    </row>
    <row r="223">
      <c r="A223" s="153" t="s">
        <v>540</v>
      </c>
      <c r="B223" s="154" t="s">
        <v>541</v>
      </c>
      <c r="C223" s="155">
        <v>306452.1</v>
      </c>
    </row>
    <row r="224">
      <c r="A224" s="153" t="s">
        <v>542</v>
      </c>
      <c r="B224" s="154" t="s">
        <v>209</v>
      </c>
      <c r="C224" s="155">
        <v>306189.7</v>
      </c>
    </row>
    <row r="225">
      <c r="A225" s="153" t="s">
        <v>543</v>
      </c>
      <c r="B225" s="154" t="s">
        <v>544</v>
      </c>
      <c r="C225" s="155">
        <v>304414.6</v>
      </c>
    </row>
    <row r="226">
      <c r="A226" s="153" t="s">
        <v>545</v>
      </c>
      <c r="B226" s="154" t="s">
        <v>308</v>
      </c>
      <c r="C226" s="155">
        <v>304326.9</v>
      </c>
    </row>
    <row r="227">
      <c r="A227" s="153" t="s">
        <v>546</v>
      </c>
      <c r="B227" s="154" t="s">
        <v>547</v>
      </c>
      <c r="C227" s="155">
        <v>303517.0</v>
      </c>
    </row>
    <row r="228">
      <c r="A228" s="153" t="s">
        <v>548</v>
      </c>
      <c r="B228" s="154" t="s">
        <v>549</v>
      </c>
      <c r="C228" s="155">
        <v>302830.3</v>
      </c>
    </row>
    <row r="229">
      <c r="A229" s="153" t="s">
        <v>550</v>
      </c>
      <c r="B229" s="154" t="s">
        <v>185</v>
      </c>
      <c r="C229" s="155">
        <v>302573.0</v>
      </c>
    </row>
    <row r="230">
      <c r="A230" s="153" t="s">
        <v>551</v>
      </c>
      <c r="B230" s="154" t="s">
        <v>552</v>
      </c>
      <c r="C230" s="155">
        <v>300369.8</v>
      </c>
    </row>
    <row r="231">
      <c r="A231" s="153" t="s">
        <v>553</v>
      </c>
      <c r="B231" s="154" t="s">
        <v>443</v>
      </c>
      <c r="C231" s="155">
        <v>296800.8</v>
      </c>
    </row>
    <row r="232">
      <c r="A232" s="153" t="s">
        <v>554</v>
      </c>
      <c r="B232" s="154" t="s">
        <v>555</v>
      </c>
      <c r="C232" s="155">
        <v>289921.1</v>
      </c>
    </row>
    <row r="233">
      <c r="A233" s="153" t="s">
        <v>556</v>
      </c>
      <c r="B233" s="154" t="s">
        <v>557</v>
      </c>
      <c r="C233" s="155">
        <v>288494.1</v>
      </c>
    </row>
    <row r="234">
      <c r="A234" s="153" t="s">
        <v>558</v>
      </c>
      <c r="B234" s="154" t="s">
        <v>354</v>
      </c>
      <c r="C234" s="155">
        <v>288447.2</v>
      </c>
    </row>
    <row r="235">
      <c r="A235" s="153" t="s">
        <v>559</v>
      </c>
      <c r="B235" s="154" t="s">
        <v>560</v>
      </c>
      <c r="C235" s="155">
        <v>284235.8</v>
      </c>
    </row>
    <row r="236">
      <c r="A236" s="153" t="s">
        <v>561</v>
      </c>
      <c r="B236" s="154" t="s">
        <v>437</v>
      </c>
      <c r="C236" s="155">
        <v>284088.8</v>
      </c>
    </row>
    <row r="237">
      <c r="A237" s="153" t="s">
        <v>562</v>
      </c>
      <c r="B237" s="154" t="s">
        <v>193</v>
      </c>
      <c r="C237" s="155">
        <v>282894.0</v>
      </c>
    </row>
    <row r="238">
      <c r="A238" s="153" t="s">
        <v>563</v>
      </c>
      <c r="B238" s="154" t="s">
        <v>564</v>
      </c>
      <c r="C238" s="155">
        <v>277544.4</v>
      </c>
    </row>
    <row r="239">
      <c r="A239" s="153" t="s">
        <v>565</v>
      </c>
      <c r="B239" s="154" t="s">
        <v>423</v>
      </c>
      <c r="C239" s="155">
        <v>274783.0</v>
      </c>
    </row>
    <row r="240">
      <c r="A240" s="153" t="s">
        <v>566</v>
      </c>
      <c r="B240" s="154" t="s">
        <v>567</v>
      </c>
      <c r="C240" s="155">
        <v>273863.6</v>
      </c>
    </row>
    <row r="241">
      <c r="A241" s="153" t="s">
        <v>568</v>
      </c>
      <c r="B241" s="154" t="s">
        <v>569</v>
      </c>
      <c r="C241" s="155">
        <v>270893.6</v>
      </c>
    </row>
    <row r="242">
      <c r="A242" s="153" t="s">
        <v>570</v>
      </c>
      <c r="B242" s="154" t="s">
        <v>571</v>
      </c>
      <c r="C242" s="155">
        <v>268376.6</v>
      </c>
    </row>
    <row r="243">
      <c r="A243" s="153" t="s">
        <v>572</v>
      </c>
      <c r="B243" s="154" t="s">
        <v>573</v>
      </c>
      <c r="C243" s="155">
        <v>267780.1</v>
      </c>
    </row>
    <row r="244">
      <c r="A244" s="153" t="s">
        <v>574</v>
      </c>
      <c r="B244" s="154" t="s">
        <v>575</v>
      </c>
      <c r="C244" s="155">
        <v>265143.5</v>
      </c>
    </row>
    <row r="245">
      <c r="A245" s="153" t="s">
        <v>576</v>
      </c>
      <c r="B245" s="154" t="s">
        <v>577</v>
      </c>
      <c r="C245" s="155">
        <v>263927.5</v>
      </c>
    </row>
    <row r="246">
      <c r="A246" s="153" t="s">
        <v>578</v>
      </c>
      <c r="B246" s="154" t="s">
        <v>502</v>
      </c>
      <c r="C246" s="155">
        <v>262516.7</v>
      </c>
    </row>
    <row r="247">
      <c r="A247" s="153" t="s">
        <v>579</v>
      </c>
      <c r="B247" s="154" t="s">
        <v>580</v>
      </c>
      <c r="C247" s="155">
        <v>259892.2</v>
      </c>
    </row>
    <row r="248">
      <c r="A248" s="153" t="s">
        <v>581</v>
      </c>
      <c r="B248" s="154" t="s">
        <v>582</v>
      </c>
      <c r="C248" s="155">
        <v>259292.9</v>
      </c>
    </row>
    <row r="249">
      <c r="A249" s="153" t="s">
        <v>583</v>
      </c>
      <c r="B249" s="154" t="s">
        <v>584</v>
      </c>
      <c r="C249" s="155">
        <v>257278.0</v>
      </c>
    </row>
    <row r="250">
      <c r="A250" s="153" t="s">
        <v>585</v>
      </c>
      <c r="B250" s="154" t="s">
        <v>586</v>
      </c>
      <c r="C250" s="155">
        <v>256196.1</v>
      </c>
    </row>
    <row r="251">
      <c r="A251" s="153" t="s">
        <v>587</v>
      </c>
      <c r="B251" s="154" t="s">
        <v>271</v>
      </c>
      <c r="C251" s="155">
        <v>255350.4</v>
      </c>
    </row>
    <row r="252">
      <c r="A252" s="153" t="s">
        <v>588</v>
      </c>
      <c r="B252" s="154" t="s">
        <v>209</v>
      </c>
      <c r="C252" s="155">
        <v>255140.8</v>
      </c>
    </row>
    <row r="253">
      <c r="A253" s="153" t="s">
        <v>589</v>
      </c>
      <c r="B253" s="154" t="s">
        <v>195</v>
      </c>
      <c r="C253" s="155">
        <v>254402.9</v>
      </c>
    </row>
    <row r="254">
      <c r="A254" s="153" t="s">
        <v>590</v>
      </c>
      <c r="B254" s="154" t="s">
        <v>591</v>
      </c>
      <c r="C254" s="155">
        <v>253769.3</v>
      </c>
    </row>
    <row r="255">
      <c r="A255" s="153" t="s">
        <v>592</v>
      </c>
      <c r="B255" s="154" t="s">
        <v>593</v>
      </c>
      <c r="C255" s="155">
        <v>250174.6</v>
      </c>
    </row>
    <row r="256">
      <c r="A256" s="153" t="s">
        <v>594</v>
      </c>
      <c r="B256" s="154" t="s">
        <v>595</v>
      </c>
      <c r="C256" s="155">
        <v>248617.7</v>
      </c>
    </row>
    <row r="257">
      <c r="A257" s="153" t="s">
        <v>596</v>
      </c>
      <c r="B257" s="154" t="s">
        <v>423</v>
      </c>
      <c r="C257" s="155">
        <v>247984.4</v>
      </c>
    </row>
    <row r="258">
      <c r="A258" s="153" t="s">
        <v>597</v>
      </c>
      <c r="B258" s="154" t="s">
        <v>598</v>
      </c>
      <c r="C258" s="155">
        <v>245559.7</v>
      </c>
    </row>
    <row r="259">
      <c r="A259" s="153" t="s">
        <v>599</v>
      </c>
      <c r="B259" s="154" t="s">
        <v>600</v>
      </c>
      <c r="C259" s="155">
        <v>244977.0</v>
      </c>
    </row>
    <row r="260">
      <c r="A260" s="153" t="s">
        <v>601</v>
      </c>
      <c r="B260" s="154" t="s">
        <v>602</v>
      </c>
      <c r="C260" s="155">
        <v>244904.0</v>
      </c>
    </row>
    <row r="261">
      <c r="A261" s="153" t="s">
        <v>603</v>
      </c>
      <c r="B261" s="154" t="s">
        <v>586</v>
      </c>
      <c r="C261" s="155">
        <v>244260.5</v>
      </c>
    </row>
    <row r="262">
      <c r="A262" s="153" t="s">
        <v>604</v>
      </c>
      <c r="B262" s="154" t="s">
        <v>338</v>
      </c>
      <c r="C262" s="155">
        <v>244012.2</v>
      </c>
    </row>
    <row r="263">
      <c r="A263" s="153" t="s">
        <v>605</v>
      </c>
      <c r="B263" s="154" t="s">
        <v>541</v>
      </c>
      <c r="C263" s="155">
        <v>243765.1</v>
      </c>
    </row>
    <row r="264">
      <c r="A264" s="153" t="s">
        <v>606</v>
      </c>
      <c r="B264" s="154" t="s">
        <v>607</v>
      </c>
      <c r="C264" s="155">
        <v>243706.8</v>
      </c>
    </row>
    <row r="265">
      <c r="A265" s="153" t="s">
        <v>608</v>
      </c>
      <c r="B265" s="154" t="s">
        <v>609</v>
      </c>
      <c r="C265" s="155">
        <v>237950.0</v>
      </c>
    </row>
    <row r="266">
      <c r="A266" s="153" t="s">
        <v>610</v>
      </c>
      <c r="B266" s="154" t="s">
        <v>247</v>
      </c>
      <c r="C266" s="155">
        <v>229207.0</v>
      </c>
    </row>
    <row r="267">
      <c r="A267" s="153" t="s">
        <v>611</v>
      </c>
      <c r="B267" s="154" t="s">
        <v>612</v>
      </c>
      <c r="C267" s="155">
        <v>228507.1</v>
      </c>
    </row>
    <row r="268">
      <c r="A268" s="153" t="s">
        <v>613</v>
      </c>
      <c r="B268" s="154" t="s">
        <v>614</v>
      </c>
      <c r="C268" s="155">
        <v>226486.9</v>
      </c>
    </row>
    <row r="269">
      <c r="A269" s="153" t="s">
        <v>615</v>
      </c>
      <c r="B269" s="154" t="s">
        <v>195</v>
      </c>
      <c r="C269" s="155">
        <v>225114.4</v>
      </c>
    </row>
    <row r="270">
      <c r="A270" s="153" t="s">
        <v>616</v>
      </c>
      <c r="B270" s="154" t="s">
        <v>467</v>
      </c>
      <c r="C270" s="155">
        <v>223530.8</v>
      </c>
    </row>
    <row r="271">
      <c r="A271" s="153" t="s">
        <v>617</v>
      </c>
      <c r="B271" s="154" t="s">
        <v>618</v>
      </c>
      <c r="C271" s="155">
        <v>217831.5</v>
      </c>
    </row>
    <row r="272">
      <c r="A272" s="153" t="s">
        <v>619</v>
      </c>
      <c r="B272" s="154" t="s">
        <v>183</v>
      </c>
      <c r="C272" s="155">
        <v>217297.4</v>
      </c>
    </row>
    <row r="273">
      <c r="A273" s="153" t="s">
        <v>620</v>
      </c>
      <c r="B273" s="154" t="s">
        <v>441</v>
      </c>
      <c r="C273" s="155">
        <v>216628.0</v>
      </c>
    </row>
    <row r="274">
      <c r="A274" s="153" t="s">
        <v>621</v>
      </c>
      <c r="B274" s="154" t="s">
        <v>622</v>
      </c>
      <c r="C274" s="155">
        <v>216024.9</v>
      </c>
    </row>
    <row r="275">
      <c r="A275" s="153" t="s">
        <v>623</v>
      </c>
      <c r="B275" s="154" t="s">
        <v>624</v>
      </c>
      <c r="C275" s="155">
        <v>215572.2</v>
      </c>
    </row>
    <row r="276">
      <c r="A276" s="153" t="s">
        <v>625</v>
      </c>
      <c r="B276" s="154" t="s">
        <v>626</v>
      </c>
      <c r="C276" s="155">
        <v>215323.5</v>
      </c>
    </row>
    <row r="277">
      <c r="A277" s="153" t="s">
        <v>627</v>
      </c>
      <c r="B277" s="154" t="s">
        <v>628</v>
      </c>
      <c r="C277" s="155">
        <v>214592.8</v>
      </c>
    </row>
    <row r="278">
      <c r="A278" s="153" t="s">
        <v>629</v>
      </c>
      <c r="B278" s="154" t="s">
        <v>630</v>
      </c>
      <c r="C278" s="155">
        <v>213986.0</v>
      </c>
    </row>
    <row r="279">
      <c r="A279" s="153" t="s">
        <v>631</v>
      </c>
      <c r="B279" s="154" t="s">
        <v>632</v>
      </c>
      <c r="C279" s="155">
        <v>212554.1</v>
      </c>
    </row>
    <row r="280">
      <c r="A280" s="153" t="s">
        <v>633</v>
      </c>
      <c r="B280" s="154" t="s">
        <v>258</v>
      </c>
      <c r="C280" s="155">
        <v>211776.9</v>
      </c>
    </row>
    <row r="281">
      <c r="A281" s="153" t="s">
        <v>634</v>
      </c>
      <c r="B281" s="154" t="s">
        <v>357</v>
      </c>
      <c r="C281" s="155">
        <v>210267.2</v>
      </c>
    </row>
    <row r="282">
      <c r="A282" s="153" t="s">
        <v>635</v>
      </c>
      <c r="B282" s="154" t="s">
        <v>636</v>
      </c>
      <c r="C282" s="155">
        <v>210029.7</v>
      </c>
    </row>
    <row r="283">
      <c r="A283" s="153" t="s">
        <v>637</v>
      </c>
      <c r="B283" s="154" t="s">
        <v>638</v>
      </c>
      <c r="C283" s="155">
        <v>208970.3</v>
      </c>
    </row>
    <row r="284">
      <c r="A284" s="153" t="s">
        <v>639</v>
      </c>
      <c r="B284" s="154" t="s">
        <v>640</v>
      </c>
      <c r="C284" s="155">
        <v>208517.7</v>
      </c>
    </row>
    <row r="285">
      <c r="A285" s="153" t="s">
        <v>641</v>
      </c>
      <c r="B285" s="154" t="s">
        <v>595</v>
      </c>
      <c r="C285" s="155">
        <v>207411.4</v>
      </c>
    </row>
    <row r="286">
      <c r="A286" s="153" t="s">
        <v>642</v>
      </c>
      <c r="B286" s="154" t="s">
        <v>643</v>
      </c>
      <c r="C286" s="155">
        <v>206867.3</v>
      </c>
    </row>
    <row r="287">
      <c r="A287" s="153" t="s">
        <v>644</v>
      </c>
      <c r="B287" s="154" t="s">
        <v>207</v>
      </c>
      <c r="C287" s="155">
        <v>205041.6</v>
      </c>
    </row>
    <row r="288">
      <c r="A288" s="153" t="s">
        <v>645</v>
      </c>
      <c r="B288" s="154" t="s">
        <v>646</v>
      </c>
      <c r="C288" s="155">
        <v>202743.7</v>
      </c>
    </row>
    <row r="289">
      <c r="A289" s="153" t="s">
        <v>647</v>
      </c>
      <c r="B289" s="154" t="s">
        <v>193</v>
      </c>
      <c r="C289" s="155">
        <v>202448.6</v>
      </c>
    </row>
    <row r="290">
      <c r="A290" s="153" t="s">
        <v>648</v>
      </c>
      <c r="B290" s="154" t="s">
        <v>441</v>
      </c>
      <c r="C290" s="155">
        <v>202395.5</v>
      </c>
    </row>
    <row r="291">
      <c r="A291" s="153" t="s">
        <v>649</v>
      </c>
      <c r="B291" s="154" t="s">
        <v>573</v>
      </c>
      <c r="C291" s="155">
        <v>202394.6</v>
      </c>
    </row>
    <row r="292">
      <c r="A292" s="153" t="s">
        <v>650</v>
      </c>
      <c r="B292" s="154" t="s">
        <v>651</v>
      </c>
      <c r="C292" s="155">
        <v>201387.8</v>
      </c>
    </row>
    <row r="293">
      <c r="A293" s="153" t="s">
        <v>652</v>
      </c>
      <c r="B293" s="154" t="s">
        <v>443</v>
      </c>
      <c r="C293" s="155">
        <v>200735.6</v>
      </c>
    </row>
    <row r="294">
      <c r="A294" s="153" t="s">
        <v>653</v>
      </c>
      <c r="B294" s="154" t="s">
        <v>654</v>
      </c>
      <c r="C294" s="155">
        <v>197723.1</v>
      </c>
    </row>
    <row r="295">
      <c r="A295" s="153" t="s">
        <v>655</v>
      </c>
      <c r="B295" s="154" t="s">
        <v>656</v>
      </c>
      <c r="C295" s="155">
        <v>196779.2</v>
      </c>
    </row>
    <row r="296">
      <c r="A296" s="153" t="s">
        <v>657</v>
      </c>
      <c r="B296" s="154" t="s">
        <v>557</v>
      </c>
      <c r="C296" s="155">
        <v>195417.1</v>
      </c>
    </row>
    <row r="297">
      <c r="A297" s="153" t="s">
        <v>658</v>
      </c>
      <c r="B297" s="154" t="s">
        <v>177</v>
      </c>
      <c r="C297" s="155">
        <v>193851.5</v>
      </c>
    </row>
    <row r="298">
      <c r="A298" s="153" t="s">
        <v>659</v>
      </c>
      <c r="B298" s="154" t="s">
        <v>660</v>
      </c>
      <c r="C298" s="155">
        <v>191953.3</v>
      </c>
    </row>
    <row r="299">
      <c r="A299" s="153" t="s">
        <v>661</v>
      </c>
      <c r="B299" s="154" t="s">
        <v>614</v>
      </c>
      <c r="C299" s="155">
        <v>190842.2</v>
      </c>
    </row>
    <row r="300">
      <c r="A300" s="153" t="s">
        <v>662</v>
      </c>
      <c r="B300" s="154" t="s">
        <v>663</v>
      </c>
      <c r="C300" s="155">
        <v>190325.8</v>
      </c>
    </row>
    <row r="301">
      <c r="A301" s="153" t="s">
        <v>664</v>
      </c>
      <c r="B301" s="154" t="s">
        <v>354</v>
      </c>
      <c r="C301" s="155">
        <v>188861.9</v>
      </c>
    </row>
    <row r="302">
      <c r="A302" s="153" t="s">
        <v>665</v>
      </c>
      <c r="B302" s="154" t="s">
        <v>209</v>
      </c>
      <c r="C302" s="155">
        <v>183515.5</v>
      </c>
    </row>
    <row r="303">
      <c r="A303" s="153" t="s">
        <v>666</v>
      </c>
      <c r="B303" s="154" t="s">
        <v>667</v>
      </c>
      <c r="C303" s="155">
        <v>180719.6</v>
      </c>
    </row>
    <row r="304">
      <c r="A304" s="153" t="s">
        <v>668</v>
      </c>
      <c r="B304" s="154" t="s">
        <v>403</v>
      </c>
      <c r="C304" s="155">
        <v>179420.5</v>
      </c>
    </row>
    <row r="305">
      <c r="A305" s="153" t="s">
        <v>669</v>
      </c>
      <c r="B305" s="154" t="s">
        <v>560</v>
      </c>
      <c r="C305" s="155">
        <v>178395.2</v>
      </c>
    </row>
    <row r="306">
      <c r="A306" s="153" t="s">
        <v>670</v>
      </c>
      <c r="B306" s="154" t="s">
        <v>671</v>
      </c>
      <c r="C306" s="155">
        <v>177089.9</v>
      </c>
    </row>
    <row r="307">
      <c r="A307" s="153" t="s">
        <v>672</v>
      </c>
      <c r="B307" s="154" t="s">
        <v>415</v>
      </c>
      <c r="C307" s="155">
        <v>176355.3</v>
      </c>
    </row>
    <row r="308">
      <c r="A308" s="153" t="s">
        <v>673</v>
      </c>
      <c r="B308" s="154" t="s">
        <v>354</v>
      </c>
      <c r="C308" s="155">
        <v>175905.5</v>
      </c>
    </row>
    <row r="309">
      <c r="A309" s="153" t="s">
        <v>674</v>
      </c>
      <c r="B309" s="154" t="s">
        <v>675</v>
      </c>
      <c r="C309" s="155">
        <v>174681.1</v>
      </c>
    </row>
    <row r="310">
      <c r="A310" s="153" t="s">
        <v>676</v>
      </c>
      <c r="B310" s="154" t="s">
        <v>671</v>
      </c>
      <c r="C310" s="155">
        <v>174564.3</v>
      </c>
    </row>
    <row r="311">
      <c r="A311" s="153" t="s">
        <v>677</v>
      </c>
      <c r="B311" s="154" t="s">
        <v>678</v>
      </c>
      <c r="C311" s="155">
        <v>173088.9</v>
      </c>
    </row>
    <row r="312">
      <c r="A312" s="153" t="s">
        <v>679</v>
      </c>
      <c r="B312" s="154" t="s">
        <v>680</v>
      </c>
      <c r="C312" s="155">
        <v>169536.9</v>
      </c>
    </row>
    <row r="313">
      <c r="A313" s="153" t="s">
        <v>681</v>
      </c>
      <c r="B313" s="154" t="s">
        <v>682</v>
      </c>
      <c r="C313" s="155">
        <v>166960.6</v>
      </c>
    </row>
    <row r="314">
      <c r="A314" s="153" t="s">
        <v>683</v>
      </c>
      <c r="B314" s="154" t="s">
        <v>684</v>
      </c>
      <c r="C314" s="155">
        <v>166265.6</v>
      </c>
    </row>
    <row r="315">
      <c r="A315" s="153" t="s">
        <v>685</v>
      </c>
      <c r="B315" s="154" t="s">
        <v>234</v>
      </c>
      <c r="C315" s="155">
        <v>165877.8</v>
      </c>
    </row>
    <row r="316">
      <c r="A316" s="153" t="s">
        <v>686</v>
      </c>
      <c r="B316" s="154" t="s">
        <v>437</v>
      </c>
      <c r="C316" s="155">
        <v>165724.7</v>
      </c>
    </row>
    <row r="317">
      <c r="A317" s="153" t="s">
        <v>687</v>
      </c>
      <c r="B317" s="154" t="s">
        <v>211</v>
      </c>
      <c r="C317" s="155">
        <v>164756.5</v>
      </c>
    </row>
    <row r="318">
      <c r="A318" s="153" t="s">
        <v>688</v>
      </c>
      <c r="B318" s="154" t="s">
        <v>181</v>
      </c>
      <c r="C318" s="155">
        <v>164280.8</v>
      </c>
    </row>
    <row r="319">
      <c r="A319" s="153" t="s">
        <v>689</v>
      </c>
      <c r="B319" s="154" t="s">
        <v>234</v>
      </c>
      <c r="C319" s="155">
        <v>164194.0</v>
      </c>
    </row>
    <row r="320">
      <c r="A320" s="153" t="s">
        <v>690</v>
      </c>
      <c r="B320" s="154" t="s">
        <v>234</v>
      </c>
      <c r="C320" s="155">
        <v>163966.2</v>
      </c>
    </row>
    <row r="321">
      <c r="A321" s="153" t="s">
        <v>691</v>
      </c>
      <c r="B321" s="154" t="s">
        <v>338</v>
      </c>
      <c r="C321" s="155">
        <v>163177.0</v>
      </c>
    </row>
    <row r="322">
      <c r="A322" s="153" t="s">
        <v>692</v>
      </c>
      <c r="B322" s="154" t="s">
        <v>693</v>
      </c>
      <c r="C322" s="155">
        <v>161513.4</v>
      </c>
    </row>
    <row r="323">
      <c r="A323" s="153" t="s">
        <v>694</v>
      </c>
      <c r="B323" s="154" t="s">
        <v>185</v>
      </c>
      <c r="C323" s="155">
        <v>161142.2</v>
      </c>
    </row>
    <row r="324">
      <c r="A324" s="153" t="s">
        <v>695</v>
      </c>
      <c r="B324" s="154" t="s">
        <v>696</v>
      </c>
      <c r="C324" s="155">
        <v>159849.4</v>
      </c>
    </row>
    <row r="325">
      <c r="A325" s="153" t="s">
        <v>697</v>
      </c>
      <c r="B325" s="154" t="s">
        <v>698</v>
      </c>
      <c r="C325" s="155">
        <v>159104.0</v>
      </c>
    </row>
    <row r="326">
      <c r="A326" s="153" t="s">
        <v>699</v>
      </c>
      <c r="B326" s="154" t="s">
        <v>700</v>
      </c>
      <c r="C326" s="155">
        <v>157683.9</v>
      </c>
    </row>
    <row r="327">
      <c r="A327" s="153" t="s">
        <v>701</v>
      </c>
      <c r="B327" s="154" t="s">
        <v>232</v>
      </c>
      <c r="C327" s="155">
        <v>156911.2</v>
      </c>
    </row>
    <row r="328">
      <c r="A328" s="153" t="s">
        <v>702</v>
      </c>
      <c r="B328" s="154" t="s">
        <v>656</v>
      </c>
      <c r="C328" s="155">
        <v>154638.3</v>
      </c>
    </row>
    <row r="329">
      <c r="A329" s="153" t="s">
        <v>703</v>
      </c>
      <c r="B329" s="154" t="s">
        <v>415</v>
      </c>
      <c r="C329" s="155">
        <v>154280.9</v>
      </c>
    </row>
    <row r="330">
      <c r="A330" s="153" t="s">
        <v>704</v>
      </c>
      <c r="B330" s="154" t="s">
        <v>614</v>
      </c>
      <c r="C330" s="155">
        <v>153429.6</v>
      </c>
    </row>
    <row r="331">
      <c r="A331" s="153" t="s">
        <v>705</v>
      </c>
      <c r="B331" s="154" t="s">
        <v>706</v>
      </c>
      <c r="C331" s="155">
        <v>153421.9</v>
      </c>
    </row>
    <row r="332">
      <c r="A332" s="153" t="s">
        <v>707</v>
      </c>
      <c r="B332" s="154" t="s">
        <v>708</v>
      </c>
      <c r="C332" s="155">
        <v>152781.2</v>
      </c>
    </row>
    <row r="333">
      <c r="A333" s="153" t="s">
        <v>709</v>
      </c>
      <c r="B333" s="154" t="s">
        <v>710</v>
      </c>
      <c r="C333" s="155">
        <v>151688.6</v>
      </c>
    </row>
    <row r="334">
      <c r="A334" s="153" t="s">
        <v>711</v>
      </c>
      <c r="B334" s="154" t="s">
        <v>712</v>
      </c>
      <c r="C334" s="155">
        <v>150415.8</v>
      </c>
    </row>
    <row r="335">
      <c r="A335" s="153" t="s">
        <v>713</v>
      </c>
      <c r="B335" s="154" t="s">
        <v>714</v>
      </c>
      <c r="C335" s="155">
        <v>148978.3</v>
      </c>
    </row>
    <row r="336">
      <c r="A336" s="153" t="s">
        <v>715</v>
      </c>
      <c r="B336" s="154" t="s">
        <v>716</v>
      </c>
      <c r="C336" s="155">
        <v>147741.3</v>
      </c>
    </row>
    <row r="337">
      <c r="A337" s="153" t="s">
        <v>717</v>
      </c>
      <c r="B337" s="154" t="s">
        <v>237</v>
      </c>
      <c r="C337" s="155">
        <v>146976.2</v>
      </c>
    </row>
    <row r="338">
      <c r="A338" s="153" t="s">
        <v>718</v>
      </c>
      <c r="B338" s="154" t="s">
        <v>435</v>
      </c>
      <c r="C338" s="155">
        <v>145975.1</v>
      </c>
    </row>
    <row r="339">
      <c r="A339" s="153" t="s">
        <v>719</v>
      </c>
      <c r="B339" s="154" t="s">
        <v>271</v>
      </c>
      <c r="C339" s="155">
        <v>145416.6</v>
      </c>
    </row>
    <row r="340">
      <c r="A340" s="153" t="s">
        <v>720</v>
      </c>
      <c r="B340" s="154" t="s">
        <v>721</v>
      </c>
      <c r="C340" s="155">
        <v>144439.3</v>
      </c>
    </row>
    <row r="341">
      <c r="A341" s="153" t="s">
        <v>722</v>
      </c>
      <c r="B341" s="154" t="s">
        <v>723</v>
      </c>
      <c r="C341" s="155">
        <v>144344.5</v>
      </c>
    </row>
    <row r="342">
      <c r="A342" s="153" t="s">
        <v>724</v>
      </c>
      <c r="B342" s="154" t="s">
        <v>725</v>
      </c>
      <c r="C342" s="155">
        <v>144282.6</v>
      </c>
    </row>
    <row r="343">
      <c r="A343" s="153" t="s">
        <v>726</v>
      </c>
      <c r="B343" s="154" t="s">
        <v>378</v>
      </c>
      <c r="C343" s="155">
        <v>143527.8</v>
      </c>
    </row>
    <row r="344">
      <c r="A344" s="153" t="s">
        <v>727</v>
      </c>
      <c r="B344" s="154" t="s">
        <v>197</v>
      </c>
      <c r="C344" s="155">
        <v>142664.6</v>
      </c>
    </row>
    <row r="345">
      <c r="A345" s="153" t="s">
        <v>728</v>
      </c>
      <c r="B345" s="154" t="s">
        <v>729</v>
      </c>
      <c r="C345" s="155">
        <v>142423.3</v>
      </c>
    </row>
    <row r="346">
      <c r="A346" s="153" t="s">
        <v>730</v>
      </c>
      <c r="B346" s="154" t="s">
        <v>731</v>
      </c>
      <c r="C346" s="155">
        <v>140647.9</v>
      </c>
    </row>
    <row r="347">
      <c r="A347" s="153" t="s">
        <v>732</v>
      </c>
      <c r="B347" s="154" t="s">
        <v>733</v>
      </c>
      <c r="C347" s="155">
        <v>138013.3</v>
      </c>
    </row>
    <row r="348">
      <c r="A348" s="153" t="s">
        <v>734</v>
      </c>
      <c r="B348" s="154" t="s">
        <v>735</v>
      </c>
      <c r="C348" s="155">
        <v>135394.2</v>
      </c>
    </row>
    <row r="349">
      <c r="A349" s="153" t="s">
        <v>736</v>
      </c>
      <c r="B349" s="154" t="s">
        <v>502</v>
      </c>
      <c r="C349" s="155">
        <v>134719.2</v>
      </c>
    </row>
    <row r="350">
      <c r="A350" s="153" t="s">
        <v>737</v>
      </c>
      <c r="B350" s="154" t="s">
        <v>217</v>
      </c>
      <c r="C350" s="155">
        <v>134270.3</v>
      </c>
    </row>
    <row r="351">
      <c r="A351" s="153" t="s">
        <v>738</v>
      </c>
      <c r="B351" s="154" t="s">
        <v>403</v>
      </c>
      <c r="C351" s="155">
        <v>133852.9</v>
      </c>
    </row>
    <row r="352">
      <c r="A352" s="153" t="s">
        <v>739</v>
      </c>
      <c r="B352" s="154" t="s">
        <v>740</v>
      </c>
      <c r="C352" s="155">
        <v>132698.1</v>
      </c>
    </row>
    <row r="353">
      <c r="A353" s="153" t="s">
        <v>741</v>
      </c>
      <c r="B353" s="154" t="s">
        <v>742</v>
      </c>
      <c r="C353" s="155">
        <v>132416.9</v>
      </c>
    </row>
    <row r="354">
      <c r="A354" s="153" t="s">
        <v>743</v>
      </c>
      <c r="B354" s="154" t="s">
        <v>185</v>
      </c>
      <c r="C354" s="155">
        <v>131311.5</v>
      </c>
    </row>
    <row r="355">
      <c r="A355" s="153" t="s">
        <v>744</v>
      </c>
      <c r="B355" s="154" t="s">
        <v>306</v>
      </c>
      <c r="C355" s="155">
        <v>130580.5</v>
      </c>
    </row>
    <row r="356">
      <c r="A356" s="153" t="s">
        <v>745</v>
      </c>
      <c r="B356" s="154" t="s">
        <v>433</v>
      </c>
      <c r="C356" s="155">
        <v>130341.2</v>
      </c>
    </row>
    <row r="357">
      <c r="A357" s="153" t="s">
        <v>746</v>
      </c>
      <c r="B357" s="154" t="s">
        <v>252</v>
      </c>
      <c r="C357" s="155">
        <v>128751.8</v>
      </c>
    </row>
    <row r="358">
      <c r="A358" s="153" t="s">
        <v>747</v>
      </c>
      <c r="B358" s="154" t="s">
        <v>433</v>
      </c>
      <c r="C358" s="155">
        <v>128716.0</v>
      </c>
    </row>
    <row r="359">
      <c r="A359" s="153" t="s">
        <v>748</v>
      </c>
      <c r="B359" s="154" t="s">
        <v>749</v>
      </c>
      <c r="C359" s="155">
        <v>128592.1</v>
      </c>
    </row>
    <row r="360">
      <c r="A360" s="153" t="s">
        <v>750</v>
      </c>
      <c r="B360" s="154" t="s">
        <v>751</v>
      </c>
      <c r="C360" s="155">
        <v>127090.9</v>
      </c>
    </row>
    <row r="361">
      <c r="A361" s="153" t="s">
        <v>752</v>
      </c>
      <c r="B361" s="154" t="s">
        <v>360</v>
      </c>
      <c r="C361" s="155">
        <v>127012.7</v>
      </c>
    </row>
    <row r="362">
      <c r="A362" s="153" t="s">
        <v>753</v>
      </c>
      <c r="B362" s="154" t="s">
        <v>636</v>
      </c>
      <c r="C362" s="155">
        <v>126951.7</v>
      </c>
    </row>
    <row r="363">
      <c r="A363" s="153" t="s">
        <v>754</v>
      </c>
      <c r="B363" s="154" t="s">
        <v>502</v>
      </c>
      <c r="C363" s="155">
        <v>126949.1</v>
      </c>
    </row>
    <row r="364">
      <c r="A364" s="153" t="s">
        <v>755</v>
      </c>
      <c r="B364" s="154" t="s">
        <v>756</v>
      </c>
      <c r="C364" s="155">
        <v>126845.6</v>
      </c>
    </row>
    <row r="365">
      <c r="A365" s="153" t="s">
        <v>757</v>
      </c>
      <c r="B365" s="154" t="s">
        <v>183</v>
      </c>
      <c r="C365" s="155">
        <v>126458.7</v>
      </c>
    </row>
    <row r="366">
      <c r="A366" s="153" t="s">
        <v>758</v>
      </c>
      <c r="B366" s="154" t="s">
        <v>759</v>
      </c>
      <c r="C366" s="155">
        <v>126294.3</v>
      </c>
    </row>
    <row r="367">
      <c r="A367" s="153" t="s">
        <v>760</v>
      </c>
      <c r="B367" s="154" t="s">
        <v>761</v>
      </c>
      <c r="C367" s="155">
        <v>125268.3</v>
      </c>
    </row>
    <row r="368">
      <c r="A368" s="153" t="s">
        <v>762</v>
      </c>
      <c r="B368" s="154" t="s">
        <v>763</v>
      </c>
      <c r="C368" s="155">
        <v>123529.8</v>
      </c>
    </row>
    <row r="369">
      <c r="A369" s="153" t="s">
        <v>764</v>
      </c>
      <c r="B369" s="154" t="s">
        <v>765</v>
      </c>
      <c r="C369" s="155">
        <v>121838.2</v>
      </c>
    </row>
    <row r="370">
      <c r="A370" s="153" t="s">
        <v>766</v>
      </c>
      <c r="B370" s="154" t="s">
        <v>733</v>
      </c>
      <c r="C370" s="155">
        <v>119072.1</v>
      </c>
    </row>
    <row r="371">
      <c r="A371" s="153" t="s">
        <v>767</v>
      </c>
      <c r="B371" s="154" t="s">
        <v>768</v>
      </c>
      <c r="C371" s="155">
        <v>117374.0</v>
      </c>
    </row>
    <row r="372">
      <c r="A372" s="153" t="s">
        <v>769</v>
      </c>
      <c r="B372" s="154" t="s">
        <v>433</v>
      </c>
      <c r="C372" s="155">
        <v>117204.5</v>
      </c>
    </row>
    <row r="373">
      <c r="A373" s="153" t="s">
        <v>770</v>
      </c>
      <c r="B373" s="154" t="s">
        <v>771</v>
      </c>
      <c r="C373" s="155">
        <v>117202.2</v>
      </c>
    </row>
    <row r="374">
      <c r="A374" s="153" t="s">
        <v>772</v>
      </c>
      <c r="B374" s="154" t="s">
        <v>684</v>
      </c>
      <c r="C374" s="155">
        <v>116222.5</v>
      </c>
    </row>
    <row r="375">
      <c r="A375" s="153" t="s">
        <v>773</v>
      </c>
      <c r="B375" s="154" t="s">
        <v>675</v>
      </c>
      <c r="C375" s="155">
        <v>115502.0</v>
      </c>
    </row>
    <row r="376">
      <c r="A376" s="153" t="s">
        <v>774</v>
      </c>
      <c r="B376" s="154" t="s">
        <v>405</v>
      </c>
      <c r="C376" s="155">
        <v>113841.8</v>
      </c>
    </row>
    <row r="377">
      <c r="A377" s="153" t="s">
        <v>775</v>
      </c>
      <c r="B377" s="154" t="s">
        <v>211</v>
      </c>
      <c r="C377" s="155">
        <v>113794.3</v>
      </c>
    </row>
    <row r="378">
      <c r="A378" s="153" t="s">
        <v>776</v>
      </c>
      <c r="B378" s="154" t="s">
        <v>777</v>
      </c>
      <c r="C378" s="155">
        <v>113473.8</v>
      </c>
    </row>
    <row r="379">
      <c r="A379" s="153" t="s">
        <v>778</v>
      </c>
      <c r="B379" s="154" t="s">
        <v>223</v>
      </c>
      <c r="C379" s="155">
        <v>110250.4</v>
      </c>
    </row>
    <row r="380">
      <c r="A380" s="153" t="s">
        <v>779</v>
      </c>
      <c r="B380" s="154" t="s">
        <v>256</v>
      </c>
      <c r="C380" s="155">
        <v>108942.2</v>
      </c>
    </row>
    <row r="381">
      <c r="A381" s="153" t="s">
        <v>780</v>
      </c>
      <c r="B381" s="154" t="s">
        <v>209</v>
      </c>
      <c r="C381" s="155">
        <v>107804.3</v>
      </c>
    </row>
    <row r="382">
      <c r="A382" s="153" t="s">
        <v>781</v>
      </c>
      <c r="B382" s="154" t="s">
        <v>360</v>
      </c>
      <c r="C382" s="155">
        <v>106945.3</v>
      </c>
    </row>
    <row r="383">
      <c r="A383" s="153" t="s">
        <v>782</v>
      </c>
      <c r="B383" s="154" t="s">
        <v>199</v>
      </c>
      <c r="C383" s="155">
        <v>106837.7</v>
      </c>
    </row>
    <row r="384">
      <c r="A384" s="153" t="s">
        <v>783</v>
      </c>
      <c r="B384" s="154" t="s">
        <v>784</v>
      </c>
      <c r="C384" s="155">
        <v>106708.9</v>
      </c>
    </row>
    <row r="385">
      <c r="A385" s="153" t="s">
        <v>785</v>
      </c>
      <c r="B385" s="154" t="s">
        <v>786</v>
      </c>
      <c r="C385" s="155">
        <v>105319.2</v>
      </c>
    </row>
    <row r="386">
      <c r="A386" s="153" t="s">
        <v>787</v>
      </c>
      <c r="B386" s="154" t="s">
        <v>612</v>
      </c>
      <c r="C386" s="155">
        <v>105073.6</v>
      </c>
    </row>
    <row r="387">
      <c r="A387" s="153" t="s">
        <v>788</v>
      </c>
      <c r="B387" s="154" t="s">
        <v>789</v>
      </c>
      <c r="C387" s="155">
        <v>105056.8</v>
      </c>
    </row>
    <row r="388">
      <c r="A388" s="153" t="s">
        <v>790</v>
      </c>
      <c r="B388" s="154" t="s">
        <v>791</v>
      </c>
      <c r="C388" s="155">
        <v>104827.9</v>
      </c>
    </row>
    <row r="389">
      <c r="A389" s="153" t="s">
        <v>792</v>
      </c>
      <c r="B389" s="154" t="s">
        <v>285</v>
      </c>
      <c r="C389" s="155">
        <v>104662.3</v>
      </c>
    </row>
    <row r="390">
      <c r="A390" s="153" t="s">
        <v>793</v>
      </c>
      <c r="B390" s="154" t="s">
        <v>275</v>
      </c>
      <c r="C390" s="155">
        <v>104047.5</v>
      </c>
    </row>
    <row r="391">
      <c r="A391" s="153" t="s">
        <v>794</v>
      </c>
      <c r="B391" s="154" t="s">
        <v>795</v>
      </c>
      <c r="C391" s="155">
        <v>103235.0</v>
      </c>
    </row>
    <row r="392">
      <c r="A392" s="153" t="s">
        <v>796</v>
      </c>
      <c r="B392" s="154" t="s">
        <v>740</v>
      </c>
      <c r="C392" s="155">
        <v>102616.1</v>
      </c>
    </row>
    <row r="393">
      <c r="A393" s="153" t="s">
        <v>797</v>
      </c>
      <c r="B393" s="154" t="s">
        <v>270</v>
      </c>
      <c r="C393" s="155">
        <v>102501.5</v>
      </c>
    </row>
    <row r="394">
      <c r="A394" s="153" t="s">
        <v>798</v>
      </c>
      <c r="B394" s="154" t="s">
        <v>799</v>
      </c>
      <c r="C394" s="155">
        <v>102406.6</v>
      </c>
    </row>
    <row r="395">
      <c r="A395" s="153" t="s">
        <v>800</v>
      </c>
      <c r="B395" s="154" t="s">
        <v>801</v>
      </c>
      <c r="C395" s="155">
        <v>102126.1</v>
      </c>
    </row>
    <row r="396">
      <c r="A396" s="153" t="s">
        <v>802</v>
      </c>
      <c r="B396" s="154" t="s">
        <v>803</v>
      </c>
      <c r="C396" s="155">
        <v>102116.9</v>
      </c>
    </row>
    <row r="397">
      <c r="A397" s="153" t="s">
        <v>804</v>
      </c>
      <c r="B397" s="154" t="s">
        <v>537</v>
      </c>
      <c r="C397" s="155">
        <v>102056.4</v>
      </c>
    </row>
    <row r="398">
      <c r="A398" s="153" t="s">
        <v>805</v>
      </c>
      <c r="B398" s="154" t="s">
        <v>806</v>
      </c>
      <c r="C398" s="155">
        <v>101408.0</v>
      </c>
    </row>
    <row r="399">
      <c r="A399" s="153" t="s">
        <v>807</v>
      </c>
      <c r="B399" s="154" t="s">
        <v>808</v>
      </c>
      <c r="C399" s="155">
        <v>101099.3</v>
      </c>
    </row>
    <row r="400">
      <c r="A400" s="153" t="s">
        <v>809</v>
      </c>
      <c r="B400" s="154" t="s">
        <v>810</v>
      </c>
      <c r="C400" s="155">
        <v>100742.0</v>
      </c>
    </row>
    <row r="401">
      <c r="A401" s="153" t="s">
        <v>811</v>
      </c>
      <c r="B401" s="154" t="s">
        <v>654</v>
      </c>
      <c r="C401" s="155">
        <v>100587.5</v>
      </c>
    </row>
    <row r="402">
      <c r="A402" s="153" t="s">
        <v>812</v>
      </c>
      <c r="B402" s="154" t="s">
        <v>520</v>
      </c>
      <c r="C402" s="155">
        <v>100440.2</v>
      </c>
    </row>
    <row r="403">
      <c r="A403" s="153" t="s">
        <v>813</v>
      </c>
      <c r="B403" s="154" t="s">
        <v>577</v>
      </c>
      <c r="C403" s="155">
        <v>100082.5</v>
      </c>
    </row>
    <row r="404">
      <c r="A404" s="153" t="s">
        <v>814</v>
      </c>
      <c r="B404" s="154" t="s">
        <v>195</v>
      </c>
      <c r="C404" s="155">
        <v>98431.68</v>
      </c>
    </row>
    <row r="405">
      <c r="A405" s="153" t="s">
        <v>815</v>
      </c>
      <c r="B405" s="154" t="s">
        <v>567</v>
      </c>
      <c r="C405" s="155">
        <v>98418.4</v>
      </c>
    </row>
    <row r="406">
      <c r="A406" s="153" t="s">
        <v>816</v>
      </c>
      <c r="B406" s="154" t="s">
        <v>437</v>
      </c>
      <c r="C406" s="155">
        <v>92874.26</v>
      </c>
    </row>
    <row r="407">
      <c r="A407" s="153" t="s">
        <v>817</v>
      </c>
      <c r="B407" s="154" t="s">
        <v>275</v>
      </c>
      <c r="C407" s="155">
        <v>90315.2</v>
      </c>
    </row>
    <row r="408">
      <c r="A408" s="153" t="s">
        <v>54</v>
      </c>
      <c r="B408" s="154" t="s">
        <v>291</v>
      </c>
      <c r="C408" s="155">
        <v>86263.5</v>
      </c>
    </row>
    <row r="409">
      <c r="A409" s="153" t="s">
        <v>818</v>
      </c>
      <c r="B409" s="154" t="s">
        <v>575</v>
      </c>
      <c r="C409" s="155">
        <v>85407.09</v>
      </c>
    </row>
    <row r="410">
      <c r="A410" s="153" t="s">
        <v>819</v>
      </c>
      <c r="B410" s="154" t="s">
        <v>217</v>
      </c>
      <c r="C410" s="155">
        <v>81737.21</v>
      </c>
    </row>
    <row r="411">
      <c r="A411" s="153" t="s">
        <v>820</v>
      </c>
      <c r="B411" s="154" t="s">
        <v>234</v>
      </c>
      <c r="C411" s="155">
        <v>80932.89</v>
      </c>
    </row>
    <row r="412">
      <c r="A412" s="153" t="s">
        <v>821</v>
      </c>
      <c r="B412" s="154" t="s">
        <v>357</v>
      </c>
      <c r="C412" s="155">
        <v>80657.3</v>
      </c>
    </row>
    <row r="413">
      <c r="A413" s="153" t="s">
        <v>822</v>
      </c>
      <c r="B413" s="154" t="s">
        <v>823</v>
      </c>
      <c r="C413" s="155">
        <v>80647.01</v>
      </c>
    </row>
    <row r="414">
      <c r="A414" s="153" t="s">
        <v>824</v>
      </c>
      <c r="B414" s="154" t="s">
        <v>247</v>
      </c>
      <c r="C414" s="155">
        <v>78714.03</v>
      </c>
    </row>
    <row r="415">
      <c r="A415" s="153" t="s">
        <v>825</v>
      </c>
      <c r="B415" s="154" t="s">
        <v>234</v>
      </c>
      <c r="C415" s="155">
        <v>78331.97</v>
      </c>
    </row>
    <row r="416">
      <c r="A416" s="153" t="s">
        <v>826</v>
      </c>
      <c r="B416" s="154" t="s">
        <v>827</v>
      </c>
      <c r="C416" s="155">
        <v>77401.22</v>
      </c>
    </row>
    <row r="417">
      <c r="A417" s="153" t="s">
        <v>828</v>
      </c>
      <c r="B417" s="154" t="s">
        <v>193</v>
      </c>
      <c r="C417" s="155">
        <v>76324.53</v>
      </c>
    </row>
    <row r="418">
      <c r="A418" s="153" t="s">
        <v>829</v>
      </c>
      <c r="B418" s="154" t="s">
        <v>338</v>
      </c>
      <c r="C418" s="155">
        <v>75975.81</v>
      </c>
    </row>
    <row r="419">
      <c r="A419" s="153" t="s">
        <v>830</v>
      </c>
      <c r="B419" s="154" t="s">
        <v>360</v>
      </c>
      <c r="C419" s="155">
        <v>75051.95</v>
      </c>
    </row>
    <row r="420">
      <c r="A420" s="153" t="s">
        <v>831</v>
      </c>
      <c r="B420" s="154" t="s">
        <v>803</v>
      </c>
      <c r="C420" s="155">
        <v>74996.75</v>
      </c>
    </row>
    <row r="421">
      <c r="A421" s="153" t="s">
        <v>832</v>
      </c>
      <c r="B421" s="154" t="s">
        <v>338</v>
      </c>
      <c r="C421" s="155">
        <v>73070.74</v>
      </c>
    </row>
    <row r="422">
      <c r="A422" s="153" t="s">
        <v>833</v>
      </c>
      <c r="B422" s="154" t="s">
        <v>834</v>
      </c>
      <c r="C422" s="155">
        <v>72763.75</v>
      </c>
    </row>
    <row r="423">
      <c r="A423" s="153" t="s">
        <v>835</v>
      </c>
      <c r="B423" s="154" t="s">
        <v>836</v>
      </c>
      <c r="C423" s="155">
        <v>71958.82</v>
      </c>
    </row>
    <row r="424">
      <c r="A424" s="153" t="s">
        <v>837</v>
      </c>
      <c r="B424" s="154" t="s">
        <v>838</v>
      </c>
      <c r="C424" s="155">
        <v>71256.18</v>
      </c>
    </row>
    <row r="425">
      <c r="A425" s="153" t="s">
        <v>839</v>
      </c>
      <c r="B425" s="154" t="s">
        <v>840</v>
      </c>
      <c r="C425" s="155">
        <v>70666.47</v>
      </c>
    </row>
    <row r="426">
      <c r="A426" s="153" t="s">
        <v>841</v>
      </c>
      <c r="B426" s="154" t="s">
        <v>733</v>
      </c>
      <c r="C426" s="155">
        <v>70325.72</v>
      </c>
    </row>
    <row r="427">
      <c r="A427" s="153" t="s">
        <v>842</v>
      </c>
      <c r="B427" s="154" t="s">
        <v>843</v>
      </c>
      <c r="C427" s="155">
        <v>69990.94</v>
      </c>
    </row>
    <row r="428">
      <c r="A428" s="153" t="s">
        <v>844</v>
      </c>
      <c r="B428" s="154" t="s">
        <v>845</v>
      </c>
      <c r="C428" s="155">
        <v>69410.47</v>
      </c>
    </row>
    <row r="429">
      <c r="A429" s="153" t="s">
        <v>846</v>
      </c>
      <c r="B429" s="154" t="s">
        <v>275</v>
      </c>
      <c r="C429" s="155">
        <v>68707.39</v>
      </c>
    </row>
    <row r="430">
      <c r="A430" s="153" t="s">
        <v>847</v>
      </c>
      <c r="B430" s="154" t="s">
        <v>217</v>
      </c>
      <c r="C430" s="155">
        <v>68509.76</v>
      </c>
    </row>
    <row r="431">
      <c r="A431" s="153" t="s">
        <v>848</v>
      </c>
      <c r="B431" s="154" t="s">
        <v>520</v>
      </c>
      <c r="C431" s="155">
        <v>67859.46</v>
      </c>
    </row>
    <row r="432">
      <c r="A432" s="153" t="s">
        <v>849</v>
      </c>
      <c r="B432" s="154" t="s">
        <v>850</v>
      </c>
      <c r="C432" s="155">
        <v>66411.45</v>
      </c>
    </row>
    <row r="433">
      <c r="A433" s="153" t="s">
        <v>851</v>
      </c>
      <c r="B433" s="154" t="s">
        <v>852</v>
      </c>
      <c r="C433" s="155">
        <v>63081.43</v>
      </c>
    </row>
    <row r="434">
      <c r="A434" s="153" t="s">
        <v>853</v>
      </c>
      <c r="B434" s="154" t="s">
        <v>467</v>
      </c>
      <c r="C434" s="155">
        <v>62676.28</v>
      </c>
    </row>
    <row r="435">
      <c r="A435" s="153" t="s">
        <v>854</v>
      </c>
      <c r="B435" s="154" t="s">
        <v>855</v>
      </c>
      <c r="C435" s="155">
        <v>60755.78</v>
      </c>
    </row>
    <row r="436">
      <c r="A436" s="153" t="s">
        <v>856</v>
      </c>
      <c r="B436" s="154" t="s">
        <v>520</v>
      </c>
      <c r="C436" s="155">
        <v>59335.51</v>
      </c>
    </row>
    <row r="437">
      <c r="A437" s="153" t="s">
        <v>857</v>
      </c>
      <c r="B437" s="154" t="s">
        <v>858</v>
      </c>
      <c r="C437" s="155">
        <v>58947.52</v>
      </c>
    </row>
    <row r="438">
      <c r="A438" s="153" t="s">
        <v>859</v>
      </c>
      <c r="B438" s="154" t="s">
        <v>860</v>
      </c>
      <c r="C438" s="155">
        <v>58704.42</v>
      </c>
    </row>
    <row r="439">
      <c r="A439" s="153" t="s">
        <v>861</v>
      </c>
      <c r="B439" s="154" t="s">
        <v>271</v>
      </c>
      <c r="C439" s="155">
        <v>58235.78</v>
      </c>
    </row>
    <row r="440">
      <c r="A440" s="153" t="s">
        <v>862</v>
      </c>
      <c r="B440" s="154" t="s">
        <v>433</v>
      </c>
      <c r="C440" s="155">
        <v>56524.57</v>
      </c>
    </row>
    <row r="441">
      <c r="A441" s="153" t="s">
        <v>863</v>
      </c>
      <c r="B441" s="154" t="s">
        <v>223</v>
      </c>
      <c r="C441" s="155">
        <v>52485.62</v>
      </c>
    </row>
    <row r="442">
      <c r="A442" s="153" t="s">
        <v>864</v>
      </c>
      <c r="B442" s="154" t="s">
        <v>865</v>
      </c>
      <c r="C442" s="155">
        <v>52322.48</v>
      </c>
    </row>
    <row r="443">
      <c r="A443" s="153" t="s">
        <v>866</v>
      </c>
      <c r="B443" s="154" t="s">
        <v>867</v>
      </c>
      <c r="C443" s="155">
        <v>51824.8</v>
      </c>
    </row>
    <row r="444">
      <c r="A444" s="153" t="s">
        <v>868</v>
      </c>
      <c r="B444" s="154" t="s">
        <v>869</v>
      </c>
      <c r="C444" s="155">
        <v>51573.85</v>
      </c>
    </row>
    <row r="445">
      <c r="A445" s="153" t="s">
        <v>870</v>
      </c>
      <c r="B445" s="154" t="s">
        <v>871</v>
      </c>
      <c r="C445" s="155">
        <v>51255.89</v>
      </c>
    </row>
    <row r="446">
      <c r="A446" s="153" t="s">
        <v>872</v>
      </c>
      <c r="B446" s="154" t="s">
        <v>873</v>
      </c>
      <c r="C446" s="155">
        <v>49901.78</v>
      </c>
    </row>
    <row r="447">
      <c r="A447" s="153" t="s">
        <v>874</v>
      </c>
      <c r="B447" s="154" t="s">
        <v>306</v>
      </c>
      <c r="C447" s="155">
        <v>48646.72</v>
      </c>
    </row>
    <row r="448">
      <c r="A448" s="153" t="s">
        <v>875</v>
      </c>
      <c r="B448" s="154" t="s">
        <v>876</v>
      </c>
      <c r="C448" s="155">
        <v>48193.86</v>
      </c>
    </row>
    <row r="449">
      <c r="A449" s="153" t="s">
        <v>877</v>
      </c>
      <c r="B449" s="154" t="s">
        <v>443</v>
      </c>
      <c r="C449" s="155">
        <v>47918.68</v>
      </c>
    </row>
    <row r="450">
      <c r="A450" s="153" t="s">
        <v>878</v>
      </c>
      <c r="B450" s="154" t="s">
        <v>879</v>
      </c>
      <c r="C450" s="155">
        <v>47772.28</v>
      </c>
    </row>
    <row r="451">
      <c r="A451" s="153" t="s">
        <v>880</v>
      </c>
      <c r="B451" s="154" t="s">
        <v>567</v>
      </c>
      <c r="C451" s="155">
        <v>47389.35</v>
      </c>
    </row>
    <row r="452">
      <c r="A452" s="153" t="s">
        <v>881</v>
      </c>
      <c r="B452" s="154" t="s">
        <v>396</v>
      </c>
      <c r="C452" s="155">
        <v>46927.81</v>
      </c>
    </row>
    <row r="453">
      <c r="A453" s="153" t="s">
        <v>882</v>
      </c>
      <c r="B453" s="154" t="s">
        <v>183</v>
      </c>
      <c r="C453" s="155">
        <v>45686.7</v>
      </c>
    </row>
    <row r="454">
      <c r="A454" s="153" t="s">
        <v>883</v>
      </c>
      <c r="B454" s="154" t="s">
        <v>884</v>
      </c>
      <c r="C454" s="155">
        <v>44386.5</v>
      </c>
    </row>
    <row r="455">
      <c r="A455" s="153" t="s">
        <v>885</v>
      </c>
      <c r="B455" s="154" t="s">
        <v>786</v>
      </c>
      <c r="C455" s="155">
        <v>43975.76</v>
      </c>
    </row>
    <row r="456">
      <c r="A456" s="153" t="s">
        <v>886</v>
      </c>
      <c r="B456" s="154" t="s">
        <v>285</v>
      </c>
      <c r="C456" s="155">
        <v>43931.9</v>
      </c>
    </row>
    <row r="457">
      <c r="A457" s="153" t="s">
        <v>887</v>
      </c>
      <c r="B457" s="154" t="s">
        <v>888</v>
      </c>
      <c r="C457" s="155">
        <v>42252.1</v>
      </c>
    </row>
    <row r="458">
      <c r="A458" s="153" t="s">
        <v>889</v>
      </c>
      <c r="B458" s="154" t="s">
        <v>179</v>
      </c>
      <c r="C458" s="155">
        <v>40946.96</v>
      </c>
    </row>
    <row r="459">
      <c r="A459" s="153" t="s">
        <v>890</v>
      </c>
      <c r="B459" s="154" t="s">
        <v>378</v>
      </c>
      <c r="C459" s="155">
        <v>38034.69</v>
      </c>
    </row>
    <row r="460">
      <c r="A460" s="153" t="s">
        <v>891</v>
      </c>
      <c r="B460" s="154" t="s">
        <v>221</v>
      </c>
      <c r="C460" s="155">
        <v>37255.64</v>
      </c>
    </row>
    <row r="461">
      <c r="A461" s="153" t="s">
        <v>892</v>
      </c>
      <c r="B461" s="154" t="s">
        <v>710</v>
      </c>
      <c r="C461" s="155">
        <v>37170.32</v>
      </c>
    </row>
    <row r="462">
      <c r="A462" s="153" t="s">
        <v>893</v>
      </c>
      <c r="B462" s="154" t="s">
        <v>894</v>
      </c>
      <c r="C462" s="155">
        <v>37006.96</v>
      </c>
    </row>
    <row r="463">
      <c r="A463" s="153" t="s">
        <v>895</v>
      </c>
      <c r="B463" s="154" t="s">
        <v>411</v>
      </c>
      <c r="C463" s="155">
        <v>36593.6</v>
      </c>
    </row>
    <row r="464">
      <c r="A464" s="153" t="s">
        <v>896</v>
      </c>
      <c r="B464" s="154" t="s">
        <v>897</v>
      </c>
      <c r="C464" s="155">
        <v>36504.6</v>
      </c>
    </row>
    <row r="465">
      <c r="A465" s="153" t="s">
        <v>898</v>
      </c>
      <c r="B465" s="154" t="s">
        <v>899</v>
      </c>
      <c r="C465" s="155">
        <v>35098.49</v>
      </c>
    </row>
    <row r="466">
      <c r="A466" s="153" t="s">
        <v>900</v>
      </c>
      <c r="B466" s="154" t="s">
        <v>354</v>
      </c>
      <c r="C466" s="155">
        <v>33135.12</v>
      </c>
    </row>
    <row r="467">
      <c r="A467" s="153" t="s">
        <v>901</v>
      </c>
      <c r="B467" s="154" t="s">
        <v>902</v>
      </c>
      <c r="C467" s="155">
        <v>30118.3</v>
      </c>
    </row>
    <row r="468">
      <c r="A468" s="153" t="s">
        <v>903</v>
      </c>
      <c r="B468" s="154" t="s">
        <v>838</v>
      </c>
      <c r="C468" s="155">
        <v>30011.81</v>
      </c>
    </row>
    <row r="469">
      <c r="A469" s="153" t="s">
        <v>904</v>
      </c>
      <c r="B469" s="154" t="s">
        <v>696</v>
      </c>
      <c r="C469" s="155">
        <v>29040.25</v>
      </c>
    </row>
    <row r="470">
      <c r="A470" s="153" t="s">
        <v>905</v>
      </c>
      <c r="B470" s="154" t="s">
        <v>906</v>
      </c>
      <c r="C470" s="155">
        <v>28911.24</v>
      </c>
    </row>
    <row r="471">
      <c r="A471" s="153" t="s">
        <v>907</v>
      </c>
      <c r="B471" s="154" t="s">
        <v>344</v>
      </c>
      <c r="C471" s="155">
        <v>28159.11</v>
      </c>
    </row>
    <row r="472">
      <c r="A472" s="153" t="s">
        <v>908</v>
      </c>
      <c r="B472" s="154" t="s">
        <v>909</v>
      </c>
      <c r="C472" s="155">
        <v>27722.91</v>
      </c>
    </row>
    <row r="473">
      <c r="A473" s="153" t="s">
        <v>910</v>
      </c>
      <c r="B473" s="154" t="s">
        <v>911</v>
      </c>
      <c r="C473" s="155">
        <v>25574.64</v>
      </c>
    </row>
    <row r="474">
      <c r="A474" s="153" t="s">
        <v>912</v>
      </c>
      <c r="B474" s="154" t="s">
        <v>873</v>
      </c>
      <c r="C474" s="155">
        <v>25528.9</v>
      </c>
    </row>
    <row r="475">
      <c r="A475" s="153" t="s">
        <v>913</v>
      </c>
      <c r="B475" s="154" t="s">
        <v>656</v>
      </c>
      <c r="C475" s="155">
        <v>24316.0</v>
      </c>
    </row>
    <row r="476">
      <c r="A476" s="153" t="s">
        <v>914</v>
      </c>
      <c r="B476" s="154" t="s">
        <v>217</v>
      </c>
      <c r="C476" s="155">
        <v>24252.97</v>
      </c>
    </row>
    <row r="477">
      <c r="A477" s="153" t="s">
        <v>915</v>
      </c>
      <c r="B477" s="154" t="s">
        <v>467</v>
      </c>
      <c r="C477" s="155">
        <v>23874.46</v>
      </c>
    </row>
    <row r="478">
      <c r="A478" s="153" t="s">
        <v>916</v>
      </c>
      <c r="B478" s="154" t="s">
        <v>169</v>
      </c>
      <c r="C478" s="155">
        <v>23808.32</v>
      </c>
    </row>
    <row r="479">
      <c r="A479" s="153" t="s">
        <v>917</v>
      </c>
      <c r="B479" s="154" t="s">
        <v>740</v>
      </c>
      <c r="C479" s="155">
        <v>23261.92</v>
      </c>
    </row>
    <row r="480">
      <c r="A480" s="153" t="s">
        <v>918</v>
      </c>
      <c r="B480" s="154" t="s">
        <v>919</v>
      </c>
      <c r="C480" s="155">
        <v>21983.01</v>
      </c>
    </row>
    <row r="481">
      <c r="A481" s="153" t="s">
        <v>920</v>
      </c>
      <c r="B481" s="154" t="s">
        <v>921</v>
      </c>
      <c r="C481" s="155">
        <v>21484.3</v>
      </c>
    </row>
    <row r="482">
      <c r="A482" s="153" t="s">
        <v>922</v>
      </c>
      <c r="B482" s="154" t="s">
        <v>234</v>
      </c>
      <c r="C482" s="155">
        <v>21322.4</v>
      </c>
    </row>
    <row r="483">
      <c r="A483" s="153" t="s">
        <v>923</v>
      </c>
      <c r="B483" s="154" t="s">
        <v>456</v>
      </c>
      <c r="C483" s="155">
        <v>20190.43</v>
      </c>
    </row>
    <row r="484">
      <c r="A484" s="153" t="s">
        <v>924</v>
      </c>
      <c r="B484" s="154" t="s">
        <v>502</v>
      </c>
      <c r="C484" s="155">
        <v>19411.74</v>
      </c>
    </row>
    <row r="485">
      <c r="A485" s="153" t="s">
        <v>925</v>
      </c>
      <c r="B485" s="154" t="s">
        <v>354</v>
      </c>
      <c r="C485" s="155">
        <v>17935.79</v>
      </c>
    </row>
    <row r="486">
      <c r="A486" s="153" t="s">
        <v>926</v>
      </c>
      <c r="B486" s="154" t="s">
        <v>927</v>
      </c>
      <c r="C486" s="155">
        <v>17624.98</v>
      </c>
    </row>
    <row r="487">
      <c r="A487" s="153" t="s">
        <v>928</v>
      </c>
      <c r="B487" s="154" t="s">
        <v>403</v>
      </c>
      <c r="C487" s="155">
        <v>15455.73</v>
      </c>
    </row>
    <row r="488">
      <c r="A488" s="153" t="s">
        <v>929</v>
      </c>
      <c r="B488" s="154" t="s">
        <v>526</v>
      </c>
      <c r="C488" s="155">
        <v>15009.6</v>
      </c>
    </row>
    <row r="489">
      <c r="A489" s="153" t="s">
        <v>930</v>
      </c>
      <c r="B489" s="154" t="s">
        <v>656</v>
      </c>
      <c r="C489" s="155">
        <v>14916.96</v>
      </c>
    </row>
    <row r="490">
      <c r="A490" s="153" t="s">
        <v>931</v>
      </c>
      <c r="B490" s="154" t="s">
        <v>932</v>
      </c>
      <c r="C490" s="155">
        <v>14708.29</v>
      </c>
    </row>
    <row r="491">
      <c r="A491" s="153" t="s">
        <v>933</v>
      </c>
      <c r="B491" s="154" t="s">
        <v>396</v>
      </c>
      <c r="C491" s="155">
        <v>13785.88</v>
      </c>
    </row>
    <row r="492">
      <c r="A492" s="153" t="s">
        <v>934</v>
      </c>
      <c r="B492" s="154" t="s">
        <v>185</v>
      </c>
      <c r="C492" s="155">
        <v>13265.46</v>
      </c>
    </row>
    <row r="493">
      <c r="A493" s="153" t="s">
        <v>935</v>
      </c>
      <c r="B493" s="154" t="s">
        <v>607</v>
      </c>
      <c r="C493" s="155">
        <v>12405.14</v>
      </c>
    </row>
    <row r="494">
      <c r="A494" s="153" t="s">
        <v>936</v>
      </c>
      <c r="B494" s="154" t="s">
        <v>937</v>
      </c>
      <c r="C494" s="155">
        <v>11793.6</v>
      </c>
    </row>
    <row r="495">
      <c r="A495" s="153" t="s">
        <v>938</v>
      </c>
      <c r="B495" s="154" t="s">
        <v>939</v>
      </c>
      <c r="C495" s="155">
        <v>11793.6</v>
      </c>
    </row>
    <row r="496">
      <c r="A496" s="153" t="s">
        <v>940</v>
      </c>
      <c r="B496" s="154" t="s">
        <v>941</v>
      </c>
      <c r="C496" s="155">
        <v>11756.97</v>
      </c>
    </row>
    <row r="497">
      <c r="A497" s="153" t="s">
        <v>942</v>
      </c>
      <c r="B497" s="154" t="s">
        <v>275</v>
      </c>
      <c r="C497" s="155">
        <v>10550.97</v>
      </c>
    </row>
    <row r="498">
      <c r="A498" s="153" t="s">
        <v>943</v>
      </c>
      <c r="B498" s="154" t="s">
        <v>520</v>
      </c>
      <c r="C498" s="155">
        <v>10122.15</v>
      </c>
    </row>
    <row r="499">
      <c r="A499" s="153" t="s">
        <v>944</v>
      </c>
      <c r="B499" s="154" t="s">
        <v>203</v>
      </c>
      <c r="C499" s="155">
        <v>9729.52</v>
      </c>
    </row>
    <row r="500">
      <c r="A500" s="153" t="s">
        <v>945</v>
      </c>
      <c r="B500" s="154" t="s">
        <v>946</v>
      </c>
      <c r="C500" s="155">
        <v>8472.84</v>
      </c>
    </row>
    <row r="501">
      <c r="A501" s="153" t="s">
        <v>947</v>
      </c>
      <c r="B501" s="154" t="s">
        <v>948</v>
      </c>
      <c r="C501" s="155">
        <v>7904.88</v>
      </c>
    </row>
    <row r="502">
      <c r="A502" s="153" t="s">
        <v>949</v>
      </c>
      <c r="B502" s="154" t="s">
        <v>607</v>
      </c>
      <c r="C502" s="155">
        <v>7432.65</v>
      </c>
    </row>
    <row r="503">
      <c r="A503" s="153" t="s">
        <v>950</v>
      </c>
      <c r="B503" s="154" t="s">
        <v>951</v>
      </c>
      <c r="C503" s="155">
        <v>7066.68</v>
      </c>
    </row>
    <row r="504">
      <c r="A504" s="153" t="s">
        <v>952</v>
      </c>
      <c r="B504" s="154" t="s">
        <v>953</v>
      </c>
      <c r="C504" s="155">
        <v>6148.7</v>
      </c>
    </row>
    <row r="505">
      <c r="A505" s="153" t="s">
        <v>954</v>
      </c>
      <c r="B505" s="154" t="s">
        <v>955</v>
      </c>
      <c r="C505" s="155">
        <v>5740.4</v>
      </c>
    </row>
    <row r="506">
      <c r="A506" s="153" t="s">
        <v>956</v>
      </c>
      <c r="B506" s="154" t="s">
        <v>209</v>
      </c>
      <c r="C506" s="155">
        <v>5290.09</v>
      </c>
    </row>
    <row r="507">
      <c r="A507" s="153" t="s">
        <v>957</v>
      </c>
      <c r="B507" s="154" t="s">
        <v>958</v>
      </c>
      <c r="C507" s="155">
        <v>4622.44</v>
      </c>
    </row>
    <row r="508">
      <c r="A508" s="153" t="s">
        <v>959</v>
      </c>
      <c r="B508" s="154" t="s">
        <v>195</v>
      </c>
      <c r="C508" s="155">
        <v>4342.11</v>
      </c>
    </row>
    <row r="509">
      <c r="A509" s="153" t="s">
        <v>960</v>
      </c>
      <c r="B509" s="154" t="s">
        <v>344</v>
      </c>
      <c r="C509" s="155">
        <v>4208.48</v>
      </c>
    </row>
    <row r="510">
      <c r="A510" s="153" t="s">
        <v>961</v>
      </c>
      <c r="B510" s="154" t="s">
        <v>962</v>
      </c>
      <c r="C510" s="155">
        <v>4069.7</v>
      </c>
    </row>
    <row r="511">
      <c r="A511" s="153" t="s">
        <v>963</v>
      </c>
      <c r="B511" s="154" t="s">
        <v>964</v>
      </c>
      <c r="C511" s="155">
        <v>3756.36</v>
      </c>
    </row>
    <row r="512">
      <c r="A512" s="153" t="s">
        <v>965</v>
      </c>
      <c r="B512" s="154" t="s">
        <v>275</v>
      </c>
      <c r="C512" s="155">
        <v>3713.65</v>
      </c>
    </row>
    <row r="513">
      <c r="A513" s="153" t="s">
        <v>966</v>
      </c>
      <c r="B513" s="154" t="s">
        <v>941</v>
      </c>
      <c r="C513" s="155">
        <v>3456.39</v>
      </c>
    </row>
    <row r="514">
      <c r="A514" s="153" t="s">
        <v>967</v>
      </c>
      <c r="B514" s="154" t="s">
        <v>403</v>
      </c>
      <c r="C514" s="155">
        <v>3048.54</v>
      </c>
    </row>
    <row r="515">
      <c r="A515" s="153" t="s">
        <v>968</v>
      </c>
      <c r="B515" s="154" t="s">
        <v>377</v>
      </c>
      <c r="C515" s="155">
        <v>2925.66</v>
      </c>
    </row>
    <row r="516">
      <c r="A516" s="153" t="s">
        <v>969</v>
      </c>
      <c r="B516" s="154" t="s">
        <v>354</v>
      </c>
      <c r="C516" s="155">
        <v>2445.79</v>
      </c>
    </row>
    <row r="517">
      <c r="A517" s="153" t="s">
        <v>970</v>
      </c>
      <c r="B517" s="154" t="s">
        <v>971</v>
      </c>
      <c r="C517" s="155">
        <v>2400.69</v>
      </c>
    </row>
    <row r="518">
      <c r="A518" s="153" t="s">
        <v>972</v>
      </c>
      <c r="B518" s="154" t="s">
        <v>173</v>
      </c>
      <c r="C518" s="155">
        <v>2215.21</v>
      </c>
    </row>
    <row r="519">
      <c r="A519" s="153" t="s">
        <v>973</v>
      </c>
      <c r="B519" s="154" t="s">
        <v>183</v>
      </c>
      <c r="C519" s="155">
        <v>2181.34</v>
      </c>
    </row>
    <row r="520">
      <c r="A520" s="153" t="s">
        <v>974</v>
      </c>
      <c r="B520" s="154" t="s">
        <v>975</v>
      </c>
      <c r="C520" s="155">
        <v>1575.47</v>
      </c>
    </row>
    <row r="521">
      <c r="A521" s="153" t="s">
        <v>976</v>
      </c>
      <c r="B521" s="154" t="s">
        <v>181</v>
      </c>
      <c r="C521" s="155">
        <v>1508.77</v>
      </c>
    </row>
    <row r="522">
      <c r="A522" s="153" t="s">
        <v>977</v>
      </c>
      <c r="B522" s="154" t="s">
        <v>784</v>
      </c>
      <c r="C522" s="155">
        <v>1330.79</v>
      </c>
    </row>
    <row r="523">
      <c r="A523" s="153" t="s">
        <v>978</v>
      </c>
      <c r="B523" s="154" t="s">
        <v>675</v>
      </c>
      <c r="C523" s="155">
        <v>1135.0</v>
      </c>
    </row>
    <row r="524">
      <c r="A524" s="153" t="s">
        <v>979</v>
      </c>
      <c r="B524" s="154" t="s">
        <v>980</v>
      </c>
      <c r="C524" s="155">
        <v>1131.01</v>
      </c>
    </row>
    <row r="525">
      <c r="A525" s="153" t="s">
        <v>981</v>
      </c>
      <c r="B525" s="154" t="s">
        <v>982</v>
      </c>
      <c r="C525" s="155">
        <v>1004.25</v>
      </c>
    </row>
    <row r="526">
      <c r="A526" s="153" t="s">
        <v>983</v>
      </c>
      <c r="B526" s="154" t="s">
        <v>467</v>
      </c>
      <c r="C526" s="155">
        <v>967.6</v>
      </c>
    </row>
    <row r="527">
      <c r="A527" s="153" t="s">
        <v>984</v>
      </c>
      <c r="B527" s="154" t="s">
        <v>183</v>
      </c>
      <c r="C527" s="155">
        <v>967.08</v>
      </c>
    </row>
    <row r="528">
      <c r="A528" s="153" t="s">
        <v>985</v>
      </c>
      <c r="B528" s="154" t="s">
        <v>223</v>
      </c>
      <c r="C528" s="155">
        <v>910.15</v>
      </c>
    </row>
    <row r="529">
      <c r="A529" s="153" t="s">
        <v>986</v>
      </c>
      <c r="B529" s="154" t="s">
        <v>520</v>
      </c>
      <c r="C529" s="155">
        <v>902.31</v>
      </c>
    </row>
    <row r="530">
      <c r="A530" s="153" t="s">
        <v>987</v>
      </c>
      <c r="B530" s="154" t="s">
        <v>784</v>
      </c>
      <c r="C530" s="155">
        <v>784.67</v>
      </c>
    </row>
    <row r="531">
      <c r="A531" s="153" t="s">
        <v>988</v>
      </c>
      <c r="B531" s="154" t="s">
        <v>879</v>
      </c>
      <c r="C531" s="155">
        <v>742.33</v>
      </c>
    </row>
    <row r="532">
      <c r="A532" s="153" t="s">
        <v>989</v>
      </c>
      <c r="B532" s="154" t="s">
        <v>899</v>
      </c>
      <c r="C532" s="155">
        <v>740.59</v>
      </c>
    </row>
    <row r="533">
      <c r="A533" s="153" t="s">
        <v>990</v>
      </c>
      <c r="B533" s="154" t="s">
        <v>991</v>
      </c>
      <c r="C533" s="155">
        <v>696.06</v>
      </c>
    </row>
    <row r="534">
      <c r="A534" s="153" t="s">
        <v>992</v>
      </c>
      <c r="B534" s="154" t="s">
        <v>342</v>
      </c>
      <c r="C534" s="155">
        <v>455.9</v>
      </c>
    </row>
    <row r="535">
      <c r="A535" s="153" t="s">
        <v>993</v>
      </c>
      <c r="B535" s="154" t="s">
        <v>994</v>
      </c>
      <c r="C535" s="155">
        <v>441.07</v>
      </c>
    </row>
    <row r="536">
      <c r="A536" s="153" t="s">
        <v>995</v>
      </c>
      <c r="B536" s="154" t="s">
        <v>456</v>
      </c>
      <c r="C536" s="155">
        <v>418.79</v>
      </c>
    </row>
    <row r="537">
      <c r="A537" s="153" t="s">
        <v>996</v>
      </c>
      <c r="B537" s="154" t="s">
        <v>997</v>
      </c>
      <c r="C537" s="155">
        <v>303.81</v>
      </c>
    </row>
    <row r="538">
      <c r="A538" s="153" t="s">
        <v>998</v>
      </c>
      <c r="B538" s="154" t="s">
        <v>663</v>
      </c>
      <c r="C538" s="155">
        <v>273.08</v>
      </c>
    </row>
    <row r="539">
      <c r="A539" s="153" t="s">
        <v>999</v>
      </c>
      <c r="B539" s="154" t="s">
        <v>456</v>
      </c>
      <c r="C539" s="155">
        <v>263.83</v>
      </c>
    </row>
    <row r="540">
      <c r="A540" s="153" t="s">
        <v>1000</v>
      </c>
      <c r="B540" s="154" t="s">
        <v>1001</v>
      </c>
      <c r="C540" s="155">
        <v>254.58</v>
      </c>
    </row>
    <row r="541">
      <c r="A541" s="153" t="s">
        <v>1002</v>
      </c>
      <c r="B541" s="154" t="s">
        <v>431</v>
      </c>
      <c r="C541" s="155">
        <v>249.58</v>
      </c>
    </row>
    <row r="542">
      <c r="A542" s="153" t="s">
        <v>1003</v>
      </c>
      <c r="B542" s="154" t="s">
        <v>1004</v>
      </c>
      <c r="C542" s="155">
        <v>225.45</v>
      </c>
    </row>
    <row r="543">
      <c r="A543" s="153" t="s">
        <v>1005</v>
      </c>
      <c r="B543" s="154" t="s">
        <v>237</v>
      </c>
      <c r="C543" s="155">
        <v>216.74</v>
      </c>
    </row>
    <row r="544">
      <c r="A544" s="153" t="s">
        <v>1006</v>
      </c>
      <c r="B544" s="154" t="s">
        <v>179</v>
      </c>
      <c r="C544" s="155">
        <v>215.38</v>
      </c>
    </row>
    <row r="545">
      <c r="A545" s="153" t="s">
        <v>1007</v>
      </c>
      <c r="B545" s="154" t="s">
        <v>461</v>
      </c>
      <c r="C545" s="155">
        <v>201.11</v>
      </c>
    </row>
    <row r="546">
      <c r="A546" s="153" t="s">
        <v>1008</v>
      </c>
      <c r="B546" s="154" t="s">
        <v>1009</v>
      </c>
      <c r="C546" s="155">
        <v>176.82</v>
      </c>
    </row>
    <row r="547">
      <c r="A547" s="153" t="s">
        <v>1010</v>
      </c>
      <c r="B547" s="154" t="s">
        <v>346</v>
      </c>
      <c r="C547" s="155">
        <v>173.61</v>
      </c>
    </row>
    <row r="548">
      <c r="A548" s="153" t="s">
        <v>1011</v>
      </c>
      <c r="B548" s="154" t="s">
        <v>740</v>
      </c>
      <c r="C548" s="155">
        <v>165.7</v>
      </c>
    </row>
    <row r="549">
      <c r="A549" s="153" t="s">
        <v>1012</v>
      </c>
      <c r="B549" s="154" t="s">
        <v>415</v>
      </c>
      <c r="C549" s="155">
        <v>150.06</v>
      </c>
    </row>
    <row r="550">
      <c r="A550" s="153" t="s">
        <v>1013</v>
      </c>
      <c r="B550" s="154" t="s">
        <v>386</v>
      </c>
      <c r="C550" s="155">
        <v>145.24</v>
      </c>
    </row>
    <row r="551">
      <c r="A551" s="153" t="s">
        <v>1014</v>
      </c>
      <c r="B551" s="154" t="s">
        <v>1015</v>
      </c>
      <c r="C551" s="155">
        <v>142.28</v>
      </c>
    </row>
    <row r="552">
      <c r="A552" s="153" t="s">
        <v>1016</v>
      </c>
      <c r="B552" s="154" t="s">
        <v>723</v>
      </c>
      <c r="C552" s="155">
        <v>112.86</v>
      </c>
    </row>
    <row r="553">
      <c r="A553" s="153" t="s">
        <v>1017</v>
      </c>
      <c r="B553" s="154" t="s">
        <v>873</v>
      </c>
      <c r="C553" s="155">
        <v>106.85</v>
      </c>
    </row>
    <row r="554">
      <c r="A554" s="153" t="s">
        <v>1018</v>
      </c>
      <c r="B554" s="154" t="s">
        <v>1019</v>
      </c>
      <c r="C554" s="155">
        <v>94.24</v>
      </c>
    </row>
    <row r="555">
      <c r="A555" s="153" t="s">
        <v>1020</v>
      </c>
      <c r="B555" s="154" t="s">
        <v>467</v>
      </c>
      <c r="C555" s="155">
        <v>86.38</v>
      </c>
    </row>
    <row r="556">
      <c r="A556" s="153" t="s">
        <v>1021</v>
      </c>
      <c r="B556" s="154" t="s">
        <v>232</v>
      </c>
      <c r="C556" s="155">
        <v>68.43</v>
      </c>
    </row>
    <row r="557">
      <c r="A557" s="153" t="s">
        <v>1022</v>
      </c>
      <c r="B557" s="154" t="s">
        <v>346</v>
      </c>
      <c r="C557" s="155">
        <v>51.44</v>
      </c>
    </row>
    <row r="558">
      <c r="A558" s="153" t="s">
        <v>1023</v>
      </c>
      <c r="B558" s="154" t="s">
        <v>1024</v>
      </c>
      <c r="C558" s="155">
        <v>50.64</v>
      </c>
    </row>
    <row r="559">
      <c r="A559" s="153" t="s">
        <v>1025</v>
      </c>
      <c r="B559" s="154" t="s">
        <v>735</v>
      </c>
      <c r="C559" s="155">
        <v>50.0</v>
      </c>
    </row>
    <row r="560">
      <c r="A560" s="153" t="s">
        <v>1026</v>
      </c>
      <c r="B560" s="154" t="s">
        <v>1027</v>
      </c>
      <c r="C560" s="155">
        <v>39.91</v>
      </c>
    </row>
    <row r="561">
      <c r="A561" s="153" t="s">
        <v>1028</v>
      </c>
      <c r="B561" s="154" t="s">
        <v>185</v>
      </c>
      <c r="C561" s="155">
        <v>35.29</v>
      </c>
    </row>
    <row r="562">
      <c r="A562" s="153" t="s">
        <v>1029</v>
      </c>
      <c r="B562" s="154" t="s">
        <v>1030</v>
      </c>
      <c r="C562" s="155">
        <v>31.25</v>
      </c>
    </row>
    <row r="563">
      <c r="A563" s="153" t="s">
        <v>1031</v>
      </c>
      <c r="B563" s="154" t="s">
        <v>1032</v>
      </c>
      <c r="C563" s="155">
        <v>30.02</v>
      </c>
    </row>
    <row r="564">
      <c r="A564" s="153" t="s">
        <v>1033</v>
      </c>
      <c r="B564" s="154" t="s">
        <v>1034</v>
      </c>
      <c r="C564" s="155">
        <v>28.73</v>
      </c>
    </row>
    <row r="565">
      <c r="A565" s="153" t="s">
        <v>1035</v>
      </c>
      <c r="B565" s="154" t="s">
        <v>352</v>
      </c>
      <c r="C565" s="155">
        <v>25.08</v>
      </c>
    </row>
    <row r="566">
      <c r="A566" s="153" t="s">
        <v>1036</v>
      </c>
      <c r="B566" s="154" t="s">
        <v>1037</v>
      </c>
      <c r="C566" s="155">
        <v>20.89</v>
      </c>
    </row>
    <row r="567">
      <c r="A567" s="153" t="s">
        <v>1038</v>
      </c>
      <c r="B567" s="154" t="s">
        <v>193</v>
      </c>
      <c r="C567" s="155">
        <v>20.75</v>
      </c>
    </row>
    <row r="568">
      <c r="A568" s="153" t="s">
        <v>1039</v>
      </c>
      <c r="B568" s="154" t="s">
        <v>656</v>
      </c>
      <c r="C568" s="155">
        <v>19.2</v>
      </c>
    </row>
    <row r="569">
      <c r="A569" s="153" t="s">
        <v>1040</v>
      </c>
      <c r="B569" s="154" t="s">
        <v>1041</v>
      </c>
      <c r="C569" s="155">
        <v>18.77</v>
      </c>
    </row>
    <row r="570">
      <c r="A570" s="153" t="s">
        <v>1042</v>
      </c>
      <c r="B570" s="154" t="s">
        <v>1043</v>
      </c>
      <c r="C570" s="155">
        <v>14.67</v>
      </c>
    </row>
    <row r="571">
      <c r="A571" s="153" t="s">
        <v>1044</v>
      </c>
      <c r="B571" s="154" t="s">
        <v>232</v>
      </c>
      <c r="C571" s="155">
        <v>10.89</v>
      </c>
    </row>
    <row r="572">
      <c r="A572" s="153" t="s">
        <v>1045</v>
      </c>
      <c r="B572" s="154" t="s">
        <v>879</v>
      </c>
      <c r="C572" s="155">
        <v>10.0</v>
      </c>
    </row>
    <row r="573">
      <c r="A573" s="153" t="s">
        <v>1046</v>
      </c>
      <c r="B573" s="154" t="s">
        <v>1047</v>
      </c>
      <c r="C573" s="155">
        <v>9.77</v>
      </c>
    </row>
    <row r="574">
      <c r="A574" s="153" t="s">
        <v>1048</v>
      </c>
      <c r="B574" s="154" t="s">
        <v>467</v>
      </c>
      <c r="C574" s="155">
        <v>5.55</v>
      </c>
    </row>
    <row r="575">
      <c r="A575" s="153" t="s">
        <v>1049</v>
      </c>
      <c r="B575" s="154" t="s">
        <v>405</v>
      </c>
      <c r="C575" s="155">
        <v>4.8</v>
      </c>
    </row>
    <row r="576">
      <c r="A576" s="153" t="s">
        <v>1050</v>
      </c>
      <c r="B576" s="154" t="s">
        <v>342</v>
      </c>
      <c r="C576" s="155">
        <v>4.4</v>
      </c>
    </row>
    <row r="577">
      <c r="A577" s="153" t="s">
        <v>1051</v>
      </c>
      <c r="B577" s="154" t="s">
        <v>740</v>
      </c>
      <c r="C577" s="155">
        <v>1.7</v>
      </c>
    </row>
    <row r="578">
      <c r="A578" s="153" t="s">
        <v>1052</v>
      </c>
      <c r="B578" s="154" t="s">
        <v>234</v>
      </c>
      <c r="C578" s="155">
        <v>1.61</v>
      </c>
    </row>
    <row r="579">
      <c r="A579" s="153" t="s">
        <v>1053</v>
      </c>
      <c r="B579" s="154" t="s">
        <v>415</v>
      </c>
      <c r="C579" s="155">
        <v>1.1</v>
      </c>
    </row>
    <row r="580">
      <c r="A580" s="153" t="s">
        <v>1054</v>
      </c>
      <c r="B580" s="154" t="s">
        <v>1055</v>
      </c>
      <c r="C580" s="155">
        <v>1.0</v>
      </c>
    </row>
    <row r="581">
      <c r="A581" s="153" t="s">
        <v>1056</v>
      </c>
      <c r="B581" s="154" t="s">
        <v>1057</v>
      </c>
      <c r="C581" s="155">
        <v>0.96</v>
      </c>
    </row>
    <row r="582">
      <c r="A582" s="153" t="s">
        <v>1058</v>
      </c>
      <c r="B582" s="154" t="s">
        <v>1059</v>
      </c>
      <c r="C582" s="155">
        <v>0.88</v>
      </c>
    </row>
    <row r="583">
      <c r="A583" s="153" t="s">
        <v>1060</v>
      </c>
      <c r="B583" s="154" t="s">
        <v>1061</v>
      </c>
      <c r="C583" s="155">
        <v>0.78</v>
      </c>
    </row>
    <row r="584">
      <c r="A584" s="153" t="s">
        <v>1062</v>
      </c>
      <c r="B584" s="154" t="s">
        <v>209</v>
      </c>
      <c r="C584" s="155">
        <v>0.69</v>
      </c>
    </row>
    <row r="585">
      <c r="A585" s="153" t="s">
        <v>1063</v>
      </c>
      <c r="B585" s="154" t="s">
        <v>1064</v>
      </c>
      <c r="C585" s="155">
        <v>0.62</v>
      </c>
    </row>
    <row r="586">
      <c r="A586" s="153" t="s">
        <v>1065</v>
      </c>
      <c r="B586" s="154" t="s">
        <v>456</v>
      </c>
      <c r="C586" s="155">
        <v>0.5</v>
      </c>
    </row>
    <row r="587">
      <c r="A587" s="153" t="s">
        <v>1066</v>
      </c>
      <c r="B587" s="154" t="s">
        <v>899</v>
      </c>
      <c r="C587" s="155">
        <v>0.39</v>
      </c>
    </row>
    <row r="588">
      <c r="A588" s="153" t="s">
        <v>1067</v>
      </c>
      <c r="B588" s="154" t="s">
        <v>1068</v>
      </c>
      <c r="C588" s="155">
        <v>0.21</v>
      </c>
    </row>
    <row r="589">
      <c r="A589" s="153" t="s">
        <v>1069</v>
      </c>
      <c r="B589" s="154" t="s">
        <v>654</v>
      </c>
      <c r="C589" s="155">
        <v>0.17</v>
      </c>
    </row>
    <row r="590">
      <c r="A590" s="153" t="s">
        <v>1070</v>
      </c>
      <c r="B590" s="154" t="s">
        <v>1071</v>
      </c>
      <c r="C590" s="155">
        <v>0.16</v>
      </c>
    </row>
    <row r="591">
      <c r="A591" s="153" t="s">
        <v>1072</v>
      </c>
      <c r="B591" s="154" t="s">
        <v>1073</v>
      </c>
      <c r="C591" s="155">
        <v>0.16</v>
      </c>
    </row>
    <row r="592">
      <c r="A592" s="153" t="s">
        <v>1074</v>
      </c>
      <c r="B592" s="154" t="s">
        <v>467</v>
      </c>
      <c r="C592" s="155">
        <v>0.15</v>
      </c>
    </row>
    <row r="593">
      <c r="A593" s="153" t="s">
        <v>1075</v>
      </c>
      <c r="B593" s="154" t="s">
        <v>293</v>
      </c>
      <c r="C593" s="155">
        <v>0.14</v>
      </c>
    </row>
    <row r="594">
      <c r="A594" s="153" t="s">
        <v>1076</v>
      </c>
      <c r="B594" s="154" t="s">
        <v>962</v>
      </c>
      <c r="C594" s="155">
        <v>0.09</v>
      </c>
    </row>
    <row r="595">
      <c r="A595" s="153" t="s">
        <v>1077</v>
      </c>
      <c r="B595" s="154" t="s">
        <v>656</v>
      </c>
      <c r="C595" s="155">
        <v>0.09</v>
      </c>
    </row>
    <row r="596">
      <c r="A596" s="153" t="s">
        <v>1078</v>
      </c>
      <c r="B596" s="154" t="s">
        <v>183</v>
      </c>
      <c r="C596" s="155">
        <v>0.04</v>
      </c>
    </row>
    <row r="597">
      <c r="A597" s="153" t="s">
        <v>1079</v>
      </c>
      <c r="B597" s="154" t="s">
        <v>656</v>
      </c>
      <c r="C597" s="155">
        <v>0.03</v>
      </c>
    </row>
    <row r="598">
      <c r="A598" s="153" t="s">
        <v>1080</v>
      </c>
      <c r="B598" s="154" t="s">
        <v>166</v>
      </c>
      <c r="C598" s="155">
        <v>0.02</v>
      </c>
    </row>
    <row r="599">
      <c r="A599" s="153" t="s">
        <v>1081</v>
      </c>
      <c r="B599" s="154" t="s">
        <v>415</v>
      </c>
      <c r="C599" s="155">
        <v>0.01</v>
      </c>
    </row>
    <row r="600">
      <c r="A600" s="153" t="s">
        <v>1082</v>
      </c>
      <c r="B600" s="154" t="s">
        <v>1083</v>
      </c>
      <c r="C600" s="155">
        <v>0.01</v>
      </c>
    </row>
    <row r="601">
      <c r="A601" s="153" t="s">
        <v>1082</v>
      </c>
      <c r="B601" s="154" t="s">
        <v>1083</v>
      </c>
      <c r="C601" s="155">
        <v>0.01</v>
      </c>
    </row>
    <row r="602">
      <c r="A602" s="153" t="s">
        <v>1082</v>
      </c>
      <c r="B602" s="154" t="s">
        <v>1083</v>
      </c>
      <c r="C602" s="155">
        <v>0.01</v>
      </c>
    </row>
    <row r="603">
      <c r="A603" s="153" t="s">
        <v>1077</v>
      </c>
      <c r="B603" s="154" t="s">
        <v>656</v>
      </c>
      <c r="C603" s="155">
        <v>0.09</v>
      </c>
    </row>
    <row r="604">
      <c r="A604" s="153" t="s">
        <v>1081</v>
      </c>
      <c r="B604" s="154" t="s">
        <v>415</v>
      </c>
      <c r="C604" s="155">
        <v>0.01</v>
      </c>
    </row>
    <row r="605">
      <c r="A605" s="153" t="s">
        <v>1082</v>
      </c>
      <c r="B605" s="154" t="s">
        <v>1083</v>
      </c>
      <c r="C605" s="155">
        <v>0.01</v>
      </c>
    </row>
    <row r="606">
      <c r="A606" s="153" t="s">
        <v>1081</v>
      </c>
      <c r="B606" s="154" t="s">
        <v>415</v>
      </c>
      <c r="C606" s="155">
        <v>0.01</v>
      </c>
    </row>
    <row r="607">
      <c r="A607" s="153" t="s">
        <v>1082</v>
      </c>
      <c r="B607" s="154" t="s">
        <v>1083</v>
      </c>
      <c r="C607" s="155">
        <v>0.01</v>
      </c>
    </row>
    <row r="608">
      <c r="A608" s="153" t="s">
        <v>1081</v>
      </c>
      <c r="B608" s="154" t="s">
        <v>415</v>
      </c>
      <c r="C608" s="155">
        <v>0.01</v>
      </c>
    </row>
    <row r="609">
      <c r="A609" s="153" t="s">
        <v>1082</v>
      </c>
      <c r="B609" s="154" t="s">
        <v>1083</v>
      </c>
      <c r="C609" s="155">
        <v>0.01</v>
      </c>
    </row>
    <row r="610">
      <c r="A610" s="153" t="s">
        <v>1069</v>
      </c>
      <c r="B610" s="154" t="s">
        <v>654</v>
      </c>
      <c r="C610" s="155">
        <v>0.17</v>
      </c>
    </row>
    <row r="611">
      <c r="A611" s="153" t="s">
        <v>1072</v>
      </c>
      <c r="B611" s="154" t="s">
        <v>1073</v>
      </c>
      <c r="C611" s="155">
        <v>0.16</v>
      </c>
    </row>
    <row r="612">
      <c r="A612" s="153" t="s">
        <v>1074</v>
      </c>
      <c r="B612" s="154" t="s">
        <v>467</v>
      </c>
      <c r="C612" s="155">
        <v>0.15</v>
      </c>
    </row>
    <row r="613">
      <c r="A613" s="153" t="s">
        <v>1075</v>
      </c>
      <c r="B613" s="154" t="s">
        <v>293</v>
      </c>
      <c r="C613" s="155">
        <v>0.14</v>
      </c>
    </row>
    <row r="614">
      <c r="A614" s="153" t="s">
        <v>1077</v>
      </c>
      <c r="B614" s="154" t="s">
        <v>656</v>
      </c>
      <c r="C614" s="155">
        <v>0.09</v>
      </c>
    </row>
    <row r="615">
      <c r="A615" s="153" t="s">
        <v>1081</v>
      </c>
      <c r="B615" s="154" t="s">
        <v>415</v>
      </c>
      <c r="C615" s="155">
        <v>0.01</v>
      </c>
    </row>
    <row r="616">
      <c r="A616" s="153" t="s">
        <v>1082</v>
      </c>
      <c r="B616" s="154" t="s">
        <v>1083</v>
      </c>
      <c r="C616" s="155">
        <v>0.01</v>
      </c>
    </row>
    <row r="617">
      <c r="A617" s="153" t="s">
        <v>1075</v>
      </c>
      <c r="B617" s="154" t="s">
        <v>293</v>
      </c>
      <c r="C617" s="155">
        <v>0.14</v>
      </c>
    </row>
    <row r="618">
      <c r="A618" s="153" t="s">
        <v>1077</v>
      </c>
      <c r="B618" s="154" t="s">
        <v>656</v>
      </c>
      <c r="C618" s="155">
        <v>0.09</v>
      </c>
    </row>
    <row r="619">
      <c r="A619" s="153" t="s">
        <v>1081</v>
      </c>
      <c r="B619" s="154" t="s">
        <v>415</v>
      </c>
      <c r="C619" s="155">
        <v>0.01</v>
      </c>
    </row>
    <row r="620">
      <c r="A620" s="153" t="s">
        <v>1082</v>
      </c>
      <c r="B620" s="154" t="s">
        <v>1083</v>
      </c>
      <c r="C620" s="155">
        <v>0.01</v>
      </c>
    </row>
    <row r="621">
      <c r="A621" s="153" t="s">
        <v>1063</v>
      </c>
      <c r="B621" s="154" t="s">
        <v>1064</v>
      </c>
      <c r="C621" s="155">
        <v>0.62</v>
      </c>
    </row>
    <row r="622">
      <c r="A622" s="153" t="s">
        <v>1066</v>
      </c>
      <c r="B622" s="154" t="s">
        <v>899</v>
      </c>
      <c r="C622" s="155">
        <v>0.39</v>
      </c>
    </row>
    <row r="623">
      <c r="A623" s="153" t="s">
        <v>1069</v>
      </c>
      <c r="B623" s="154" t="s">
        <v>654</v>
      </c>
      <c r="C623" s="155">
        <v>0.17</v>
      </c>
    </row>
    <row r="624">
      <c r="A624" s="153" t="s">
        <v>1072</v>
      </c>
      <c r="B624" s="154" t="s">
        <v>1073</v>
      </c>
      <c r="C624" s="155">
        <v>0.16</v>
      </c>
    </row>
    <row r="625">
      <c r="A625" s="153" t="s">
        <v>1074</v>
      </c>
      <c r="B625" s="154" t="s">
        <v>467</v>
      </c>
      <c r="C625" s="155">
        <v>0.15</v>
      </c>
    </row>
    <row r="626">
      <c r="A626" s="153" t="s">
        <v>1075</v>
      </c>
      <c r="B626" s="154" t="s">
        <v>293</v>
      </c>
      <c r="C626" s="155">
        <v>0.14</v>
      </c>
    </row>
    <row r="627">
      <c r="A627" s="153" t="s">
        <v>1077</v>
      </c>
      <c r="B627" s="154" t="s">
        <v>656</v>
      </c>
      <c r="C627" s="155">
        <v>0.09</v>
      </c>
    </row>
    <row r="628">
      <c r="A628" s="153" t="s">
        <v>1081</v>
      </c>
      <c r="B628" s="154" t="s">
        <v>415</v>
      </c>
      <c r="C628" s="155">
        <v>0.01</v>
      </c>
    </row>
    <row r="629">
      <c r="A629" s="153" t="s">
        <v>1082</v>
      </c>
      <c r="B629" s="154" t="s">
        <v>1083</v>
      </c>
      <c r="C629" s="155">
        <v>0.01</v>
      </c>
    </row>
    <row r="630">
      <c r="A630" s="153" t="s">
        <v>1069</v>
      </c>
      <c r="B630" s="154" t="s">
        <v>654</v>
      </c>
      <c r="C630" s="155">
        <v>0.17</v>
      </c>
    </row>
    <row r="631">
      <c r="A631" s="153" t="s">
        <v>1072</v>
      </c>
      <c r="B631" s="154" t="s">
        <v>1073</v>
      </c>
      <c r="C631" s="155">
        <v>0.16</v>
      </c>
    </row>
    <row r="632">
      <c r="A632" s="153" t="s">
        <v>1074</v>
      </c>
      <c r="B632" s="154" t="s">
        <v>467</v>
      </c>
      <c r="C632" s="155">
        <v>0.15</v>
      </c>
    </row>
    <row r="633">
      <c r="A633" s="153" t="s">
        <v>1075</v>
      </c>
      <c r="B633" s="154" t="s">
        <v>293</v>
      </c>
      <c r="C633" s="155">
        <v>0.14</v>
      </c>
    </row>
    <row r="634">
      <c r="A634" s="153" t="s">
        <v>1077</v>
      </c>
      <c r="B634" s="154" t="s">
        <v>656</v>
      </c>
      <c r="C634" s="155">
        <v>0.09</v>
      </c>
    </row>
    <row r="635">
      <c r="A635" s="153" t="s">
        <v>1081</v>
      </c>
      <c r="B635" s="154" t="s">
        <v>415</v>
      </c>
      <c r="C635" s="155">
        <v>0.01</v>
      </c>
    </row>
    <row r="636">
      <c r="A636" s="153" t="s">
        <v>1082</v>
      </c>
      <c r="B636" s="154" t="s">
        <v>1083</v>
      </c>
      <c r="C636" s="155">
        <v>0.01</v>
      </c>
    </row>
    <row r="637">
      <c r="A637" s="153" t="s">
        <v>1082</v>
      </c>
      <c r="B637" s="154" t="s">
        <v>1083</v>
      </c>
      <c r="C637" s="155">
        <v>0.01</v>
      </c>
    </row>
    <row r="638">
      <c r="A638" s="153" t="s">
        <v>1082</v>
      </c>
      <c r="B638" s="154" t="s">
        <v>1083</v>
      </c>
      <c r="C638" s="155">
        <v>0.01</v>
      </c>
    </row>
    <row r="639">
      <c r="A639" s="153" t="s">
        <v>1081</v>
      </c>
      <c r="B639" s="154" t="s">
        <v>415</v>
      </c>
      <c r="C639" s="155">
        <v>0.01</v>
      </c>
    </row>
    <row r="640">
      <c r="A640" s="153" t="s">
        <v>1082</v>
      </c>
      <c r="B640" s="154" t="s">
        <v>1083</v>
      </c>
      <c r="C640" s="155">
        <v>0.01</v>
      </c>
    </row>
    <row r="641">
      <c r="A641" s="153" t="s">
        <v>1077</v>
      </c>
      <c r="B641" s="154" t="s">
        <v>656</v>
      </c>
      <c r="C641" s="155">
        <v>0.09</v>
      </c>
    </row>
    <row r="642">
      <c r="A642" s="153" t="s">
        <v>1081</v>
      </c>
      <c r="B642" s="154" t="s">
        <v>415</v>
      </c>
      <c r="C642" s="155">
        <v>0.01</v>
      </c>
    </row>
    <row r="643">
      <c r="A643" s="153" t="s">
        <v>1082</v>
      </c>
      <c r="B643" s="154" t="s">
        <v>1083</v>
      </c>
      <c r="C643" s="155">
        <v>0.01</v>
      </c>
    </row>
    <row r="644">
      <c r="A644" s="153" t="s">
        <v>1074</v>
      </c>
      <c r="B644" s="154" t="s">
        <v>467</v>
      </c>
      <c r="C644" s="155">
        <v>0.15</v>
      </c>
    </row>
    <row r="645">
      <c r="A645" s="153" t="s">
        <v>1075</v>
      </c>
      <c r="B645" s="154" t="s">
        <v>293</v>
      </c>
      <c r="C645" s="155">
        <v>0.14</v>
      </c>
    </row>
    <row r="646">
      <c r="A646" s="153" t="s">
        <v>1077</v>
      </c>
      <c r="B646" s="154" t="s">
        <v>656</v>
      </c>
      <c r="C646" s="155">
        <v>0.09</v>
      </c>
    </row>
    <row r="647">
      <c r="A647" s="153" t="s">
        <v>1081</v>
      </c>
      <c r="B647" s="154" t="s">
        <v>415</v>
      </c>
      <c r="C647" s="155">
        <v>0.01</v>
      </c>
    </row>
    <row r="648">
      <c r="A648" s="153" t="s">
        <v>1082</v>
      </c>
      <c r="B648" s="154" t="s">
        <v>1083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163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1084</v>
      </c>
    </row>
    <row r="2">
      <c r="A2" s="17" t="s">
        <v>155</v>
      </c>
      <c r="B2" s="88" t="s">
        <v>156</v>
      </c>
      <c r="C2" s="166" t="s">
        <v>1085</v>
      </c>
      <c r="D2" s="167" t="s">
        <v>42</v>
      </c>
      <c r="E2" s="167" t="s">
        <v>43</v>
      </c>
      <c r="F2" s="168" t="s">
        <v>44</v>
      </c>
      <c r="G2" s="169" t="s">
        <v>1086</v>
      </c>
      <c r="H2" s="170"/>
    </row>
    <row r="3">
      <c r="A3" s="17" t="s">
        <v>94</v>
      </c>
      <c r="B3" s="88" t="s">
        <v>95</v>
      </c>
      <c r="C3" s="166" t="s">
        <v>1085</v>
      </c>
      <c r="D3" s="167" t="s">
        <v>42</v>
      </c>
      <c r="E3" s="167" t="s">
        <v>43</v>
      </c>
      <c r="F3" s="171" t="s">
        <v>1087</v>
      </c>
      <c r="G3" s="169" t="s">
        <v>1086</v>
      </c>
      <c r="H3" s="170"/>
    </row>
    <row r="4">
      <c r="A4" s="95" t="s">
        <v>113</v>
      </c>
      <c r="B4" s="172" t="s">
        <v>114</v>
      </c>
      <c r="C4" s="166" t="s">
        <v>1085</v>
      </c>
      <c r="D4" s="167" t="s">
        <v>42</v>
      </c>
      <c r="E4" s="167" t="s">
        <v>43</v>
      </c>
      <c r="F4" s="171" t="s">
        <v>1087</v>
      </c>
      <c r="G4" s="169" t="s">
        <v>1086</v>
      </c>
      <c r="H4" s="170"/>
    </row>
    <row r="5">
      <c r="A5" s="173" t="s">
        <v>121</v>
      </c>
      <c r="B5" s="174" t="s">
        <v>122</v>
      </c>
      <c r="C5" s="166" t="s">
        <v>1085</v>
      </c>
      <c r="D5" s="167" t="s">
        <v>42</v>
      </c>
      <c r="E5" s="167" t="s">
        <v>43</v>
      </c>
      <c r="F5" s="171" t="s">
        <v>1087</v>
      </c>
      <c r="G5" s="169" t="s">
        <v>1086</v>
      </c>
      <c r="H5" s="170"/>
    </row>
    <row r="6">
      <c r="A6" s="173" t="s">
        <v>129</v>
      </c>
      <c r="B6" s="174" t="s">
        <v>130</v>
      </c>
      <c r="C6" s="166" t="s">
        <v>1085</v>
      </c>
      <c r="D6" s="167" t="s">
        <v>42</v>
      </c>
      <c r="E6" s="167" t="s">
        <v>43</v>
      </c>
      <c r="F6" s="171" t="s">
        <v>1087</v>
      </c>
      <c r="G6" s="169" t="s">
        <v>1086</v>
      </c>
      <c r="H6" s="170"/>
    </row>
  </sheetData>
  <dataValidations>
    <dataValidation type="list" allowBlank="1" showErrorMessage="1" sqref="E2:E6">
      <formula1>"DF,GO"</formula1>
    </dataValidation>
    <dataValidation type="list" allowBlank="1" showErrorMessage="1" sqref="G2:G6">
      <formula1>"Aguardando cobrança de taxa,Confecção do termo,Pendente assinatura do termo ,Finalizado"</formula1>
    </dataValidation>
    <dataValidation type="list" allowBlank="1" showErrorMessage="1" sqref="D2:D6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1088</v>
      </c>
      <c r="B1" s="175" t="s">
        <v>1089</v>
      </c>
      <c r="C1" s="175" t="s">
        <v>1090</v>
      </c>
      <c r="D1" s="175" t="s">
        <v>1091</v>
      </c>
      <c r="E1" s="175" t="s">
        <v>1092</v>
      </c>
      <c r="F1" s="175" t="s">
        <v>1093</v>
      </c>
      <c r="G1" s="175" t="s">
        <v>1094</v>
      </c>
    </row>
    <row r="2" ht="15.75" customHeight="1">
      <c r="A2" s="176" t="s">
        <v>1095</v>
      </c>
      <c r="B2" s="177" t="s">
        <v>1096</v>
      </c>
      <c r="C2" s="178">
        <v>30271.0</v>
      </c>
      <c r="D2" s="177">
        <f t="shared" ref="D2:D14" si="1">DATEDIF(C2,$C$121,"Y")</f>
        <v>37</v>
      </c>
      <c r="E2" s="177" t="s">
        <v>1097</v>
      </c>
      <c r="F2" s="177" t="s">
        <v>1098</v>
      </c>
      <c r="G2" s="179">
        <v>326844.0</v>
      </c>
      <c r="J2" s="180" t="s">
        <v>1089</v>
      </c>
      <c r="K2" s="177" t="s">
        <v>1099</v>
      </c>
      <c r="L2" s="177" t="s">
        <v>1100</v>
      </c>
      <c r="M2" s="177" t="s">
        <v>1101</v>
      </c>
      <c r="N2" s="177" t="s">
        <v>1100</v>
      </c>
      <c r="O2" s="177" t="s">
        <v>1102</v>
      </c>
    </row>
    <row r="3" ht="15.75" customHeight="1">
      <c r="A3" s="181" t="s">
        <v>1103</v>
      </c>
      <c r="B3" s="177" t="s">
        <v>312</v>
      </c>
      <c r="C3" s="178">
        <v>20755.0</v>
      </c>
      <c r="D3" s="177">
        <f t="shared" si="1"/>
        <v>63</v>
      </c>
      <c r="E3" s="177" t="s">
        <v>1104</v>
      </c>
      <c r="F3" s="177" t="s">
        <v>1098</v>
      </c>
      <c r="G3" s="179">
        <v>100078.05</v>
      </c>
      <c r="J3" s="182" t="s">
        <v>1105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1106</v>
      </c>
      <c r="B4" s="177" t="s">
        <v>1096</v>
      </c>
      <c r="C4" s="178">
        <v>28058.0</v>
      </c>
      <c r="D4" s="177">
        <f t="shared" si="1"/>
        <v>43</v>
      </c>
      <c r="E4" s="177" t="s">
        <v>1107</v>
      </c>
      <c r="F4" s="177" t="s">
        <v>1098</v>
      </c>
      <c r="G4" s="179">
        <v>49196.01</v>
      </c>
      <c r="J4" s="182" t="s">
        <v>1108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1109</v>
      </c>
      <c r="B5" s="177" t="s">
        <v>1096</v>
      </c>
      <c r="C5" s="178">
        <v>29075.0</v>
      </c>
      <c r="D5" s="177">
        <f t="shared" si="1"/>
        <v>40</v>
      </c>
      <c r="E5" s="177" t="s">
        <v>1107</v>
      </c>
      <c r="F5" s="177" t="s">
        <v>1098</v>
      </c>
      <c r="G5" s="179">
        <v>100349.0</v>
      </c>
      <c r="J5" s="182" t="s">
        <v>1099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1110</v>
      </c>
      <c r="P5" s="186">
        <f>SUM(P3:P4)</f>
        <v>108</v>
      </c>
    </row>
    <row r="6" ht="15.75" customHeight="1">
      <c r="A6" s="181" t="s">
        <v>1111</v>
      </c>
      <c r="B6" s="177" t="s">
        <v>1096</v>
      </c>
      <c r="C6" s="178">
        <v>26364.0</v>
      </c>
      <c r="D6" s="177">
        <f t="shared" si="1"/>
        <v>47</v>
      </c>
      <c r="E6" s="177" t="s">
        <v>1107</v>
      </c>
      <c r="F6" s="177" t="s">
        <v>1098</v>
      </c>
      <c r="G6" s="179">
        <v>254439.0</v>
      </c>
      <c r="P6" s="186"/>
    </row>
    <row r="7" ht="15.75" customHeight="1">
      <c r="A7" s="181" t="s">
        <v>1112</v>
      </c>
      <c r="B7" s="177" t="s">
        <v>1096</v>
      </c>
      <c r="C7" s="178">
        <v>30591.0</v>
      </c>
      <c r="D7" s="177">
        <f t="shared" si="1"/>
        <v>36</v>
      </c>
      <c r="E7" s="177" t="s">
        <v>1097</v>
      </c>
      <c r="F7" s="177" t="s">
        <v>1113</v>
      </c>
      <c r="G7" s="179">
        <v>105616.0</v>
      </c>
      <c r="J7" s="180" t="s">
        <v>1091</v>
      </c>
      <c r="K7" s="177" t="s">
        <v>1099</v>
      </c>
      <c r="L7" s="177" t="s">
        <v>1100</v>
      </c>
      <c r="M7" s="177" t="s">
        <v>1114</v>
      </c>
      <c r="N7" s="177" t="s">
        <v>1100</v>
      </c>
      <c r="O7" s="177" t="s">
        <v>1102</v>
      </c>
      <c r="P7" s="186"/>
    </row>
    <row r="8" ht="15.75" customHeight="1">
      <c r="A8" s="182" t="s">
        <v>1115</v>
      </c>
      <c r="B8" s="177" t="s">
        <v>1096</v>
      </c>
      <c r="C8" s="178">
        <v>28792.0</v>
      </c>
      <c r="D8" s="177">
        <f t="shared" si="1"/>
        <v>41</v>
      </c>
      <c r="E8" s="177" t="s">
        <v>1116</v>
      </c>
      <c r="F8" s="177" t="s">
        <v>1098</v>
      </c>
      <c r="G8" s="179">
        <v>1013833.0</v>
      </c>
      <c r="J8" s="182" t="s">
        <v>1117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1118</v>
      </c>
      <c r="B9" s="177" t="s">
        <v>1096</v>
      </c>
      <c r="C9" s="178">
        <v>33605.0</v>
      </c>
      <c r="D9" s="177">
        <f t="shared" si="1"/>
        <v>28</v>
      </c>
      <c r="E9" s="177" t="s">
        <v>1119</v>
      </c>
      <c r="F9" s="177" t="s">
        <v>1098</v>
      </c>
      <c r="G9" s="179">
        <v>5158.12</v>
      </c>
      <c r="J9" s="182" t="s">
        <v>1120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1121</v>
      </c>
      <c r="B10" s="177" t="s">
        <v>312</v>
      </c>
      <c r="C10" s="178">
        <v>23623.0</v>
      </c>
      <c r="D10" s="177">
        <f t="shared" si="1"/>
        <v>55</v>
      </c>
      <c r="E10" s="177" t="s">
        <v>1122</v>
      </c>
      <c r="F10" s="177" t="s">
        <v>1098</v>
      </c>
      <c r="G10" s="179">
        <v>928015.0</v>
      </c>
      <c r="J10" s="182" t="s">
        <v>1123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1124</v>
      </c>
      <c r="B11" s="177" t="s">
        <v>312</v>
      </c>
      <c r="C11" s="178">
        <v>31602.0</v>
      </c>
      <c r="D11" s="177">
        <f t="shared" si="1"/>
        <v>33</v>
      </c>
      <c r="E11" s="177" t="s">
        <v>1125</v>
      </c>
      <c r="F11" s="177" t="s">
        <v>1098</v>
      </c>
      <c r="G11" s="179">
        <v>449686.0</v>
      </c>
      <c r="J11" s="182" t="s">
        <v>1126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1127</v>
      </c>
      <c r="B12" s="177" t="s">
        <v>312</v>
      </c>
      <c r="C12" s="178">
        <v>24295.0</v>
      </c>
      <c r="D12" s="177">
        <f t="shared" si="1"/>
        <v>53</v>
      </c>
      <c r="E12" s="177" t="s">
        <v>1128</v>
      </c>
      <c r="F12" s="177" t="s">
        <v>1098</v>
      </c>
      <c r="G12" s="179">
        <v>174816.0</v>
      </c>
      <c r="J12" s="182" t="s">
        <v>1129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1130</v>
      </c>
      <c r="B13" s="177" t="s">
        <v>1096</v>
      </c>
      <c r="C13" s="178">
        <v>13520.0</v>
      </c>
      <c r="D13" s="177">
        <f t="shared" si="1"/>
        <v>82</v>
      </c>
      <c r="E13" s="177" t="s">
        <v>1131</v>
      </c>
      <c r="F13" s="177" t="s">
        <v>1132</v>
      </c>
      <c r="G13" s="179">
        <v>147417.0</v>
      </c>
      <c r="J13" s="182" t="s">
        <v>1133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1134</v>
      </c>
      <c r="B14" s="177" t="s">
        <v>1096</v>
      </c>
      <c r="C14" s="178">
        <v>23066.0</v>
      </c>
      <c r="D14" s="177">
        <f t="shared" si="1"/>
        <v>56</v>
      </c>
      <c r="E14" s="177" t="s">
        <v>1097</v>
      </c>
      <c r="F14" s="177" t="s">
        <v>1098</v>
      </c>
      <c r="G14" s="179">
        <v>31376.0</v>
      </c>
      <c r="J14" s="182" t="s">
        <v>1135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1136</v>
      </c>
    </row>
    <row r="15" ht="15.75" customHeight="1">
      <c r="A15" s="190" t="s">
        <v>1137</v>
      </c>
      <c r="B15" s="177" t="s">
        <v>1096</v>
      </c>
      <c r="C15" s="178"/>
      <c r="D15" s="177"/>
      <c r="E15" s="177" t="s">
        <v>1116</v>
      </c>
      <c r="F15" s="177"/>
      <c r="G15" s="179">
        <v>0.0</v>
      </c>
      <c r="J15" s="182" t="s">
        <v>1099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1138</v>
      </c>
      <c r="B16" s="177" t="s">
        <v>312</v>
      </c>
      <c r="C16" s="178">
        <v>29816.0</v>
      </c>
      <c r="D16" s="177">
        <f t="shared" ref="D16:D53" si="5">DATEDIF(C16,$C$121,"Y")</f>
        <v>38</v>
      </c>
      <c r="E16" s="177" t="s">
        <v>1125</v>
      </c>
      <c r="F16" s="177" t="s">
        <v>1098</v>
      </c>
      <c r="G16" s="179">
        <v>101819.0</v>
      </c>
    </row>
    <row r="17" ht="15.75" customHeight="1">
      <c r="A17" s="181" t="s">
        <v>1139</v>
      </c>
      <c r="B17" s="177" t="s">
        <v>312</v>
      </c>
      <c r="C17" s="178">
        <v>31091.0</v>
      </c>
      <c r="D17" s="177">
        <f t="shared" si="5"/>
        <v>34</v>
      </c>
      <c r="E17" s="177" t="s">
        <v>1125</v>
      </c>
      <c r="F17" s="177" t="s">
        <v>1098</v>
      </c>
      <c r="G17" s="179">
        <v>35841.42</v>
      </c>
      <c r="J17" s="175" t="s">
        <v>1092</v>
      </c>
      <c r="K17" s="177" t="s">
        <v>1099</v>
      </c>
      <c r="L17" s="177" t="s">
        <v>1100</v>
      </c>
      <c r="M17" s="177" t="s">
        <v>1140</v>
      </c>
      <c r="N17" s="177" t="s">
        <v>1100</v>
      </c>
      <c r="O17" s="177" t="s">
        <v>1102</v>
      </c>
      <c r="R17" s="189" t="s">
        <v>1136</v>
      </c>
    </row>
    <row r="18" ht="15.75" customHeight="1">
      <c r="A18" s="181" t="s">
        <v>1141</v>
      </c>
      <c r="B18" s="177" t="s">
        <v>1096</v>
      </c>
      <c r="C18" s="178">
        <v>31386.0</v>
      </c>
      <c r="D18" s="177">
        <f t="shared" si="5"/>
        <v>34</v>
      </c>
      <c r="E18" s="177" t="s">
        <v>1142</v>
      </c>
      <c r="F18" s="177" t="s">
        <v>1098</v>
      </c>
      <c r="G18" s="179">
        <v>215750.0</v>
      </c>
      <c r="J18" s="182" t="s">
        <v>1097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1143</v>
      </c>
      <c r="B19" s="177" t="s">
        <v>1096</v>
      </c>
      <c r="C19" s="178">
        <v>23072.0</v>
      </c>
      <c r="D19" s="177">
        <f t="shared" si="5"/>
        <v>56</v>
      </c>
      <c r="E19" s="177" t="s">
        <v>1144</v>
      </c>
      <c r="F19" s="177" t="s">
        <v>1098</v>
      </c>
      <c r="G19" s="179">
        <v>132923.0</v>
      </c>
      <c r="J19" s="182" t="s">
        <v>1116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1145</v>
      </c>
      <c r="B20" s="177" t="s">
        <v>1096</v>
      </c>
      <c r="C20" s="178">
        <v>29186.0</v>
      </c>
      <c r="D20" s="177">
        <f t="shared" si="5"/>
        <v>40</v>
      </c>
      <c r="E20" s="177" t="s">
        <v>1119</v>
      </c>
      <c r="F20" s="177" t="s">
        <v>1098</v>
      </c>
      <c r="G20" s="179">
        <f>707418+847182</f>
        <v>1554600</v>
      </c>
      <c r="J20" s="182" t="s">
        <v>1119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1146</v>
      </c>
      <c r="B21" s="177" t="s">
        <v>312</v>
      </c>
      <c r="C21" s="178">
        <v>30936.0</v>
      </c>
      <c r="D21" s="177">
        <f t="shared" si="5"/>
        <v>35</v>
      </c>
      <c r="E21" s="177" t="s">
        <v>1147</v>
      </c>
      <c r="F21" s="177" t="s">
        <v>1098</v>
      </c>
      <c r="G21" s="179">
        <v>511766.0</v>
      </c>
      <c r="H21" s="189"/>
      <c r="I21" s="189"/>
      <c r="J21" s="182" t="s">
        <v>1107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1148</v>
      </c>
      <c r="B22" s="177" t="s">
        <v>1096</v>
      </c>
      <c r="C22" s="178">
        <v>26191.0</v>
      </c>
      <c r="D22" s="177">
        <f t="shared" si="5"/>
        <v>48</v>
      </c>
      <c r="E22" s="177" t="s">
        <v>1149</v>
      </c>
      <c r="F22" s="177" t="s">
        <v>1098</v>
      </c>
      <c r="G22" s="179">
        <v>916562.0</v>
      </c>
      <c r="J22" s="182" t="s">
        <v>1142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1150</v>
      </c>
      <c r="B23" s="177" t="s">
        <v>1096</v>
      </c>
      <c r="C23" s="178">
        <v>32417.0</v>
      </c>
      <c r="D23" s="177">
        <f t="shared" si="5"/>
        <v>31</v>
      </c>
      <c r="E23" s="177" t="s">
        <v>1116</v>
      </c>
      <c r="F23" s="177" t="s">
        <v>1098</v>
      </c>
      <c r="G23" s="179">
        <v>332795.0</v>
      </c>
      <c r="J23" s="182" t="s">
        <v>1151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1136</v>
      </c>
    </row>
    <row r="24" ht="15.75" customHeight="1">
      <c r="A24" s="181" t="s">
        <v>1152</v>
      </c>
      <c r="B24" s="177" t="s">
        <v>312</v>
      </c>
      <c r="C24" s="178">
        <v>26324.0</v>
      </c>
      <c r="D24" s="177">
        <f t="shared" si="5"/>
        <v>47</v>
      </c>
      <c r="E24" s="177" t="s">
        <v>1125</v>
      </c>
      <c r="F24" s="177" t="s">
        <v>1098</v>
      </c>
      <c r="G24" s="179">
        <v>191406.0</v>
      </c>
      <c r="J24" s="182" t="s">
        <v>1144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1136</v>
      </c>
    </row>
    <row r="25" ht="15.75" customHeight="1">
      <c r="A25" s="181" t="s">
        <v>1153</v>
      </c>
      <c r="B25" s="177" t="s">
        <v>312</v>
      </c>
      <c r="C25" s="178">
        <v>24529.0</v>
      </c>
      <c r="D25" s="177">
        <f t="shared" si="5"/>
        <v>52</v>
      </c>
      <c r="E25" s="177" t="s">
        <v>1154</v>
      </c>
      <c r="F25" s="177" t="s">
        <v>1098</v>
      </c>
      <c r="G25" s="179">
        <v>91137.0</v>
      </c>
      <c r="J25" s="182" t="s">
        <v>1131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1155</v>
      </c>
      <c r="B26" s="177" t="s">
        <v>1096</v>
      </c>
      <c r="C26" s="178">
        <v>28883.0</v>
      </c>
      <c r="D26" s="177">
        <f t="shared" si="5"/>
        <v>40</v>
      </c>
      <c r="E26" s="177" t="s">
        <v>1142</v>
      </c>
      <c r="F26" s="177" t="s">
        <v>1098</v>
      </c>
      <c r="G26" s="179">
        <v>271013.45</v>
      </c>
      <c r="J26" s="182" t="s">
        <v>1156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1157</v>
      </c>
      <c r="B27" s="177" t="s">
        <v>312</v>
      </c>
      <c r="C27" s="178">
        <v>22919.0</v>
      </c>
      <c r="D27" s="177">
        <f t="shared" si="5"/>
        <v>57</v>
      </c>
      <c r="E27" s="177" t="s">
        <v>1125</v>
      </c>
      <c r="F27" s="177" t="s">
        <v>1098</v>
      </c>
      <c r="G27" s="179">
        <v>187575.0</v>
      </c>
      <c r="J27" s="182" t="s">
        <v>1158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1159</v>
      </c>
      <c r="B28" s="177" t="s">
        <v>312</v>
      </c>
      <c r="C28" s="178">
        <v>25781.0</v>
      </c>
      <c r="D28" s="177">
        <f t="shared" si="5"/>
        <v>49</v>
      </c>
      <c r="E28" s="177"/>
      <c r="F28" s="177" t="s">
        <v>1098</v>
      </c>
      <c r="G28" s="179">
        <v>0.0</v>
      </c>
      <c r="J28" s="182" t="s">
        <v>1099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1160</v>
      </c>
      <c r="B29" s="177" t="s">
        <v>1096</v>
      </c>
      <c r="C29" s="178">
        <v>27513.0</v>
      </c>
      <c r="D29" s="177">
        <f t="shared" si="5"/>
        <v>44</v>
      </c>
      <c r="E29" s="177" t="s">
        <v>1119</v>
      </c>
      <c r="F29" s="177"/>
      <c r="G29" s="179">
        <v>57062.68</v>
      </c>
    </row>
    <row r="30" ht="15.75" customHeight="1">
      <c r="A30" s="182" t="s">
        <v>1161</v>
      </c>
      <c r="B30" s="177" t="s">
        <v>312</v>
      </c>
      <c r="C30" s="178">
        <v>22401.0</v>
      </c>
      <c r="D30" s="177">
        <f t="shared" si="5"/>
        <v>58</v>
      </c>
      <c r="E30" s="177" t="s">
        <v>1125</v>
      </c>
      <c r="F30" s="177" t="s">
        <v>1098</v>
      </c>
      <c r="G30" s="179">
        <v>163478.0</v>
      </c>
    </row>
    <row r="31" ht="15.75" customHeight="1">
      <c r="A31" s="190" t="s">
        <v>1162</v>
      </c>
      <c r="B31" s="177" t="s">
        <v>312</v>
      </c>
      <c r="C31" s="178">
        <v>19484.0</v>
      </c>
      <c r="D31" s="177">
        <f t="shared" si="5"/>
        <v>66</v>
      </c>
      <c r="E31" s="177" t="s">
        <v>1163</v>
      </c>
      <c r="F31" s="177" t="s">
        <v>1098</v>
      </c>
      <c r="G31" s="179">
        <v>0.0</v>
      </c>
      <c r="J31" s="175" t="s">
        <v>1094</v>
      </c>
    </row>
    <row r="32" ht="15.75" customHeight="1">
      <c r="A32" s="181" t="s">
        <v>1164</v>
      </c>
      <c r="B32" s="177" t="s">
        <v>1096</v>
      </c>
      <c r="C32" s="178">
        <v>25747.0</v>
      </c>
      <c r="D32" s="177">
        <f t="shared" si="5"/>
        <v>49</v>
      </c>
      <c r="E32" s="177" t="s">
        <v>1107</v>
      </c>
      <c r="F32" s="177" t="s">
        <v>1098</v>
      </c>
      <c r="G32" s="179">
        <f>205400+183458</f>
        <v>388858</v>
      </c>
    </row>
    <row r="33" ht="15.75" customHeight="1">
      <c r="A33" s="181" t="s">
        <v>1165</v>
      </c>
      <c r="B33" s="177" t="s">
        <v>1096</v>
      </c>
      <c r="C33" s="178">
        <v>28151.0</v>
      </c>
      <c r="D33" s="177">
        <f t="shared" si="5"/>
        <v>42</v>
      </c>
      <c r="E33" s="177" t="s">
        <v>1107</v>
      </c>
      <c r="F33" s="177" t="s">
        <v>1098</v>
      </c>
      <c r="G33" s="179">
        <v>56328.0</v>
      </c>
    </row>
    <row r="34" ht="15.75" customHeight="1">
      <c r="A34" s="182" t="s">
        <v>1166</v>
      </c>
      <c r="B34" s="177" t="s">
        <v>1096</v>
      </c>
      <c r="C34" s="178">
        <v>27906.0</v>
      </c>
      <c r="D34" s="177">
        <f t="shared" si="5"/>
        <v>43</v>
      </c>
      <c r="E34" s="177" t="s">
        <v>1156</v>
      </c>
      <c r="F34" s="177" t="s">
        <v>1098</v>
      </c>
      <c r="G34" s="179">
        <v>257451.0</v>
      </c>
    </row>
    <row r="35" ht="15.75" customHeight="1">
      <c r="A35" s="182" t="s">
        <v>1167</v>
      </c>
      <c r="B35" s="177" t="s">
        <v>1096</v>
      </c>
      <c r="C35" s="178">
        <v>28906.0</v>
      </c>
      <c r="D35" s="177">
        <f t="shared" si="5"/>
        <v>40</v>
      </c>
      <c r="E35" s="177" t="s">
        <v>1119</v>
      </c>
      <c r="F35" s="177" t="s">
        <v>1098</v>
      </c>
      <c r="G35" s="179">
        <v>402433.0</v>
      </c>
    </row>
    <row r="36" ht="15.75" customHeight="1">
      <c r="A36" s="181" t="s">
        <v>1168</v>
      </c>
      <c r="B36" s="177" t="s">
        <v>1096</v>
      </c>
      <c r="C36" s="178">
        <v>30587.0</v>
      </c>
      <c r="D36" s="177">
        <f t="shared" si="5"/>
        <v>36</v>
      </c>
      <c r="E36" s="177" t="s">
        <v>1142</v>
      </c>
      <c r="F36" s="177" t="s">
        <v>1098</v>
      </c>
      <c r="G36" s="179">
        <f>458323+1000228</f>
        <v>1458551</v>
      </c>
    </row>
    <row r="37" ht="15.75" customHeight="1">
      <c r="A37" s="181" t="s">
        <v>1169</v>
      </c>
      <c r="B37" s="177" t="s">
        <v>312</v>
      </c>
      <c r="C37" s="178">
        <v>15096.0</v>
      </c>
      <c r="D37" s="177">
        <f t="shared" si="5"/>
        <v>78</v>
      </c>
      <c r="E37" s="177" t="s">
        <v>1163</v>
      </c>
      <c r="F37" s="177" t="s">
        <v>1098</v>
      </c>
      <c r="G37" s="179">
        <v>179256.0</v>
      </c>
    </row>
    <row r="38" ht="15.75" customHeight="1">
      <c r="A38" s="181" t="s">
        <v>1170</v>
      </c>
      <c r="B38" s="177" t="s">
        <v>1096</v>
      </c>
      <c r="C38" s="178">
        <v>27655.0</v>
      </c>
      <c r="D38" s="177">
        <f t="shared" si="5"/>
        <v>44</v>
      </c>
      <c r="E38" s="177" t="s">
        <v>1144</v>
      </c>
      <c r="F38" s="177" t="s">
        <v>1171</v>
      </c>
      <c r="G38" s="179">
        <v>769189.0</v>
      </c>
      <c r="J38" s="189" t="s">
        <v>1136</v>
      </c>
    </row>
    <row r="39" ht="15.75" customHeight="1">
      <c r="A39" s="181" t="s">
        <v>1172</v>
      </c>
      <c r="B39" s="177" t="s">
        <v>1096</v>
      </c>
      <c r="C39" s="178">
        <v>31245.0</v>
      </c>
      <c r="D39" s="177">
        <f t="shared" si="5"/>
        <v>34</v>
      </c>
      <c r="E39" s="177" t="s">
        <v>1119</v>
      </c>
      <c r="F39" s="177" t="s">
        <v>1098</v>
      </c>
      <c r="G39" s="179">
        <v>166417.0</v>
      </c>
      <c r="J39" s="189" t="s">
        <v>1136</v>
      </c>
      <c r="K39" s="189" t="s">
        <v>1136</v>
      </c>
    </row>
    <row r="40" ht="15.75" customHeight="1">
      <c r="A40" s="182" t="s">
        <v>1173</v>
      </c>
      <c r="B40" s="177" t="s">
        <v>1096</v>
      </c>
      <c r="C40" s="178">
        <v>28270.0</v>
      </c>
      <c r="D40" s="177">
        <f t="shared" si="5"/>
        <v>42</v>
      </c>
      <c r="E40" s="177" t="s">
        <v>1142</v>
      </c>
      <c r="F40" s="177" t="s">
        <v>1098</v>
      </c>
      <c r="G40" s="179">
        <v>208601.0</v>
      </c>
    </row>
    <row r="41" ht="15.75" customHeight="1">
      <c r="A41" s="188" t="s">
        <v>1174</v>
      </c>
      <c r="B41" s="177" t="s">
        <v>1096</v>
      </c>
      <c r="C41" s="178">
        <v>23924.0</v>
      </c>
      <c r="D41" s="177">
        <f t="shared" si="5"/>
        <v>54</v>
      </c>
      <c r="E41" s="177" t="s">
        <v>1119</v>
      </c>
      <c r="F41" s="177"/>
      <c r="G41" s="179">
        <v>278844.53</v>
      </c>
      <c r="J41" s="189" t="s">
        <v>1136</v>
      </c>
    </row>
    <row r="42" ht="15.75" customHeight="1">
      <c r="A42" s="188" t="s">
        <v>1175</v>
      </c>
      <c r="B42" s="177" t="s">
        <v>1096</v>
      </c>
      <c r="C42" s="178">
        <v>33469.0</v>
      </c>
      <c r="D42" s="177">
        <f t="shared" si="5"/>
        <v>28</v>
      </c>
      <c r="E42" s="177" t="s">
        <v>1097</v>
      </c>
      <c r="F42" s="177" t="s">
        <v>1176</v>
      </c>
      <c r="G42" s="179">
        <v>131927.0</v>
      </c>
      <c r="J42" s="189" t="s">
        <v>1136</v>
      </c>
    </row>
    <row r="43" ht="15.75" customHeight="1">
      <c r="A43" s="181" t="s">
        <v>1177</v>
      </c>
      <c r="B43" s="177" t="s">
        <v>1096</v>
      </c>
      <c r="C43" s="178">
        <v>25643.0</v>
      </c>
      <c r="D43" s="177">
        <f t="shared" si="5"/>
        <v>49</v>
      </c>
      <c r="E43" s="177" t="s">
        <v>1142</v>
      </c>
      <c r="F43" s="177" t="s">
        <v>1098</v>
      </c>
      <c r="G43" s="179">
        <v>506417.0</v>
      </c>
      <c r="K43" s="189" t="s">
        <v>1136</v>
      </c>
      <c r="L43" s="189" t="s">
        <v>1136</v>
      </c>
    </row>
    <row r="44" ht="15.75" customHeight="1">
      <c r="A44" s="188" t="s">
        <v>1178</v>
      </c>
      <c r="B44" s="177" t="s">
        <v>1096</v>
      </c>
      <c r="C44" s="178">
        <v>32920.0</v>
      </c>
      <c r="D44" s="177">
        <f t="shared" si="5"/>
        <v>29</v>
      </c>
      <c r="E44" s="177" t="s">
        <v>1119</v>
      </c>
      <c r="F44" s="177" t="s">
        <v>1098</v>
      </c>
      <c r="G44" s="179">
        <v>123215.73</v>
      </c>
      <c r="K44" s="189" t="s">
        <v>1136</v>
      </c>
    </row>
    <row r="45" ht="15.75" customHeight="1">
      <c r="A45" s="181" t="s">
        <v>1179</v>
      </c>
      <c r="B45" s="177" t="s">
        <v>1096</v>
      </c>
      <c r="C45" s="178">
        <v>30264.0</v>
      </c>
      <c r="D45" s="177">
        <f t="shared" si="5"/>
        <v>37</v>
      </c>
      <c r="E45" s="177" t="s">
        <v>1116</v>
      </c>
      <c r="F45" s="177" t="s">
        <v>1098</v>
      </c>
      <c r="G45" s="179">
        <v>141649.0</v>
      </c>
    </row>
    <row r="46" ht="15.75" customHeight="1">
      <c r="A46" s="181" t="s">
        <v>1180</v>
      </c>
      <c r="B46" s="177" t="s">
        <v>312</v>
      </c>
      <c r="C46" s="178">
        <v>18097.0</v>
      </c>
      <c r="D46" s="177">
        <f t="shared" si="5"/>
        <v>70</v>
      </c>
      <c r="E46" s="177" t="s">
        <v>1163</v>
      </c>
      <c r="F46" s="177" t="s">
        <v>1098</v>
      </c>
      <c r="G46" s="179">
        <f>913577+225360</f>
        <v>1138937</v>
      </c>
    </row>
    <row r="47" ht="15.75" customHeight="1">
      <c r="A47" s="188" t="s">
        <v>1181</v>
      </c>
      <c r="B47" s="177" t="s">
        <v>1096</v>
      </c>
      <c r="C47" s="178">
        <v>24085.0</v>
      </c>
      <c r="D47" s="177">
        <f t="shared" si="5"/>
        <v>54</v>
      </c>
      <c r="E47" s="177" t="s">
        <v>1182</v>
      </c>
      <c r="F47" s="177"/>
      <c r="G47" s="179">
        <v>611765.67</v>
      </c>
      <c r="L47" s="189" t="s">
        <v>1136</v>
      </c>
    </row>
    <row r="48" ht="15.75" customHeight="1">
      <c r="A48" s="191" t="s">
        <v>1183</v>
      </c>
      <c r="B48" s="177" t="s">
        <v>312</v>
      </c>
      <c r="C48" s="178">
        <v>31943.0</v>
      </c>
      <c r="D48" s="177">
        <f t="shared" si="5"/>
        <v>32</v>
      </c>
      <c r="E48" s="177" t="s">
        <v>1184</v>
      </c>
      <c r="F48" s="177" t="s">
        <v>1098</v>
      </c>
      <c r="G48" s="179">
        <v>275126.0</v>
      </c>
    </row>
    <row r="49" ht="15.75" customHeight="1">
      <c r="A49" s="191" t="s">
        <v>1185</v>
      </c>
      <c r="B49" s="177" t="s">
        <v>1096</v>
      </c>
      <c r="C49" s="178">
        <v>26994.0</v>
      </c>
      <c r="D49" s="177">
        <f t="shared" si="5"/>
        <v>46</v>
      </c>
      <c r="E49" s="177" t="s">
        <v>1116</v>
      </c>
      <c r="F49" s="177" t="s">
        <v>1098</v>
      </c>
      <c r="G49" s="179">
        <v>395619.0</v>
      </c>
    </row>
    <row r="50" ht="15.75" customHeight="1">
      <c r="A50" s="191" t="s">
        <v>1186</v>
      </c>
      <c r="B50" s="177" t="s">
        <v>1096</v>
      </c>
      <c r="C50" s="178">
        <v>32175.0</v>
      </c>
      <c r="D50" s="177">
        <f t="shared" si="5"/>
        <v>31</v>
      </c>
      <c r="E50" s="177" t="s">
        <v>1116</v>
      </c>
      <c r="F50" s="177" t="s">
        <v>1098</v>
      </c>
      <c r="G50" s="179">
        <v>125506.0</v>
      </c>
      <c r="J50" s="189" t="s">
        <v>1136</v>
      </c>
    </row>
    <row r="51" ht="15.75" customHeight="1">
      <c r="A51" s="192" t="s">
        <v>1187</v>
      </c>
      <c r="B51" s="177" t="s">
        <v>1096</v>
      </c>
      <c r="C51" s="178">
        <v>29879.0</v>
      </c>
      <c r="D51" s="177">
        <f t="shared" si="5"/>
        <v>38</v>
      </c>
      <c r="E51" s="177" t="s">
        <v>1142</v>
      </c>
      <c r="F51" s="177" t="s">
        <v>1098</v>
      </c>
      <c r="G51" s="179">
        <f>165123+165077</f>
        <v>330200</v>
      </c>
      <c r="J51" s="189" t="s">
        <v>1136</v>
      </c>
    </row>
    <row r="52" ht="15.75" customHeight="1">
      <c r="A52" s="181" t="s">
        <v>1188</v>
      </c>
      <c r="B52" s="177" t="s">
        <v>1096</v>
      </c>
      <c r="C52" s="178">
        <v>22158.0</v>
      </c>
      <c r="D52" s="177">
        <f t="shared" si="5"/>
        <v>59</v>
      </c>
      <c r="E52" s="177" t="s">
        <v>1189</v>
      </c>
      <c r="F52" s="177" t="s">
        <v>1098</v>
      </c>
      <c r="G52" s="179">
        <v>167058.0</v>
      </c>
    </row>
    <row r="53" ht="15.75" customHeight="1">
      <c r="A53" s="191" t="s">
        <v>1190</v>
      </c>
      <c r="B53" s="177" t="s">
        <v>1096</v>
      </c>
      <c r="C53" s="178">
        <v>13343.0</v>
      </c>
      <c r="D53" s="177">
        <f t="shared" si="5"/>
        <v>83</v>
      </c>
      <c r="E53" s="177" t="s">
        <v>1131</v>
      </c>
      <c r="F53" s="177" t="s">
        <v>1098</v>
      </c>
      <c r="G53" s="179">
        <v>119871.0</v>
      </c>
      <c r="J53" s="189" t="s">
        <v>1136</v>
      </c>
    </row>
    <row r="54" ht="15.75" customHeight="1">
      <c r="A54" s="193" t="s">
        <v>1191</v>
      </c>
      <c r="B54" s="177" t="s">
        <v>312</v>
      </c>
      <c r="C54" s="178"/>
      <c r="D54" s="177"/>
      <c r="E54" s="177" t="s">
        <v>1192</v>
      </c>
      <c r="F54" s="177"/>
      <c r="G54" s="179">
        <v>0.0</v>
      </c>
    </row>
    <row r="55" ht="15.75" customHeight="1">
      <c r="A55" s="192" t="s">
        <v>1193</v>
      </c>
      <c r="B55" s="177" t="s">
        <v>1096</v>
      </c>
      <c r="C55" s="178">
        <v>23916.0</v>
      </c>
      <c r="D55" s="177">
        <f t="shared" ref="D55:D78" si="8">DATEDIF(C55,$C$121,"Y")</f>
        <v>54</v>
      </c>
      <c r="E55" s="177" t="s">
        <v>1116</v>
      </c>
      <c r="F55" s="177" t="s">
        <v>1098</v>
      </c>
      <c r="G55" s="179">
        <v>314725.0</v>
      </c>
    </row>
    <row r="56" ht="15.75" customHeight="1">
      <c r="A56" s="192" t="s">
        <v>1194</v>
      </c>
      <c r="B56" s="177" t="s">
        <v>1096</v>
      </c>
      <c r="C56" s="178">
        <v>29508.0</v>
      </c>
      <c r="D56" s="177">
        <f t="shared" si="8"/>
        <v>39</v>
      </c>
      <c r="E56" s="177" t="s">
        <v>1149</v>
      </c>
      <c r="F56" s="177" t="s">
        <v>1098</v>
      </c>
      <c r="G56" s="179">
        <v>105215.56</v>
      </c>
    </row>
    <row r="57" ht="15.75" customHeight="1">
      <c r="A57" s="191" t="s">
        <v>1195</v>
      </c>
      <c r="B57" s="177" t="s">
        <v>1096</v>
      </c>
      <c r="C57" s="178">
        <v>31417.0</v>
      </c>
      <c r="D57" s="177">
        <f t="shared" si="8"/>
        <v>33</v>
      </c>
      <c r="E57" s="177" t="s">
        <v>1116</v>
      </c>
      <c r="F57" s="177" t="s">
        <v>1098</v>
      </c>
      <c r="G57" s="179">
        <f>360253+251068</f>
        <v>611321</v>
      </c>
    </row>
    <row r="58" ht="15.75" customHeight="1">
      <c r="A58" s="191" t="s">
        <v>1196</v>
      </c>
      <c r="B58" s="177" t="s">
        <v>312</v>
      </c>
      <c r="C58" s="178">
        <v>27619.0</v>
      </c>
      <c r="D58" s="177">
        <f t="shared" si="8"/>
        <v>44</v>
      </c>
      <c r="E58" s="177" t="s">
        <v>1125</v>
      </c>
      <c r="F58" s="177" t="s">
        <v>1098</v>
      </c>
      <c r="G58" s="179">
        <v>189120.0</v>
      </c>
    </row>
    <row r="59" ht="15.75" customHeight="1">
      <c r="A59" s="192" t="s">
        <v>1197</v>
      </c>
      <c r="B59" s="177" t="s">
        <v>312</v>
      </c>
      <c r="C59" s="178">
        <v>21213.0</v>
      </c>
      <c r="D59" s="177">
        <f t="shared" si="8"/>
        <v>61</v>
      </c>
      <c r="E59" s="177" t="s">
        <v>1107</v>
      </c>
      <c r="F59" s="177" t="s">
        <v>1171</v>
      </c>
      <c r="G59" s="179">
        <v>16764.63</v>
      </c>
    </row>
    <row r="60" ht="15.75" customHeight="1">
      <c r="A60" s="191" t="s">
        <v>1198</v>
      </c>
      <c r="B60" s="177" t="s">
        <v>1096</v>
      </c>
      <c r="C60" s="178">
        <v>20736.0</v>
      </c>
      <c r="D60" s="177">
        <f t="shared" si="8"/>
        <v>63</v>
      </c>
      <c r="E60" s="177"/>
      <c r="F60" s="177" t="s">
        <v>1098</v>
      </c>
      <c r="G60" s="179">
        <v>129393.0</v>
      </c>
    </row>
    <row r="61" ht="15.75" customHeight="1">
      <c r="A61" s="194" t="s">
        <v>1199</v>
      </c>
      <c r="B61" s="177" t="s">
        <v>1096</v>
      </c>
      <c r="C61" s="178">
        <v>21535.0</v>
      </c>
      <c r="D61" s="177">
        <f t="shared" si="8"/>
        <v>61</v>
      </c>
      <c r="E61" s="177" t="s">
        <v>1097</v>
      </c>
      <c r="F61" s="177" t="s">
        <v>1098</v>
      </c>
      <c r="G61" s="179">
        <v>69611.0</v>
      </c>
      <c r="K61" s="189"/>
    </row>
    <row r="62" ht="15.75" customHeight="1">
      <c r="A62" s="181" t="s">
        <v>1200</v>
      </c>
      <c r="B62" s="177" t="s">
        <v>312</v>
      </c>
      <c r="C62" s="178">
        <v>28071.0</v>
      </c>
      <c r="D62" s="177">
        <f t="shared" si="8"/>
        <v>43</v>
      </c>
      <c r="E62" s="177" t="s">
        <v>1201</v>
      </c>
      <c r="F62" s="177" t="s">
        <v>1098</v>
      </c>
      <c r="G62" s="179">
        <f>419503+311767</f>
        <v>731270</v>
      </c>
    </row>
    <row r="63" ht="15.75" customHeight="1">
      <c r="A63" s="188" t="s">
        <v>1202</v>
      </c>
      <c r="B63" s="177" t="s">
        <v>1096</v>
      </c>
      <c r="C63" s="178">
        <v>27745.0</v>
      </c>
      <c r="D63" s="177">
        <f t="shared" si="8"/>
        <v>44</v>
      </c>
      <c r="E63" s="177" t="s">
        <v>1119</v>
      </c>
      <c r="F63" s="177" t="s">
        <v>1098</v>
      </c>
      <c r="G63" s="179">
        <f>994319.81+157168</f>
        <v>1151487.81</v>
      </c>
      <c r="J63" s="189" t="s">
        <v>1136</v>
      </c>
    </row>
    <row r="64" ht="15.75" customHeight="1">
      <c r="A64" s="181" t="s">
        <v>1203</v>
      </c>
      <c r="B64" s="177" t="s">
        <v>312</v>
      </c>
      <c r="C64" s="178">
        <v>24999.0</v>
      </c>
      <c r="D64" s="177">
        <f t="shared" si="8"/>
        <v>51</v>
      </c>
      <c r="E64" s="177" t="s">
        <v>1204</v>
      </c>
      <c r="F64" s="177" t="s">
        <v>1098</v>
      </c>
      <c r="G64" s="179">
        <v>108326.0</v>
      </c>
      <c r="J64" s="189" t="s">
        <v>1136</v>
      </c>
    </row>
    <row r="65" ht="15.75" customHeight="1">
      <c r="A65" s="181" t="s">
        <v>1205</v>
      </c>
      <c r="B65" s="177" t="s">
        <v>312</v>
      </c>
      <c r="C65" s="178">
        <v>18771.0</v>
      </c>
      <c r="D65" s="177">
        <f t="shared" si="8"/>
        <v>68</v>
      </c>
      <c r="E65" s="177" t="s">
        <v>1163</v>
      </c>
      <c r="F65" s="177" t="s">
        <v>1098</v>
      </c>
      <c r="G65" s="179">
        <v>92609.0</v>
      </c>
    </row>
    <row r="66" ht="15.75" customHeight="1">
      <c r="A66" s="182" t="s">
        <v>1206</v>
      </c>
      <c r="B66" s="177" t="s">
        <v>312</v>
      </c>
      <c r="C66" s="178">
        <v>27098.0</v>
      </c>
      <c r="D66" s="177">
        <f t="shared" si="8"/>
        <v>45</v>
      </c>
      <c r="E66" s="177" t="s">
        <v>1125</v>
      </c>
      <c r="F66" s="177" t="s">
        <v>1098</v>
      </c>
      <c r="G66" s="179">
        <v>44491.05</v>
      </c>
      <c r="L66" s="189" t="s">
        <v>1136</v>
      </c>
    </row>
    <row r="67" ht="15.75" customHeight="1">
      <c r="A67" s="181" t="s">
        <v>1207</v>
      </c>
      <c r="B67" s="177" t="s">
        <v>312</v>
      </c>
      <c r="C67" s="178">
        <v>21881.0</v>
      </c>
      <c r="D67" s="177">
        <f t="shared" si="8"/>
        <v>60</v>
      </c>
      <c r="E67" s="177" t="s">
        <v>1208</v>
      </c>
      <c r="F67" s="177" t="s">
        <v>1098</v>
      </c>
      <c r="G67" s="179">
        <v>253693.0</v>
      </c>
      <c r="J67" s="189" t="s">
        <v>1136</v>
      </c>
    </row>
    <row r="68" ht="15.75" customHeight="1">
      <c r="A68" s="182" t="s">
        <v>1209</v>
      </c>
      <c r="B68" s="177" t="s">
        <v>312</v>
      </c>
      <c r="C68" s="178">
        <v>20961.0</v>
      </c>
      <c r="D68" s="177">
        <f t="shared" si="8"/>
        <v>62</v>
      </c>
      <c r="E68" s="177" t="s">
        <v>1210</v>
      </c>
      <c r="F68" s="177" t="s">
        <v>1098</v>
      </c>
      <c r="G68" s="179">
        <v>268632.52</v>
      </c>
      <c r="J68" s="189" t="s">
        <v>1136</v>
      </c>
    </row>
    <row r="69" ht="15.75" customHeight="1">
      <c r="A69" s="190" t="s">
        <v>1211</v>
      </c>
      <c r="B69" s="177" t="s">
        <v>312</v>
      </c>
      <c r="C69" s="178">
        <v>16541.0</v>
      </c>
      <c r="D69" s="177">
        <f t="shared" si="8"/>
        <v>74</v>
      </c>
      <c r="E69" s="177" t="s">
        <v>1212</v>
      </c>
      <c r="F69" s="177" t="s">
        <v>1098</v>
      </c>
      <c r="G69" s="179">
        <v>0.0</v>
      </c>
      <c r="L69" s="189" t="s">
        <v>1136</v>
      </c>
    </row>
    <row r="70" ht="15.75" customHeight="1">
      <c r="A70" s="182" t="s">
        <v>1213</v>
      </c>
      <c r="B70" s="177" t="s">
        <v>312</v>
      </c>
      <c r="C70" s="178">
        <v>17371.0</v>
      </c>
      <c r="D70" s="177">
        <f t="shared" si="8"/>
        <v>72</v>
      </c>
      <c r="E70" s="177" t="s">
        <v>1192</v>
      </c>
      <c r="F70" s="177" t="s">
        <v>1171</v>
      </c>
      <c r="G70" s="179">
        <v>118173.01</v>
      </c>
    </row>
    <row r="71" ht="15.75" customHeight="1">
      <c r="A71" s="181" t="s">
        <v>1214</v>
      </c>
      <c r="B71" s="177" t="s">
        <v>312</v>
      </c>
      <c r="C71" s="178">
        <v>22041.0</v>
      </c>
      <c r="D71" s="177">
        <f t="shared" si="8"/>
        <v>59</v>
      </c>
      <c r="E71" s="177" t="s">
        <v>1192</v>
      </c>
      <c r="F71" s="177" t="s">
        <v>1098</v>
      </c>
      <c r="G71" s="179">
        <v>177455.0</v>
      </c>
      <c r="K71" s="189" t="s">
        <v>1136</v>
      </c>
    </row>
    <row r="72" ht="15.75" customHeight="1">
      <c r="A72" s="181" t="s">
        <v>1215</v>
      </c>
      <c r="B72" s="177" t="s">
        <v>1096</v>
      </c>
      <c r="C72" s="178">
        <v>28553.0</v>
      </c>
      <c r="D72" s="177">
        <f t="shared" si="8"/>
        <v>41</v>
      </c>
      <c r="E72" s="177" t="s">
        <v>1142</v>
      </c>
      <c r="F72" s="177" t="s">
        <v>1098</v>
      </c>
      <c r="G72" s="179">
        <v>115496.0</v>
      </c>
      <c r="J72" s="189" t="s">
        <v>1136</v>
      </c>
    </row>
    <row r="73" ht="15.75" customHeight="1">
      <c r="A73" s="181" t="s">
        <v>1216</v>
      </c>
      <c r="B73" s="177" t="s">
        <v>1096</v>
      </c>
      <c r="C73" s="178">
        <v>28738.0</v>
      </c>
      <c r="D73" s="177">
        <f t="shared" si="8"/>
        <v>41</v>
      </c>
      <c r="E73" s="177" t="s">
        <v>1119</v>
      </c>
      <c r="F73" s="177" t="s">
        <v>1098</v>
      </c>
      <c r="G73" s="179">
        <v>261709.0</v>
      </c>
    </row>
    <row r="74" ht="15.75" customHeight="1">
      <c r="A74" s="182" t="s">
        <v>1217</v>
      </c>
      <c r="B74" s="177" t="s">
        <v>1096</v>
      </c>
      <c r="C74" s="178">
        <v>24095.0</v>
      </c>
      <c r="D74" s="177">
        <f t="shared" si="8"/>
        <v>54</v>
      </c>
      <c r="E74" s="177" t="s">
        <v>1116</v>
      </c>
      <c r="F74" s="177" t="s">
        <v>1098</v>
      </c>
      <c r="G74" s="179">
        <v>0.0</v>
      </c>
    </row>
    <row r="75" ht="15.75" customHeight="1">
      <c r="A75" s="188" t="s">
        <v>1218</v>
      </c>
      <c r="B75" s="177" t="s">
        <v>312</v>
      </c>
      <c r="C75" s="178">
        <v>25216.0</v>
      </c>
      <c r="D75" s="177">
        <f t="shared" si="8"/>
        <v>50</v>
      </c>
      <c r="E75" s="177" t="s">
        <v>1219</v>
      </c>
      <c r="F75" s="177"/>
      <c r="G75" s="179">
        <v>695297.71</v>
      </c>
      <c r="J75" s="189" t="s">
        <v>1136</v>
      </c>
    </row>
    <row r="76" ht="15.75" customHeight="1">
      <c r="A76" s="182" t="s">
        <v>1220</v>
      </c>
      <c r="B76" s="177" t="s">
        <v>1096</v>
      </c>
      <c r="C76" s="178">
        <v>32329.0</v>
      </c>
      <c r="D76" s="177">
        <f t="shared" si="8"/>
        <v>31</v>
      </c>
      <c r="E76" s="177" t="s">
        <v>1116</v>
      </c>
      <c r="F76" s="177" t="s">
        <v>1098</v>
      </c>
      <c r="G76" s="179">
        <v>184409.0</v>
      </c>
      <c r="J76" s="189" t="s">
        <v>1136</v>
      </c>
    </row>
    <row r="77" ht="15.75" customHeight="1">
      <c r="A77" s="181" t="s">
        <v>1221</v>
      </c>
      <c r="B77" s="177" t="s">
        <v>312</v>
      </c>
      <c r="C77" s="178">
        <v>30849.0</v>
      </c>
      <c r="D77" s="177">
        <f t="shared" si="8"/>
        <v>35</v>
      </c>
      <c r="E77" s="177" t="s">
        <v>1125</v>
      </c>
      <c r="F77" s="177" t="s">
        <v>1098</v>
      </c>
      <c r="G77" s="179">
        <v>117498.0</v>
      </c>
      <c r="K77" s="189" t="s">
        <v>1136</v>
      </c>
    </row>
    <row r="78" ht="15.75" customHeight="1">
      <c r="A78" s="181" t="s">
        <v>1222</v>
      </c>
      <c r="B78" s="177" t="s">
        <v>312</v>
      </c>
      <c r="C78" s="178">
        <v>31945.0</v>
      </c>
      <c r="D78" s="177">
        <f t="shared" si="8"/>
        <v>32</v>
      </c>
      <c r="E78" s="177" t="s">
        <v>1125</v>
      </c>
      <c r="F78" s="177" t="s">
        <v>1098</v>
      </c>
      <c r="G78" s="179">
        <f>286683+108380</f>
        <v>395063</v>
      </c>
      <c r="J78" s="189" t="s">
        <v>1136</v>
      </c>
    </row>
    <row r="79" ht="15.75" customHeight="1">
      <c r="A79" s="181" t="s">
        <v>1223</v>
      </c>
      <c r="B79" s="177" t="s">
        <v>312</v>
      </c>
      <c r="C79" s="178"/>
      <c r="D79" s="177"/>
      <c r="E79" s="177"/>
      <c r="F79" s="177" t="s">
        <v>1098</v>
      </c>
      <c r="G79" s="179">
        <v>422200.0</v>
      </c>
    </row>
    <row r="80" ht="15.75" customHeight="1">
      <c r="A80" s="188" t="s">
        <v>1224</v>
      </c>
      <c r="B80" s="177" t="s">
        <v>1096</v>
      </c>
      <c r="C80" s="178">
        <v>34492.0</v>
      </c>
      <c r="D80" s="177">
        <f t="shared" ref="D80:D83" si="9">DATEDIF(C80,$C$121,"Y")</f>
        <v>25</v>
      </c>
      <c r="E80" s="177" t="s">
        <v>1142</v>
      </c>
      <c r="F80" s="177" t="s">
        <v>1225</v>
      </c>
      <c r="G80" s="179">
        <v>82175.56</v>
      </c>
      <c r="K80" s="189" t="s">
        <v>1136</v>
      </c>
    </row>
    <row r="81" ht="15.75" customHeight="1">
      <c r="A81" s="182" t="s">
        <v>1226</v>
      </c>
      <c r="B81" s="177" t="s">
        <v>1096</v>
      </c>
      <c r="C81" s="178">
        <v>20947.0</v>
      </c>
      <c r="D81" s="177">
        <f t="shared" si="9"/>
        <v>62</v>
      </c>
      <c r="E81" s="177" t="s">
        <v>1116</v>
      </c>
      <c r="F81" s="177" t="s">
        <v>1227</v>
      </c>
      <c r="G81" s="179">
        <v>100737.25</v>
      </c>
    </row>
    <row r="82" ht="15.75" customHeight="1">
      <c r="A82" s="188" t="s">
        <v>1228</v>
      </c>
      <c r="B82" s="177" t="s">
        <v>1096</v>
      </c>
      <c r="C82" s="178">
        <v>29139.0</v>
      </c>
      <c r="D82" s="177">
        <f t="shared" si="9"/>
        <v>40</v>
      </c>
      <c r="E82" s="177" t="s">
        <v>1119</v>
      </c>
      <c r="F82" s="177"/>
      <c r="G82" s="179">
        <v>310286.32</v>
      </c>
    </row>
    <row r="83" ht="15.75" customHeight="1">
      <c r="A83" s="181" t="s">
        <v>1229</v>
      </c>
      <c r="B83" s="177" t="s">
        <v>1096</v>
      </c>
      <c r="C83" s="178">
        <v>31630.0</v>
      </c>
      <c r="D83" s="177">
        <f t="shared" si="9"/>
        <v>33</v>
      </c>
      <c r="E83" s="177" t="s">
        <v>1142</v>
      </c>
      <c r="F83" s="177" t="s">
        <v>1098</v>
      </c>
      <c r="G83" s="179">
        <v>0.0</v>
      </c>
      <c r="J83" s="189" t="s">
        <v>1136</v>
      </c>
    </row>
    <row r="84" ht="15.75" customHeight="1">
      <c r="A84" s="181" t="s">
        <v>1230</v>
      </c>
      <c r="B84" s="177" t="s">
        <v>1096</v>
      </c>
      <c r="C84" s="178"/>
      <c r="D84" s="177"/>
      <c r="E84" s="177"/>
      <c r="F84" s="177" t="s">
        <v>1098</v>
      </c>
      <c r="G84" s="179">
        <v>113888.0</v>
      </c>
      <c r="K84" s="189" t="s">
        <v>1136</v>
      </c>
    </row>
    <row r="85" ht="15.75" customHeight="1">
      <c r="A85" s="181" t="s">
        <v>1231</v>
      </c>
      <c r="B85" s="177" t="s">
        <v>1096</v>
      </c>
      <c r="C85" s="178">
        <v>28975.0</v>
      </c>
      <c r="D85" s="177">
        <f t="shared" ref="D85:D89" si="10">DATEDIF(C85,$C$121,"Y")</f>
        <v>40</v>
      </c>
      <c r="E85" s="177" t="s">
        <v>1144</v>
      </c>
      <c r="F85" s="177" t="s">
        <v>1098</v>
      </c>
      <c r="G85" s="179">
        <v>126001.0</v>
      </c>
    </row>
    <row r="86" ht="15.75" customHeight="1">
      <c r="A86" s="181" t="s">
        <v>1232</v>
      </c>
      <c r="B86" s="177" t="s">
        <v>1096</v>
      </c>
      <c r="C86" s="178">
        <v>23401.0</v>
      </c>
      <c r="D86" s="177">
        <f t="shared" si="10"/>
        <v>55</v>
      </c>
      <c r="E86" s="177" t="s">
        <v>1116</v>
      </c>
      <c r="F86" s="177" t="s">
        <v>1098</v>
      </c>
      <c r="G86" s="179">
        <f>532885+733156+661796</f>
        <v>1927837</v>
      </c>
      <c r="J86" s="189" t="s">
        <v>1136</v>
      </c>
    </row>
    <row r="87" ht="15.75" customHeight="1">
      <c r="A87" s="181" t="s">
        <v>1233</v>
      </c>
      <c r="B87" s="177" t="s">
        <v>1096</v>
      </c>
      <c r="C87" s="178">
        <v>31878.0</v>
      </c>
      <c r="D87" s="177">
        <f t="shared" si="10"/>
        <v>32</v>
      </c>
      <c r="E87" s="177" t="s">
        <v>1234</v>
      </c>
      <c r="F87" s="177" t="s">
        <v>1098</v>
      </c>
      <c r="G87" s="179">
        <v>377504.0</v>
      </c>
      <c r="K87" s="189" t="s">
        <v>1136</v>
      </c>
    </row>
    <row r="88" ht="15.75" customHeight="1">
      <c r="A88" s="190" t="s">
        <v>1235</v>
      </c>
      <c r="B88" s="177" t="s">
        <v>1096</v>
      </c>
      <c r="C88" s="178">
        <v>31643.0</v>
      </c>
      <c r="D88" s="177">
        <f t="shared" si="10"/>
        <v>33</v>
      </c>
      <c r="E88" s="177" t="s">
        <v>1107</v>
      </c>
      <c r="F88" s="177" t="s">
        <v>1110</v>
      </c>
      <c r="G88" s="179">
        <v>0.0</v>
      </c>
      <c r="J88" s="189" t="s">
        <v>1136</v>
      </c>
    </row>
    <row r="89" ht="15.75" customHeight="1">
      <c r="A89" s="182" t="s">
        <v>1236</v>
      </c>
      <c r="B89" s="177" t="s">
        <v>1096</v>
      </c>
      <c r="C89" s="178">
        <v>32438.0</v>
      </c>
      <c r="D89" s="177">
        <f t="shared" si="10"/>
        <v>31</v>
      </c>
      <c r="E89" s="177" t="s">
        <v>1156</v>
      </c>
      <c r="F89" s="177" t="s">
        <v>1098</v>
      </c>
      <c r="G89" s="179">
        <v>119890.0</v>
      </c>
      <c r="J89" s="189" t="s">
        <v>1136</v>
      </c>
    </row>
    <row r="90" ht="15.75" customHeight="1">
      <c r="A90" s="182" t="s">
        <v>1237</v>
      </c>
      <c r="B90" s="177" t="s">
        <v>312</v>
      </c>
      <c r="C90" s="178"/>
      <c r="D90" s="177"/>
      <c r="E90" s="177" t="s">
        <v>1104</v>
      </c>
      <c r="F90" s="177"/>
      <c r="G90" s="179"/>
      <c r="J90" s="189"/>
    </row>
    <row r="91" ht="15.75" customHeight="1">
      <c r="A91" s="188" t="s">
        <v>1238</v>
      </c>
      <c r="B91" s="177" t="s">
        <v>1096</v>
      </c>
      <c r="C91" s="178">
        <v>31537.0</v>
      </c>
      <c r="D91" s="177">
        <f t="shared" ref="D91:D118" si="11">DATEDIF(C91,$C$121,"Y")</f>
        <v>33</v>
      </c>
      <c r="E91" s="177" t="s">
        <v>1116</v>
      </c>
      <c r="F91" s="177"/>
      <c r="G91" s="179">
        <v>403425.55</v>
      </c>
      <c r="J91" s="189" t="s">
        <v>1136</v>
      </c>
    </row>
    <row r="92" ht="15.75" customHeight="1">
      <c r="A92" s="181" t="s">
        <v>1239</v>
      </c>
      <c r="B92" s="177" t="s">
        <v>1096</v>
      </c>
      <c r="C92" s="178">
        <v>32791.0</v>
      </c>
      <c r="D92" s="177">
        <f t="shared" si="11"/>
        <v>30</v>
      </c>
      <c r="E92" s="177" t="s">
        <v>1142</v>
      </c>
      <c r="F92" s="177" t="s">
        <v>1098</v>
      </c>
      <c r="G92" s="179">
        <v>153385.0</v>
      </c>
      <c r="J92" s="189" t="s">
        <v>1136</v>
      </c>
    </row>
    <row r="93" ht="15.75" customHeight="1">
      <c r="A93" s="182" t="s">
        <v>1240</v>
      </c>
      <c r="B93" s="177" t="s">
        <v>312</v>
      </c>
      <c r="C93" s="178">
        <v>32384.0</v>
      </c>
      <c r="D93" s="177">
        <f t="shared" si="11"/>
        <v>31</v>
      </c>
      <c r="E93" s="177" t="s">
        <v>1128</v>
      </c>
      <c r="F93" s="177" t="s">
        <v>1098</v>
      </c>
      <c r="G93" s="179">
        <v>96201.29</v>
      </c>
      <c r="J93" s="189" t="s">
        <v>1136</v>
      </c>
      <c r="K93" s="189" t="s">
        <v>1136</v>
      </c>
    </row>
    <row r="94" ht="15.75" customHeight="1">
      <c r="A94" s="181" t="s">
        <v>1241</v>
      </c>
      <c r="B94" s="177" t="s">
        <v>312</v>
      </c>
      <c r="C94" s="178">
        <v>25391.0</v>
      </c>
      <c r="D94" s="177">
        <f t="shared" si="11"/>
        <v>50</v>
      </c>
      <c r="E94" s="177" t="s">
        <v>1125</v>
      </c>
      <c r="F94" s="177" t="s">
        <v>1098</v>
      </c>
      <c r="G94" s="179">
        <v>59844.0</v>
      </c>
      <c r="J94" s="189" t="s">
        <v>1136</v>
      </c>
    </row>
    <row r="95" ht="15.75" customHeight="1">
      <c r="A95" s="181" t="s">
        <v>1242</v>
      </c>
      <c r="B95" s="177" t="s">
        <v>1096</v>
      </c>
      <c r="C95" s="178">
        <v>24203.0</v>
      </c>
      <c r="D95" s="177">
        <f t="shared" si="11"/>
        <v>53</v>
      </c>
      <c r="E95" s="177" t="s">
        <v>1116</v>
      </c>
      <c r="F95" s="177" t="s">
        <v>1098</v>
      </c>
      <c r="G95" s="179">
        <v>308040.0</v>
      </c>
    </row>
    <row r="96" ht="15.75" customHeight="1">
      <c r="A96" s="181" t="s">
        <v>1243</v>
      </c>
      <c r="B96" s="177" t="s">
        <v>1096</v>
      </c>
      <c r="C96" s="178">
        <v>20888.0</v>
      </c>
      <c r="D96" s="177">
        <f t="shared" si="11"/>
        <v>62</v>
      </c>
      <c r="E96" s="177" t="s">
        <v>1097</v>
      </c>
      <c r="F96" s="177" t="s">
        <v>1098</v>
      </c>
      <c r="G96" s="179">
        <v>1017197.0</v>
      </c>
      <c r="J96" s="189" t="s">
        <v>1136</v>
      </c>
      <c r="K96" s="189" t="s">
        <v>1136</v>
      </c>
    </row>
    <row r="97" ht="15.75" customHeight="1">
      <c r="A97" s="182" t="s">
        <v>1244</v>
      </c>
      <c r="B97" s="177" t="s">
        <v>1096</v>
      </c>
      <c r="C97" s="178">
        <v>21799.0</v>
      </c>
      <c r="D97" s="177">
        <f t="shared" si="11"/>
        <v>60</v>
      </c>
      <c r="E97" s="177" t="s">
        <v>1144</v>
      </c>
      <c r="F97" s="177" t="s">
        <v>1098</v>
      </c>
      <c r="G97" s="179">
        <v>71421.48</v>
      </c>
    </row>
    <row r="98" ht="15.75" customHeight="1">
      <c r="A98" s="181" t="s">
        <v>1245</v>
      </c>
      <c r="B98" s="177" t="s">
        <v>312</v>
      </c>
      <c r="C98" s="178">
        <v>21043.0</v>
      </c>
      <c r="D98" s="177">
        <f t="shared" si="11"/>
        <v>62</v>
      </c>
      <c r="E98" s="177" t="s">
        <v>1192</v>
      </c>
      <c r="F98" s="177" t="s">
        <v>1098</v>
      </c>
      <c r="G98" s="179">
        <v>67969.0</v>
      </c>
      <c r="J98" s="189" t="s">
        <v>1136</v>
      </c>
    </row>
    <row r="99" ht="15.75" customHeight="1">
      <c r="A99" s="181" t="s">
        <v>1246</v>
      </c>
      <c r="B99" s="177" t="s">
        <v>1096</v>
      </c>
      <c r="C99" s="178">
        <v>29136.0</v>
      </c>
      <c r="D99" s="177">
        <f t="shared" si="11"/>
        <v>40</v>
      </c>
      <c r="E99" s="177" t="s">
        <v>1097</v>
      </c>
      <c r="F99" s="177" t="s">
        <v>1098</v>
      </c>
      <c r="G99" s="179">
        <v>62757.0</v>
      </c>
    </row>
    <row r="100" ht="15.75" customHeight="1">
      <c r="A100" s="181" t="s">
        <v>1247</v>
      </c>
      <c r="B100" s="177" t="s">
        <v>1096</v>
      </c>
      <c r="C100" s="178">
        <v>32029.0</v>
      </c>
      <c r="D100" s="177">
        <f t="shared" si="11"/>
        <v>32</v>
      </c>
      <c r="E100" s="177" t="s">
        <v>1097</v>
      </c>
      <c r="F100" s="177" t="s">
        <v>1098</v>
      </c>
      <c r="G100" s="179">
        <f>133946+176866</f>
        <v>310812</v>
      </c>
      <c r="J100" s="189" t="s">
        <v>1136</v>
      </c>
    </row>
    <row r="101" ht="15.75" customHeight="1">
      <c r="A101" s="181" t="s">
        <v>1248</v>
      </c>
      <c r="B101" s="177" t="s">
        <v>1096</v>
      </c>
      <c r="C101" s="178">
        <v>24485.0</v>
      </c>
      <c r="D101" s="177">
        <f t="shared" si="11"/>
        <v>52</v>
      </c>
      <c r="E101" s="177" t="s">
        <v>1142</v>
      </c>
      <c r="F101" s="177" t="s">
        <v>1098</v>
      </c>
      <c r="G101" s="179">
        <v>60784.0</v>
      </c>
    </row>
    <row r="102" ht="15.75" customHeight="1">
      <c r="A102" s="188" t="s">
        <v>1249</v>
      </c>
      <c r="B102" s="177" t="s">
        <v>312</v>
      </c>
      <c r="C102" s="178">
        <v>21939.0</v>
      </c>
      <c r="D102" s="177">
        <f t="shared" si="11"/>
        <v>59</v>
      </c>
      <c r="E102" s="177" t="s">
        <v>1204</v>
      </c>
      <c r="F102" s="177"/>
      <c r="G102" s="179">
        <v>198476.5</v>
      </c>
    </row>
    <row r="103" ht="15.75" customHeight="1">
      <c r="A103" s="188" t="s">
        <v>1250</v>
      </c>
      <c r="B103" s="177" t="s">
        <v>1096</v>
      </c>
      <c r="C103" s="178">
        <v>27955.0</v>
      </c>
      <c r="D103" s="177">
        <f t="shared" si="11"/>
        <v>43</v>
      </c>
      <c r="E103" s="177" t="s">
        <v>1149</v>
      </c>
      <c r="F103" s="177" t="s">
        <v>1098</v>
      </c>
      <c r="G103" s="179">
        <v>150629.56</v>
      </c>
      <c r="M103" s="189" t="s">
        <v>1136</v>
      </c>
    </row>
    <row r="104" ht="15.75" customHeight="1">
      <c r="A104" s="181" t="s">
        <v>1251</v>
      </c>
      <c r="B104" s="177" t="s">
        <v>312</v>
      </c>
      <c r="C104" s="178">
        <v>28704.0</v>
      </c>
      <c r="D104" s="177">
        <f t="shared" si="11"/>
        <v>41</v>
      </c>
      <c r="E104" s="177" t="s">
        <v>1107</v>
      </c>
      <c r="F104" s="177" t="s">
        <v>1171</v>
      </c>
      <c r="G104" s="179">
        <v>100118.47</v>
      </c>
      <c r="H104" s="189"/>
      <c r="I104" s="189"/>
    </row>
    <row r="105" ht="15.75" customHeight="1">
      <c r="A105" s="188" t="s">
        <v>1252</v>
      </c>
      <c r="B105" s="177" t="s">
        <v>312</v>
      </c>
      <c r="C105" s="178">
        <v>29520.0</v>
      </c>
      <c r="D105" s="177">
        <f t="shared" si="11"/>
        <v>39</v>
      </c>
      <c r="E105" s="177" t="s">
        <v>1253</v>
      </c>
      <c r="F105" s="177"/>
      <c r="G105" s="179">
        <v>354808.07</v>
      </c>
      <c r="L105" s="189" t="s">
        <v>1136</v>
      </c>
    </row>
    <row r="106" ht="15.75" customHeight="1">
      <c r="A106" s="182" t="s">
        <v>1254</v>
      </c>
      <c r="B106" s="177" t="s">
        <v>312</v>
      </c>
      <c r="C106" s="178">
        <v>29544.0</v>
      </c>
      <c r="D106" s="177">
        <f t="shared" si="11"/>
        <v>39</v>
      </c>
      <c r="E106" s="177" t="s">
        <v>1219</v>
      </c>
      <c r="F106" s="177" t="s">
        <v>1098</v>
      </c>
      <c r="G106" s="179">
        <v>103186.0</v>
      </c>
      <c r="K106" s="189" t="s">
        <v>1136</v>
      </c>
    </row>
    <row r="107" ht="15.75" customHeight="1">
      <c r="A107" s="181" t="s">
        <v>1255</v>
      </c>
      <c r="B107" s="177" t="s">
        <v>312</v>
      </c>
      <c r="C107" s="178">
        <v>21261.0</v>
      </c>
      <c r="D107" s="177">
        <f t="shared" si="11"/>
        <v>61</v>
      </c>
      <c r="E107" s="177" t="s">
        <v>1256</v>
      </c>
      <c r="F107" s="177" t="s">
        <v>1132</v>
      </c>
      <c r="G107" s="179">
        <v>210352.0</v>
      </c>
      <c r="J107" s="189" t="s">
        <v>1136</v>
      </c>
    </row>
    <row r="108" ht="15.75" customHeight="1">
      <c r="A108" s="188" t="s">
        <v>1257</v>
      </c>
      <c r="B108" s="177" t="s">
        <v>1096</v>
      </c>
      <c r="C108" s="178">
        <v>21704.0</v>
      </c>
      <c r="D108" s="177">
        <f t="shared" si="11"/>
        <v>60</v>
      </c>
      <c r="E108" s="177" t="s">
        <v>1142</v>
      </c>
      <c r="F108" s="177"/>
      <c r="G108" s="179">
        <v>518146.65</v>
      </c>
      <c r="K108" s="189" t="s">
        <v>1136</v>
      </c>
    </row>
    <row r="109" ht="15.75" customHeight="1">
      <c r="A109" s="182" t="s">
        <v>1258</v>
      </c>
      <c r="B109" s="177" t="s">
        <v>312</v>
      </c>
      <c r="C109" s="178">
        <v>21926.0</v>
      </c>
      <c r="D109" s="177">
        <f t="shared" si="11"/>
        <v>59</v>
      </c>
      <c r="E109" s="177" t="s">
        <v>1163</v>
      </c>
      <c r="F109" s="177" t="s">
        <v>1098</v>
      </c>
      <c r="G109" s="179">
        <v>168315.0</v>
      </c>
    </row>
    <row r="110" ht="15.75" customHeight="1">
      <c r="A110" s="181" t="s">
        <v>1259</v>
      </c>
      <c r="B110" s="177" t="s">
        <v>312</v>
      </c>
      <c r="C110" s="178">
        <v>31805.0</v>
      </c>
      <c r="D110" s="177">
        <f t="shared" si="11"/>
        <v>32</v>
      </c>
      <c r="E110" s="177" t="s">
        <v>1260</v>
      </c>
      <c r="F110" s="177" t="s">
        <v>1098</v>
      </c>
      <c r="G110" s="179">
        <v>123497.0</v>
      </c>
    </row>
    <row r="111" ht="15.75" customHeight="1">
      <c r="A111" s="181" t="s">
        <v>1261</v>
      </c>
      <c r="B111" s="177" t="s">
        <v>312</v>
      </c>
      <c r="C111" s="178">
        <v>32080.0</v>
      </c>
      <c r="D111" s="177">
        <f t="shared" si="11"/>
        <v>32</v>
      </c>
      <c r="E111" s="177" t="s">
        <v>1125</v>
      </c>
      <c r="F111" s="177" t="s">
        <v>1098</v>
      </c>
      <c r="G111" s="179">
        <v>135476.0</v>
      </c>
    </row>
    <row r="112" ht="15.75" customHeight="1">
      <c r="A112" s="181" t="s">
        <v>1262</v>
      </c>
      <c r="B112" s="177" t="s">
        <v>312</v>
      </c>
      <c r="C112" s="178">
        <v>32700.0</v>
      </c>
      <c r="D112" s="177">
        <f t="shared" si="11"/>
        <v>30</v>
      </c>
      <c r="E112" s="177" t="s">
        <v>1263</v>
      </c>
      <c r="F112" s="177" t="s">
        <v>1098</v>
      </c>
      <c r="G112" s="179">
        <v>5250.0</v>
      </c>
      <c r="J112" s="189" t="s">
        <v>1136</v>
      </c>
    </row>
    <row r="113" ht="15.75" customHeight="1">
      <c r="A113" s="181" t="s">
        <v>1264</v>
      </c>
      <c r="B113" s="177" t="s">
        <v>1096</v>
      </c>
      <c r="C113" s="178">
        <v>29491.0</v>
      </c>
      <c r="D113" s="177">
        <f t="shared" si="11"/>
        <v>39</v>
      </c>
      <c r="E113" s="177"/>
      <c r="F113" s="177" t="s">
        <v>1098</v>
      </c>
      <c r="G113" s="179">
        <v>61457.0</v>
      </c>
      <c r="J113" s="189" t="s">
        <v>1136</v>
      </c>
    </row>
    <row r="114" ht="15.75" customHeight="1">
      <c r="A114" s="190" t="s">
        <v>1265</v>
      </c>
      <c r="B114" s="177" t="s">
        <v>1096</v>
      </c>
      <c r="C114" s="178">
        <v>20383.0</v>
      </c>
      <c r="D114" s="177">
        <f t="shared" si="11"/>
        <v>64</v>
      </c>
      <c r="E114" s="177" t="s">
        <v>1266</v>
      </c>
      <c r="F114" s="177" t="s">
        <v>1098</v>
      </c>
      <c r="G114" s="179">
        <v>185472.0</v>
      </c>
      <c r="J114" s="189" t="s">
        <v>1136</v>
      </c>
      <c r="K114" s="189" t="s">
        <v>1136</v>
      </c>
    </row>
    <row r="115" ht="15.75" customHeight="1">
      <c r="A115" s="182" t="s">
        <v>1267</v>
      </c>
      <c r="B115" s="177" t="s">
        <v>1096</v>
      </c>
      <c r="C115" s="178">
        <v>36924.0</v>
      </c>
      <c r="D115" s="177">
        <f t="shared" si="11"/>
        <v>18</v>
      </c>
      <c r="E115" s="177" t="s">
        <v>1116</v>
      </c>
      <c r="F115" s="177" t="s">
        <v>1098</v>
      </c>
      <c r="G115" s="179">
        <v>238256.0</v>
      </c>
      <c r="L115" s="189" t="s">
        <v>1136</v>
      </c>
    </row>
    <row r="116" ht="15.75" customHeight="1">
      <c r="A116" s="181" t="s">
        <v>1268</v>
      </c>
      <c r="B116" s="177" t="s">
        <v>312</v>
      </c>
      <c r="C116" s="178">
        <v>21111.0</v>
      </c>
      <c r="D116" s="177">
        <f t="shared" si="11"/>
        <v>62</v>
      </c>
      <c r="E116" s="177" t="s">
        <v>1163</v>
      </c>
      <c r="F116" s="177" t="s">
        <v>1098</v>
      </c>
      <c r="G116" s="179">
        <v>612317.0</v>
      </c>
    </row>
    <row r="117" ht="15.75" customHeight="1">
      <c r="A117" s="181" t="s">
        <v>1269</v>
      </c>
      <c r="B117" s="177" t="s">
        <v>1096</v>
      </c>
      <c r="C117" s="178">
        <v>24865.0</v>
      </c>
      <c r="D117" s="177">
        <f t="shared" si="11"/>
        <v>51</v>
      </c>
      <c r="E117" s="177" t="s">
        <v>1107</v>
      </c>
      <c r="F117" s="177" t="s">
        <v>1098</v>
      </c>
      <c r="G117" s="179">
        <v>278735.0</v>
      </c>
    </row>
    <row r="118" ht="15.75" customHeight="1">
      <c r="A118" s="188" t="s">
        <v>1270</v>
      </c>
      <c r="B118" s="177" t="s">
        <v>1096</v>
      </c>
      <c r="C118" s="178">
        <v>28041.0</v>
      </c>
      <c r="D118" s="177">
        <f t="shared" si="11"/>
        <v>43</v>
      </c>
      <c r="E118" s="177" t="s">
        <v>1271</v>
      </c>
      <c r="F118" s="177"/>
      <c r="G118" s="179">
        <v>104765.52</v>
      </c>
    </row>
    <row r="119" ht="15.75" customHeight="1">
      <c r="B119" s="195"/>
      <c r="C119" s="195" t="s">
        <v>1272</v>
      </c>
      <c r="D119" s="195"/>
      <c r="E119" s="195" t="s">
        <v>1272</v>
      </c>
      <c r="F119" s="195"/>
      <c r="G119" s="195" t="s">
        <v>1099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1136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1273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1274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1275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1088</v>
      </c>
      <c r="B1" s="200" t="s">
        <v>1276</v>
      </c>
      <c r="C1" s="199" t="s">
        <v>3</v>
      </c>
      <c r="D1" s="199" t="s">
        <v>5</v>
      </c>
      <c r="E1" s="201"/>
      <c r="F1" s="201" t="s">
        <v>23</v>
      </c>
      <c r="G1" s="201" t="s">
        <v>1277</v>
      </c>
      <c r="H1" s="201" t="s">
        <v>26</v>
      </c>
      <c r="I1" s="201" t="s">
        <v>1278</v>
      </c>
      <c r="J1" s="201" t="s">
        <v>28</v>
      </c>
      <c r="K1" s="201" t="s">
        <v>1279</v>
      </c>
      <c r="L1" s="201"/>
      <c r="M1" s="201" t="s">
        <v>1280</v>
      </c>
      <c r="N1" s="201" t="s">
        <v>1281</v>
      </c>
      <c r="O1" s="201" t="s">
        <v>1282</v>
      </c>
      <c r="P1" s="201" t="s">
        <v>1283</v>
      </c>
      <c r="Q1" s="201" t="s">
        <v>1284</v>
      </c>
      <c r="R1" s="201" t="s">
        <v>1285</v>
      </c>
    </row>
    <row r="2" ht="15.75" customHeight="1">
      <c r="A2" s="182" t="s">
        <v>1286</v>
      </c>
      <c r="B2" s="177">
        <v>5490529.0</v>
      </c>
      <c r="C2" s="177" t="s">
        <v>1287</v>
      </c>
      <c r="D2" s="177" t="s">
        <v>1287</v>
      </c>
      <c r="E2" s="177" t="str">
        <f>IFERROR(VLOOKUP(D2,'Cadastro de assessores'!A:B,2,FALSE),"Não Cadastrado")</f>
        <v>18986</v>
      </c>
      <c r="F2" s="202" t="s">
        <v>58</v>
      </c>
      <c r="G2" s="202" t="s">
        <v>1288</v>
      </c>
      <c r="H2" s="203">
        <v>44222.0</v>
      </c>
      <c r="I2" s="177" t="s">
        <v>1289</v>
      </c>
      <c r="J2" s="183">
        <v>0.02</v>
      </c>
      <c r="K2" s="204" t="s">
        <v>1290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1291</v>
      </c>
      <c r="B3" s="177">
        <v>1759765.0</v>
      </c>
      <c r="C3" s="177" t="s">
        <v>82</v>
      </c>
      <c r="D3" s="177" t="s">
        <v>1292</v>
      </c>
      <c r="E3" s="177" t="str">
        <f>IFERROR(VLOOKUP(D3,'Cadastro de assessores'!A:B,2,FALSE),"Não Cadastrado")</f>
        <v>14739</v>
      </c>
      <c r="F3" s="202" t="s">
        <v>58</v>
      </c>
      <c r="G3" s="202" t="s">
        <v>1288</v>
      </c>
      <c r="H3" s="203">
        <v>44321.0</v>
      </c>
      <c r="I3" s="177" t="s">
        <v>1293</v>
      </c>
      <c r="J3" s="183">
        <v>0.012</v>
      </c>
      <c r="K3" s="204" t="s">
        <v>1294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1295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1296</v>
      </c>
      <c r="B2" s="208" t="s">
        <v>1297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1298</v>
      </c>
      <c r="B3" s="208" t="s">
        <v>1299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1300</v>
      </c>
      <c r="B4" s="208" t="s">
        <v>1301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1302</v>
      </c>
      <c r="B5" s="208" t="s">
        <v>1303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1304</v>
      </c>
      <c r="B6" s="208" t="s">
        <v>1305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1306</v>
      </c>
      <c r="B7" s="208" t="s">
        <v>1307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1308</v>
      </c>
      <c r="B8" s="208" t="s">
        <v>1309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1310</v>
      </c>
      <c r="B9" s="208" t="s">
        <v>1311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1312</v>
      </c>
      <c r="B10" s="208" t="s">
        <v>1313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1287</v>
      </c>
      <c r="B11" s="208" t="s">
        <v>1314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1315</v>
      </c>
      <c r="B12" s="208" t="s">
        <v>1316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1317</v>
      </c>
      <c r="B13" s="208" t="s">
        <v>1318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1319</v>
      </c>
      <c r="B14" s="208" t="s">
        <v>1320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1321</v>
      </c>
      <c r="B15" s="208" t="s">
        <v>1322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1323</v>
      </c>
      <c r="B16" s="208" t="s">
        <v>1324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1325</v>
      </c>
      <c r="B17" s="208" t="s">
        <v>1326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1327</v>
      </c>
      <c r="B18" s="208" t="s">
        <v>1328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1329</v>
      </c>
      <c r="B19" s="208" t="s">
        <v>1330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1331</v>
      </c>
      <c r="B20" s="208" t="s">
        <v>1332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1333</v>
      </c>
      <c r="B21" s="208" t="s">
        <v>1334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1335</v>
      </c>
      <c r="B22" s="208" t="s">
        <v>1336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1337</v>
      </c>
      <c r="B23" s="208" t="s">
        <v>1338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1339</v>
      </c>
      <c r="B24" s="208" t="s">
        <v>1340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1341</v>
      </c>
      <c r="B25" s="208" t="s">
        <v>1342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83</v>
      </c>
      <c r="B26" s="208" t="s">
        <v>1343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1344</v>
      </c>
      <c r="B27" s="208" t="s">
        <v>1345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1346</v>
      </c>
      <c r="B28" s="208" t="s">
        <v>1347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1348</v>
      </c>
      <c r="B29" s="208" t="s">
        <v>1349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1350</v>
      </c>
      <c r="B30" s="208" t="s">
        <v>1351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1352</v>
      </c>
      <c r="B31" s="208" t="s">
        <v>1353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1354</v>
      </c>
      <c r="B32" s="208" t="s">
        <v>1355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1356</v>
      </c>
      <c r="B33" s="208" t="s">
        <v>1357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1358</v>
      </c>
      <c r="B34" s="208" t="s">
        <v>1359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1360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1361</v>
      </c>
      <c r="B36" s="208" t="s">
        <v>1362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1363</v>
      </c>
      <c r="B37" s="208" t="s">
        <v>1364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1365</v>
      </c>
      <c r="B38" s="208" t="s">
        <v>1366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1367</v>
      </c>
      <c r="B39" s="208" t="s">
        <v>1368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1369</v>
      </c>
      <c r="B40" s="208" t="s">
        <v>1370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1371</v>
      </c>
      <c r="B41" s="208" t="s">
        <v>1372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1373</v>
      </c>
      <c r="B42" s="208" t="s">
        <v>1374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1375</v>
      </c>
      <c r="B43" s="208" t="s">
        <v>1376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1377</v>
      </c>
      <c r="B44" s="208" t="s">
        <v>1378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1379</v>
      </c>
      <c r="B45" s="208" t="s">
        <v>1380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1292</v>
      </c>
      <c r="B46" s="208" t="s">
        <v>1381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1382</v>
      </c>
      <c r="B47" s="208" t="s">
        <v>1383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1384</v>
      </c>
      <c r="B48" s="208" t="s">
        <v>1385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1386</v>
      </c>
      <c r="B49" s="208" t="s">
        <v>1387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1388</v>
      </c>
      <c r="B50" s="208" t="s">
        <v>1389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1390</v>
      </c>
      <c r="B51" s="208" t="s">
        <v>1391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1392</v>
      </c>
      <c r="B52" s="208" t="s">
        <v>1393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1394</v>
      </c>
      <c r="B53" s="208" t="s">
        <v>1395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1396</v>
      </c>
      <c r="B54" s="208" t="s">
        <v>1397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1398</v>
      </c>
      <c r="B55" s="208" t="s">
        <v>1399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1400</v>
      </c>
      <c r="B56" s="208" t="s">
        <v>1401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1402</v>
      </c>
      <c r="B57" s="208" t="s">
        <v>1403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1404</v>
      </c>
      <c r="B58" s="208" t="s">
        <v>1405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1406</v>
      </c>
      <c r="B59" s="208" t="s">
        <v>1407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1408</v>
      </c>
      <c r="B60" s="208" t="s">
        <v>1409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1410</v>
      </c>
      <c r="B61" s="208" t="s">
        <v>1411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1412</v>
      </c>
      <c r="B62" s="208" t="s">
        <v>1413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1414</v>
      </c>
      <c r="B63" s="208" t="s">
        <v>1415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1416</v>
      </c>
      <c r="B64" s="208" t="s">
        <v>1417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1418</v>
      </c>
      <c r="B65" s="208" t="s">
        <v>1419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1420</v>
      </c>
      <c r="B66" s="208" t="s">
        <v>1421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1422</v>
      </c>
      <c r="B67" s="208" t="s">
        <v>1423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1424</v>
      </c>
      <c r="B68" s="208" t="s">
        <v>1425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1426</v>
      </c>
      <c r="B69" s="208" t="s">
        <v>1427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1428</v>
      </c>
      <c r="B70" s="208" t="s">
        <v>1429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1430</v>
      </c>
      <c r="B71" s="208" t="s">
        <v>1431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1432</v>
      </c>
      <c r="B72" s="208" t="s">
        <v>1433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1434</v>
      </c>
      <c r="B73" s="208" t="s">
        <v>1435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1436</v>
      </c>
      <c r="B74" s="208" t="s">
        <v>1437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1438</v>
      </c>
      <c r="B75" s="208" t="s">
        <v>1439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1440</v>
      </c>
      <c r="B76" s="208" t="s">
        <v>1441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1442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1443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1444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104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1445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1446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1447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1448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1449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1450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1451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1452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1453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1454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1308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1455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1456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1457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152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1458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1459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1460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1461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1462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1463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1464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1465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1466</v>
      </c>
      <c r="B104" s="214">
        <v>12356.0</v>
      </c>
      <c r="C104" s="209" t="s">
        <v>1467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1468</v>
      </c>
      <c r="B105" s="214">
        <v>12357.0</v>
      </c>
      <c r="C105" s="209" t="s">
        <v>1467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1469</v>
      </c>
      <c r="B106" s="214">
        <v>12358.0</v>
      </c>
      <c r="C106" s="209" t="s">
        <v>1467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1470</v>
      </c>
      <c r="B107" s="214">
        <v>12359.0</v>
      </c>
      <c r="C107" s="209" t="s">
        <v>1467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1471</v>
      </c>
      <c r="B108" s="214">
        <v>12360.0</v>
      </c>
      <c r="C108" s="209" t="s">
        <v>1467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1472</v>
      </c>
      <c r="B109" s="214">
        <v>12361.0</v>
      </c>
      <c r="C109" s="209" t="s">
        <v>1467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1473</v>
      </c>
      <c r="B110" s="214">
        <v>12362.0</v>
      </c>
      <c r="C110" s="209" t="s">
        <v>1467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1474</v>
      </c>
      <c r="B111" s="214">
        <v>12363.0</v>
      </c>
      <c r="C111" s="209" t="s">
        <v>1467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1084</v>
      </c>
      <c r="B1" s="219" t="s">
        <v>1</v>
      </c>
      <c r="C1" s="218" t="s">
        <v>2</v>
      </c>
      <c r="D1" s="218" t="s">
        <v>1475</v>
      </c>
      <c r="E1" s="220" t="s">
        <v>164</v>
      </c>
      <c r="F1" s="218" t="s">
        <v>1088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1476</v>
      </c>
      <c r="C2" s="213" t="s">
        <v>1477</v>
      </c>
      <c r="D2" s="213" t="s">
        <v>1478</v>
      </c>
      <c r="E2" s="225">
        <v>0.0</v>
      </c>
      <c r="F2" s="213" t="s">
        <v>1479</v>
      </c>
      <c r="G2" s="223" t="s">
        <v>1287</v>
      </c>
      <c r="H2" s="223" t="s">
        <v>43</v>
      </c>
      <c r="I2" s="223" t="s">
        <v>1335</v>
      </c>
      <c r="J2" s="223">
        <v>43567.0</v>
      </c>
      <c r="K2" s="226" t="s">
        <v>1480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1481</v>
      </c>
      <c r="C3" s="213" t="s">
        <v>1477</v>
      </c>
      <c r="D3" s="213" t="s">
        <v>1478</v>
      </c>
      <c r="E3" s="225">
        <v>0.0</v>
      </c>
      <c r="F3" s="213" t="s">
        <v>1482</v>
      </c>
      <c r="G3" s="223" t="s">
        <v>1287</v>
      </c>
      <c r="H3" s="223" t="s">
        <v>43</v>
      </c>
      <c r="I3" s="223" t="s">
        <v>1424</v>
      </c>
      <c r="J3" s="223">
        <v>43567.0</v>
      </c>
      <c r="K3" s="226" t="s">
        <v>1483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1484</v>
      </c>
      <c r="C4" s="213" t="s">
        <v>1477</v>
      </c>
      <c r="D4" s="213" t="s">
        <v>1478</v>
      </c>
      <c r="E4" s="225">
        <v>0.0</v>
      </c>
      <c r="F4" s="213" t="s">
        <v>1485</v>
      </c>
      <c r="G4" s="223" t="s">
        <v>82</v>
      </c>
      <c r="H4" s="223" t="s">
        <v>43</v>
      </c>
      <c r="I4" s="223" t="s">
        <v>1375</v>
      </c>
      <c r="J4" s="223">
        <v>43461.0</v>
      </c>
      <c r="K4" s="226" t="s">
        <v>1483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1486</v>
      </c>
      <c r="C5" s="229" t="s">
        <v>1477</v>
      </c>
      <c r="D5" s="213" t="s">
        <v>1487</v>
      </c>
      <c r="E5" s="225">
        <v>25000.0</v>
      </c>
      <c r="F5" s="213" t="s">
        <v>1488</v>
      </c>
      <c r="G5" s="223" t="s">
        <v>1287</v>
      </c>
      <c r="H5" s="223" t="s">
        <v>43</v>
      </c>
      <c r="I5" s="223" t="s">
        <v>1335</v>
      </c>
      <c r="J5" s="223">
        <v>43675.0</v>
      </c>
      <c r="K5" s="226" t="s">
        <v>1483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1489</v>
      </c>
      <c r="C6" s="229" t="s">
        <v>1477</v>
      </c>
      <c r="D6" s="213" t="s">
        <v>1487</v>
      </c>
      <c r="E6" s="225">
        <v>6000.0</v>
      </c>
      <c r="F6" s="213" t="s">
        <v>1490</v>
      </c>
      <c r="G6" s="223" t="s">
        <v>1287</v>
      </c>
      <c r="H6" s="223" t="s">
        <v>43</v>
      </c>
      <c r="I6" s="223" t="s">
        <v>1424</v>
      </c>
      <c r="J6" s="223">
        <v>43620.0</v>
      </c>
      <c r="K6" s="226" t="s">
        <v>1491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1492</v>
      </c>
      <c r="C7" s="229" t="s">
        <v>1493</v>
      </c>
      <c r="D7" s="213" t="s">
        <v>1487</v>
      </c>
      <c r="E7" s="225">
        <v>50000.0</v>
      </c>
      <c r="F7" s="213" t="s">
        <v>1238</v>
      </c>
      <c r="G7" s="213" t="s">
        <v>1287</v>
      </c>
      <c r="H7" s="213" t="s">
        <v>43</v>
      </c>
      <c r="I7" s="213" t="s">
        <v>1287</v>
      </c>
      <c r="J7" s="223">
        <v>43749.0</v>
      </c>
      <c r="K7" s="230" t="s">
        <v>1483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1486</v>
      </c>
      <c r="C8" s="229" t="s">
        <v>1477</v>
      </c>
      <c r="D8" s="213" t="s">
        <v>1487</v>
      </c>
      <c r="E8" s="225">
        <v>9500.0</v>
      </c>
      <c r="F8" s="213" t="s">
        <v>1488</v>
      </c>
      <c r="G8" s="223" t="s">
        <v>1287</v>
      </c>
      <c r="H8" s="223" t="s">
        <v>43</v>
      </c>
      <c r="I8" s="223" t="s">
        <v>1335</v>
      </c>
      <c r="J8" s="223">
        <v>43675.0</v>
      </c>
      <c r="K8" s="226" t="s">
        <v>1483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1494</v>
      </c>
      <c r="C9" s="229" t="s">
        <v>1477</v>
      </c>
      <c r="D9" s="213" t="s">
        <v>1487</v>
      </c>
      <c r="E9" s="225">
        <v>5000.0</v>
      </c>
      <c r="F9" s="213" t="s">
        <v>1495</v>
      </c>
      <c r="G9" s="223" t="s">
        <v>1287</v>
      </c>
      <c r="H9" s="223" t="s">
        <v>43</v>
      </c>
      <c r="I9" s="223" t="s">
        <v>1335</v>
      </c>
      <c r="J9" s="223">
        <v>43700.0</v>
      </c>
      <c r="K9" s="226" t="s">
        <v>1483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1496</v>
      </c>
      <c r="C10" s="229" t="s">
        <v>1477</v>
      </c>
      <c r="D10" s="213" t="s">
        <v>1487</v>
      </c>
      <c r="E10" s="225">
        <v>3700.0</v>
      </c>
      <c r="F10" s="213" t="s">
        <v>1497</v>
      </c>
      <c r="G10" s="223" t="s">
        <v>82</v>
      </c>
      <c r="H10" s="223" t="s">
        <v>43</v>
      </c>
      <c r="I10" s="223" t="s">
        <v>1375</v>
      </c>
      <c r="J10" s="223">
        <v>43510.0</v>
      </c>
      <c r="K10" s="226" t="s">
        <v>1498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1499</v>
      </c>
      <c r="C11" s="229" t="s">
        <v>1477</v>
      </c>
      <c r="D11" s="213" t="s">
        <v>1487</v>
      </c>
      <c r="E11" s="225">
        <v>14000.0</v>
      </c>
      <c r="F11" s="213" t="s">
        <v>1500</v>
      </c>
      <c r="G11" s="223" t="s">
        <v>1287</v>
      </c>
      <c r="H11" s="223" t="s">
        <v>43</v>
      </c>
      <c r="I11" s="223" t="s">
        <v>1335</v>
      </c>
      <c r="J11" s="223">
        <v>43703.0</v>
      </c>
      <c r="K11" s="226" t="s">
        <v>1483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1501</v>
      </c>
      <c r="C12" s="229" t="s">
        <v>1477</v>
      </c>
      <c r="D12" s="213" t="s">
        <v>1487</v>
      </c>
      <c r="E12" s="225">
        <v>10000.0</v>
      </c>
      <c r="F12" s="213" t="s">
        <v>1502</v>
      </c>
      <c r="G12" s="223" t="s">
        <v>1287</v>
      </c>
      <c r="H12" s="223" t="s">
        <v>43</v>
      </c>
      <c r="I12" s="223" t="s">
        <v>1335</v>
      </c>
      <c r="J12" s="223">
        <v>43567.0</v>
      </c>
      <c r="K12" s="226" t="s">
        <v>1491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1503</v>
      </c>
      <c r="C13" s="229" t="s">
        <v>1477</v>
      </c>
      <c r="D13" s="213" t="s">
        <v>1487</v>
      </c>
      <c r="E13" s="225">
        <v>193205.23</v>
      </c>
      <c r="F13" s="213" t="s">
        <v>1504</v>
      </c>
      <c r="G13" s="223" t="s">
        <v>1287</v>
      </c>
      <c r="H13" s="223" t="s">
        <v>43</v>
      </c>
      <c r="I13" s="223" t="s">
        <v>1335</v>
      </c>
      <c r="J13" s="223">
        <v>43605.0</v>
      </c>
      <c r="K13" s="226" t="s">
        <v>1505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1506</v>
      </c>
      <c r="C14" s="229" t="s">
        <v>1493</v>
      </c>
      <c r="D14" s="213" t="s">
        <v>1487</v>
      </c>
      <c r="E14" s="225">
        <v>10000.0</v>
      </c>
      <c r="F14" s="213" t="s">
        <v>1249</v>
      </c>
      <c r="G14" s="213" t="s">
        <v>1287</v>
      </c>
      <c r="H14" s="213" t="s">
        <v>43</v>
      </c>
      <c r="I14" s="213" t="s">
        <v>1287</v>
      </c>
      <c r="J14" s="223">
        <v>43924.0</v>
      </c>
      <c r="K14" s="230" t="s">
        <v>1491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1507</v>
      </c>
      <c r="C15" s="229" t="s">
        <v>1477</v>
      </c>
      <c r="D15" s="213" t="s">
        <v>1487</v>
      </c>
      <c r="E15" s="225">
        <v>25000.0</v>
      </c>
      <c r="F15" s="213" t="s">
        <v>1508</v>
      </c>
      <c r="G15" s="223" t="s">
        <v>1287</v>
      </c>
      <c r="H15" s="223" t="s">
        <v>43</v>
      </c>
      <c r="I15" s="223" t="s">
        <v>1335</v>
      </c>
      <c r="J15" s="223">
        <v>43822.0</v>
      </c>
      <c r="K15" s="226" t="s">
        <v>1505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1499</v>
      </c>
      <c r="C16" s="229" t="s">
        <v>1477</v>
      </c>
      <c r="D16" s="213" t="s">
        <v>1487</v>
      </c>
      <c r="E16" s="225">
        <v>7000.0</v>
      </c>
      <c r="F16" s="213" t="s">
        <v>1500</v>
      </c>
      <c r="G16" s="223" t="s">
        <v>1287</v>
      </c>
      <c r="H16" s="223" t="s">
        <v>43</v>
      </c>
      <c r="I16" s="223" t="s">
        <v>1335</v>
      </c>
      <c r="J16" s="223">
        <v>43703.0</v>
      </c>
      <c r="K16" s="226" t="s">
        <v>1483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1509</v>
      </c>
      <c r="C17" s="229" t="s">
        <v>1493</v>
      </c>
      <c r="D17" s="213" t="s">
        <v>1487</v>
      </c>
      <c r="E17" s="225">
        <v>95799.8</v>
      </c>
      <c r="F17" s="213" t="s">
        <v>1510</v>
      </c>
      <c r="G17" s="213" t="s">
        <v>1287</v>
      </c>
      <c r="H17" s="213" t="s">
        <v>43</v>
      </c>
      <c r="I17" s="213" t="s">
        <v>1287</v>
      </c>
      <c r="J17" s="223">
        <v>44252.0</v>
      </c>
      <c r="K17" s="230" t="s">
        <v>1505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1511</v>
      </c>
      <c r="C18" s="213" t="s">
        <v>1477</v>
      </c>
      <c r="D18" s="213" t="s">
        <v>1478</v>
      </c>
      <c r="E18" s="225">
        <v>0.0</v>
      </c>
      <c r="F18" s="213" t="s">
        <v>1512</v>
      </c>
      <c r="G18" s="223" t="s">
        <v>1287</v>
      </c>
      <c r="H18" s="223" t="s">
        <v>43</v>
      </c>
      <c r="I18" s="223" t="s">
        <v>1424</v>
      </c>
      <c r="J18" s="223">
        <v>43699.0</v>
      </c>
      <c r="K18" s="226" t="s">
        <v>1483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1503</v>
      </c>
      <c r="C19" s="229" t="s">
        <v>1477</v>
      </c>
      <c r="D19" s="213" t="s">
        <v>1487</v>
      </c>
      <c r="E19" s="225">
        <v>0.0</v>
      </c>
      <c r="F19" s="213" t="s">
        <v>1504</v>
      </c>
      <c r="G19" s="223" t="s">
        <v>1287</v>
      </c>
      <c r="H19" s="223" t="s">
        <v>43</v>
      </c>
      <c r="I19" s="223" t="s">
        <v>1335</v>
      </c>
      <c r="J19" s="223">
        <v>43605.0</v>
      </c>
      <c r="K19" s="226" t="s">
        <v>1505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1499</v>
      </c>
      <c r="C20" s="229" t="s">
        <v>1477</v>
      </c>
      <c r="D20" s="213" t="s">
        <v>1487</v>
      </c>
      <c r="E20" s="225">
        <v>80000.0</v>
      </c>
      <c r="F20" s="213" t="s">
        <v>1500</v>
      </c>
      <c r="G20" s="223" t="s">
        <v>1287</v>
      </c>
      <c r="H20" s="223" t="s">
        <v>43</v>
      </c>
      <c r="I20" s="223" t="s">
        <v>1335</v>
      </c>
      <c r="J20" s="223">
        <v>43703.0</v>
      </c>
      <c r="K20" s="226" t="s">
        <v>1483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1506</v>
      </c>
      <c r="C21" s="229" t="s">
        <v>1493</v>
      </c>
      <c r="D21" s="213" t="s">
        <v>1513</v>
      </c>
      <c r="E21" s="225">
        <v>10000.0</v>
      </c>
      <c r="F21" s="213" t="s">
        <v>1249</v>
      </c>
      <c r="G21" s="213" t="s">
        <v>1287</v>
      </c>
      <c r="H21" s="213" t="s">
        <v>43</v>
      </c>
      <c r="I21" s="213" t="s">
        <v>1287</v>
      </c>
      <c r="J21" s="223">
        <v>43924.0</v>
      </c>
      <c r="K21" s="230" t="s">
        <v>1491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1514</v>
      </c>
      <c r="C22" s="229" t="s">
        <v>1477</v>
      </c>
      <c r="D22" s="213" t="s">
        <v>1487</v>
      </c>
      <c r="E22" s="225">
        <v>80000.0</v>
      </c>
      <c r="F22" s="213" t="s">
        <v>1515</v>
      </c>
      <c r="G22" s="223" t="s">
        <v>1287</v>
      </c>
      <c r="H22" s="223" t="s">
        <v>43</v>
      </c>
      <c r="I22" s="223" t="s">
        <v>1424</v>
      </c>
      <c r="J22" s="223">
        <v>43664.0</v>
      </c>
      <c r="K22" s="226" t="s">
        <v>1483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1492</v>
      </c>
      <c r="C23" s="229" t="s">
        <v>1493</v>
      </c>
      <c r="D23" s="213" t="s">
        <v>1487</v>
      </c>
      <c r="E23" s="225">
        <v>25000.0</v>
      </c>
      <c r="F23" s="213" t="s">
        <v>1238</v>
      </c>
      <c r="G23" s="213" t="s">
        <v>1287</v>
      </c>
      <c r="H23" s="213" t="s">
        <v>43</v>
      </c>
      <c r="I23" s="213" t="s">
        <v>1287</v>
      </c>
      <c r="J23" s="223">
        <v>43749.0</v>
      </c>
      <c r="K23" s="230" t="s">
        <v>1483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1516</v>
      </c>
      <c r="C24" s="229" t="s">
        <v>1477</v>
      </c>
      <c r="D24" s="213" t="s">
        <v>1487</v>
      </c>
      <c r="E24" s="225">
        <v>20000.0</v>
      </c>
      <c r="F24" s="213" t="s">
        <v>1517</v>
      </c>
      <c r="G24" s="223" t="s">
        <v>1287</v>
      </c>
      <c r="H24" s="223" t="s">
        <v>43</v>
      </c>
      <c r="I24" s="223" t="s">
        <v>1424</v>
      </c>
      <c r="J24" s="223">
        <v>43559.0</v>
      </c>
      <c r="K24" s="226" t="s">
        <v>1483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1518</v>
      </c>
      <c r="C25" s="213" t="s">
        <v>1477</v>
      </c>
      <c r="D25" s="213" t="s">
        <v>1478</v>
      </c>
      <c r="E25" s="225">
        <v>95799.8</v>
      </c>
      <c r="F25" s="213" t="s">
        <v>1519</v>
      </c>
      <c r="G25" s="223" t="s">
        <v>1287</v>
      </c>
      <c r="H25" s="223" t="s">
        <v>43</v>
      </c>
      <c r="I25" s="223" t="s">
        <v>1335</v>
      </c>
      <c r="J25" s="223">
        <v>43563.0</v>
      </c>
      <c r="K25" s="226" t="s">
        <v>1480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1518</v>
      </c>
      <c r="C26" s="229" t="s">
        <v>1477</v>
      </c>
      <c r="D26" s="213" t="s">
        <v>1513</v>
      </c>
      <c r="E26" s="225">
        <v>50000.0</v>
      </c>
      <c r="F26" s="213" t="s">
        <v>1519</v>
      </c>
      <c r="G26" s="223" t="s">
        <v>1287</v>
      </c>
      <c r="H26" s="223" t="s">
        <v>43</v>
      </c>
      <c r="I26" s="223" t="s">
        <v>1335</v>
      </c>
      <c r="J26" s="223">
        <v>43563.0</v>
      </c>
      <c r="K26" s="226" t="s">
        <v>1480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1520</v>
      </c>
      <c r="C27" s="229" t="s">
        <v>1477</v>
      </c>
      <c r="D27" s="213" t="s">
        <v>1513</v>
      </c>
      <c r="E27" s="225">
        <v>30000.0</v>
      </c>
      <c r="F27" s="213" t="s">
        <v>1521</v>
      </c>
      <c r="G27" s="223" t="s">
        <v>1287</v>
      </c>
      <c r="H27" s="223" t="s">
        <v>43</v>
      </c>
      <c r="I27" s="223" t="s">
        <v>1335</v>
      </c>
      <c r="J27" s="223">
        <v>43453.0</v>
      </c>
      <c r="K27" s="226" t="s">
        <v>1480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1499</v>
      </c>
      <c r="C28" s="229" t="s">
        <v>1477</v>
      </c>
      <c r="D28" s="213" t="s">
        <v>1487</v>
      </c>
      <c r="E28" s="225">
        <v>14000.0</v>
      </c>
      <c r="F28" s="213" t="s">
        <v>1500</v>
      </c>
      <c r="G28" s="223" t="s">
        <v>1287</v>
      </c>
      <c r="H28" s="223" t="s">
        <v>43</v>
      </c>
      <c r="I28" s="223" t="s">
        <v>1335</v>
      </c>
      <c r="J28" s="223">
        <v>43703.0</v>
      </c>
      <c r="K28" s="226" t="s">
        <v>1483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1506</v>
      </c>
      <c r="C29" s="213" t="s">
        <v>1493</v>
      </c>
      <c r="D29" s="213" t="s">
        <v>1478</v>
      </c>
      <c r="E29" s="225">
        <v>0.0</v>
      </c>
      <c r="F29" s="213" t="s">
        <v>1249</v>
      </c>
      <c r="G29" s="213" t="s">
        <v>1287</v>
      </c>
      <c r="H29" s="213" t="s">
        <v>43</v>
      </c>
      <c r="I29" s="213" t="s">
        <v>1287</v>
      </c>
      <c r="J29" s="223">
        <v>43684.0</v>
      </c>
      <c r="K29" s="230" t="s">
        <v>1491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1522</v>
      </c>
      <c r="C30" s="229" t="s">
        <v>1493</v>
      </c>
      <c r="D30" s="213" t="s">
        <v>1487</v>
      </c>
      <c r="E30" s="225">
        <v>20000.0</v>
      </c>
      <c r="F30" s="213" t="s">
        <v>1523</v>
      </c>
      <c r="G30" s="213" t="s">
        <v>1287</v>
      </c>
      <c r="H30" s="213" t="s">
        <v>43</v>
      </c>
      <c r="I30" s="213" t="s">
        <v>1287</v>
      </c>
      <c r="J30" s="223">
        <v>43872.0</v>
      </c>
      <c r="K30" s="230" t="s">
        <v>1491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1524</v>
      </c>
      <c r="C31" s="229" t="s">
        <v>1477</v>
      </c>
      <c r="D31" s="213" t="s">
        <v>1487</v>
      </c>
      <c r="E31" s="225">
        <v>8000.0</v>
      </c>
      <c r="F31" s="213" t="s">
        <v>1525</v>
      </c>
      <c r="G31" s="223" t="s">
        <v>1287</v>
      </c>
      <c r="H31" s="223" t="s">
        <v>43</v>
      </c>
      <c r="I31" s="223" t="s">
        <v>1335</v>
      </c>
      <c r="J31" s="223">
        <v>43738.0</v>
      </c>
      <c r="K31" s="226" t="s">
        <v>1480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1526</v>
      </c>
      <c r="C32" s="229" t="s">
        <v>1527</v>
      </c>
      <c r="D32" s="213" t="s">
        <v>1487</v>
      </c>
      <c r="E32" s="225">
        <v>5000.0</v>
      </c>
      <c r="F32" s="213" t="s">
        <v>1528</v>
      </c>
      <c r="G32" s="223" t="s">
        <v>82</v>
      </c>
      <c r="H32" s="223" t="s">
        <v>43</v>
      </c>
      <c r="I32" s="223" t="s">
        <v>1302</v>
      </c>
      <c r="J32" s="223">
        <v>43797.0</v>
      </c>
      <c r="K32" s="226" t="s">
        <v>1505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1529</v>
      </c>
      <c r="C33" s="229" t="s">
        <v>1493</v>
      </c>
      <c r="D33" s="213" t="s">
        <v>1487</v>
      </c>
      <c r="E33" s="225">
        <v>2000.0</v>
      </c>
      <c r="F33" s="213" t="s">
        <v>1530</v>
      </c>
      <c r="G33" s="213" t="s">
        <v>1287</v>
      </c>
      <c r="H33" s="213" t="s">
        <v>43</v>
      </c>
      <c r="I33" s="213" t="s">
        <v>1287</v>
      </c>
      <c r="J33" s="223">
        <v>44225.0</v>
      </c>
      <c r="K33" s="230" t="s">
        <v>1491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1503</v>
      </c>
      <c r="C34" s="229" t="s">
        <v>1477</v>
      </c>
      <c r="D34" s="213" t="s">
        <v>1487</v>
      </c>
      <c r="E34" s="225">
        <v>3000.0</v>
      </c>
      <c r="F34" s="213" t="s">
        <v>1504</v>
      </c>
      <c r="G34" s="223" t="s">
        <v>1287</v>
      </c>
      <c r="H34" s="223" t="s">
        <v>43</v>
      </c>
      <c r="I34" s="223" t="s">
        <v>1335</v>
      </c>
      <c r="J34" s="223">
        <v>43605.0</v>
      </c>
      <c r="K34" s="226" t="s">
        <v>1505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1499</v>
      </c>
      <c r="C35" s="229" t="s">
        <v>1477</v>
      </c>
      <c r="D35" s="213" t="s">
        <v>1487</v>
      </c>
      <c r="E35" s="225">
        <v>10000.0</v>
      </c>
      <c r="F35" s="213" t="s">
        <v>1500</v>
      </c>
      <c r="G35" s="223" t="s">
        <v>1287</v>
      </c>
      <c r="H35" s="223" t="s">
        <v>43</v>
      </c>
      <c r="I35" s="223" t="s">
        <v>1335</v>
      </c>
      <c r="J35" s="223">
        <v>43703.0</v>
      </c>
      <c r="K35" s="226" t="s">
        <v>1483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1503</v>
      </c>
      <c r="C36" s="229" t="s">
        <v>1477</v>
      </c>
      <c r="D36" s="213" t="s">
        <v>1487</v>
      </c>
      <c r="E36" s="225">
        <v>2000.0</v>
      </c>
      <c r="F36" s="213" t="s">
        <v>1504</v>
      </c>
      <c r="G36" s="223" t="s">
        <v>1287</v>
      </c>
      <c r="H36" s="223" t="s">
        <v>43</v>
      </c>
      <c r="I36" s="223" t="s">
        <v>1335</v>
      </c>
      <c r="J36" s="223">
        <v>43605.0</v>
      </c>
      <c r="K36" s="226" t="s">
        <v>1505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1492</v>
      </c>
      <c r="C37" s="229" t="s">
        <v>1493</v>
      </c>
      <c r="D37" s="213" t="s">
        <v>1487</v>
      </c>
      <c r="E37" s="225">
        <v>15000.0</v>
      </c>
      <c r="F37" s="213" t="s">
        <v>1238</v>
      </c>
      <c r="G37" s="213" t="s">
        <v>1287</v>
      </c>
      <c r="H37" s="213" t="s">
        <v>43</v>
      </c>
      <c r="I37" s="213" t="s">
        <v>1287</v>
      </c>
      <c r="J37" s="223">
        <v>43749.0</v>
      </c>
      <c r="K37" s="230" t="s">
        <v>1483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1514</v>
      </c>
      <c r="C38" s="229" t="s">
        <v>1477</v>
      </c>
      <c r="D38" s="213" t="s">
        <v>1487</v>
      </c>
      <c r="E38" s="225">
        <v>100000.0</v>
      </c>
      <c r="F38" s="213" t="s">
        <v>1515</v>
      </c>
      <c r="G38" s="223" t="s">
        <v>1287</v>
      </c>
      <c r="H38" s="223" t="s">
        <v>43</v>
      </c>
      <c r="I38" s="223" t="s">
        <v>1424</v>
      </c>
      <c r="J38" s="223">
        <v>43664.0</v>
      </c>
      <c r="K38" s="226" t="s">
        <v>1483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1516</v>
      </c>
      <c r="C39" s="229" t="s">
        <v>1477</v>
      </c>
      <c r="D39" s="213" t="s">
        <v>1487</v>
      </c>
      <c r="E39" s="225">
        <v>20000.0</v>
      </c>
      <c r="F39" s="213" t="s">
        <v>1517</v>
      </c>
      <c r="G39" s="223" t="s">
        <v>1287</v>
      </c>
      <c r="H39" s="223" t="s">
        <v>43</v>
      </c>
      <c r="I39" s="223" t="s">
        <v>1424</v>
      </c>
      <c r="J39" s="223">
        <v>43559.0</v>
      </c>
      <c r="K39" s="226" t="s">
        <v>1483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1531</v>
      </c>
      <c r="C40" s="229" t="s">
        <v>1477</v>
      </c>
      <c r="D40" s="213" t="s">
        <v>1487</v>
      </c>
      <c r="E40" s="225">
        <v>75000.0</v>
      </c>
      <c r="F40" s="213" t="s">
        <v>1532</v>
      </c>
      <c r="G40" s="223" t="s">
        <v>1287</v>
      </c>
      <c r="H40" s="223" t="s">
        <v>43</v>
      </c>
      <c r="I40" s="223" t="s">
        <v>1335</v>
      </c>
      <c r="J40" s="223">
        <v>43699.0</v>
      </c>
      <c r="K40" s="226" t="s">
        <v>1483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1516</v>
      </c>
      <c r="C41" s="229" t="s">
        <v>1477</v>
      </c>
      <c r="D41" s="213" t="s">
        <v>1487</v>
      </c>
      <c r="E41" s="225">
        <v>2000.0</v>
      </c>
      <c r="F41" s="213" t="s">
        <v>1517</v>
      </c>
      <c r="G41" s="223" t="s">
        <v>1287</v>
      </c>
      <c r="H41" s="223" t="s">
        <v>43</v>
      </c>
      <c r="I41" s="223" t="s">
        <v>1424</v>
      </c>
      <c r="J41" s="223">
        <v>43559.0</v>
      </c>
      <c r="K41" s="226" t="s">
        <v>1483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1533</v>
      </c>
      <c r="C42" s="229" t="s">
        <v>1477</v>
      </c>
      <c r="D42" s="213" t="s">
        <v>1487</v>
      </c>
      <c r="E42" s="225">
        <v>2000.0</v>
      </c>
      <c r="F42" s="213" t="s">
        <v>1534</v>
      </c>
      <c r="G42" s="223" t="s">
        <v>1287</v>
      </c>
      <c r="H42" s="223" t="s">
        <v>43</v>
      </c>
      <c r="I42" s="223" t="s">
        <v>1335</v>
      </c>
      <c r="J42" s="223">
        <v>43717.0</v>
      </c>
      <c r="K42" s="226" t="s">
        <v>1483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1535</v>
      </c>
      <c r="C43" s="229" t="s">
        <v>1477</v>
      </c>
      <c r="D43" s="213" t="s">
        <v>1487</v>
      </c>
      <c r="E43" s="232">
        <v>1000.0</v>
      </c>
      <c r="F43" s="213" t="s">
        <v>1536</v>
      </c>
      <c r="G43" s="223" t="s">
        <v>1287</v>
      </c>
      <c r="H43" s="223" t="s">
        <v>43</v>
      </c>
      <c r="I43" s="223" t="s">
        <v>1335</v>
      </c>
      <c r="J43" s="223">
        <v>43894.0</v>
      </c>
      <c r="K43" s="226" t="s">
        <v>1505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1524</v>
      </c>
      <c r="C44" s="229" t="s">
        <v>1477</v>
      </c>
      <c r="D44" s="213" t="s">
        <v>1487</v>
      </c>
      <c r="E44" s="225">
        <v>60000.0</v>
      </c>
      <c r="F44" s="213" t="s">
        <v>1525</v>
      </c>
      <c r="G44" s="223" t="s">
        <v>1287</v>
      </c>
      <c r="H44" s="223" t="s">
        <v>43</v>
      </c>
      <c r="I44" s="223" t="s">
        <v>1335</v>
      </c>
      <c r="J44" s="223">
        <v>43738.0</v>
      </c>
      <c r="K44" s="226" t="s">
        <v>1480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1537</v>
      </c>
      <c r="C45" s="229" t="s">
        <v>1477</v>
      </c>
      <c r="D45" s="213" t="s">
        <v>1487</v>
      </c>
      <c r="E45" s="225">
        <v>20000.0</v>
      </c>
      <c r="F45" s="213" t="s">
        <v>1538</v>
      </c>
      <c r="G45" s="223" t="s">
        <v>1287</v>
      </c>
      <c r="H45" s="223" t="s">
        <v>43</v>
      </c>
      <c r="I45" s="223" t="s">
        <v>1424</v>
      </c>
      <c r="J45" s="223">
        <v>43913.0</v>
      </c>
      <c r="K45" s="226" t="s">
        <v>1491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1529</v>
      </c>
      <c r="C46" s="229" t="s">
        <v>1493</v>
      </c>
      <c r="D46" s="213" t="s">
        <v>1487</v>
      </c>
      <c r="E46" s="225">
        <v>20000.0</v>
      </c>
      <c r="F46" s="213" t="s">
        <v>1530</v>
      </c>
      <c r="G46" s="213" t="s">
        <v>1287</v>
      </c>
      <c r="H46" s="213" t="s">
        <v>43</v>
      </c>
      <c r="I46" s="213" t="s">
        <v>1287</v>
      </c>
      <c r="J46" s="223">
        <v>44225.0</v>
      </c>
      <c r="K46" s="230" t="s">
        <v>1491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1524</v>
      </c>
      <c r="C47" s="229" t="s">
        <v>1477</v>
      </c>
      <c r="D47" s="213" t="s">
        <v>1487</v>
      </c>
      <c r="E47" s="225">
        <v>6000.0</v>
      </c>
      <c r="F47" s="213" t="s">
        <v>1525</v>
      </c>
      <c r="G47" s="223" t="s">
        <v>1287</v>
      </c>
      <c r="H47" s="223" t="s">
        <v>43</v>
      </c>
      <c r="I47" s="223" t="s">
        <v>1335</v>
      </c>
      <c r="J47" s="223">
        <v>43738.0</v>
      </c>
      <c r="K47" s="226" t="s">
        <v>1480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1499</v>
      </c>
      <c r="C48" s="229" t="s">
        <v>1477</v>
      </c>
      <c r="D48" s="213" t="s">
        <v>1487</v>
      </c>
      <c r="E48" s="225">
        <v>10000.0</v>
      </c>
      <c r="F48" s="213" t="s">
        <v>1500</v>
      </c>
      <c r="G48" s="223" t="s">
        <v>1287</v>
      </c>
      <c r="H48" s="223" t="s">
        <v>43</v>
      </c>
      <c r="I48" s="223" t="s">
        <v>1335</v>
      </c>
      <c r="J48" s="223">
        <v>43703.0</v>
      </c>
      <c r="K48" s="226" t="s">
        <v>1483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1535</v>
      </c>
      <c r="C49" s="229" t="s">
        <v>1477</v>
      </c>
      <c r="D49" s="213" t="s">
        <v>1487</v>
      </c>
      <c r="E49" s="225">
        <v>7000.0</v>
      </c>
      <c r="F49" s="213" t="s">
        <v>1536</v>
      </c>
      <c r="G49" s="223" t="s">
        <v>1287</v>
      </c>
      <c r="H49" s="223" t="s">
        <v>43</v>
      </c>
      <c r="I49" s="223" t="s">
        <v>1335</v>
      </c>
      <c r="J49" s="223">
        <v>43894.0</v>
      </c>
      <c r="K49" s="226" t="s">
        <v>1505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1535</v>
      </c>
      <c r="C50" s="229" t="s">
        <v>1477</v>
      </c>
      <c r="D50" s="213" t="s">
        <v>1487</v>
      </c>
      <c r="E50" s="225">
        <v>10000.0</v>
      </c>
      <c r="F50" s="213" t="s">
        <v>1536</v>
      </c>
      <c r="G50" s="223" t="s">
        <v>1287</v>
      </c>
      <c r="H50" s="223" t="s">
        <v>43</v>
      </c>
      <c r="I50" s="223" t="s">
        <v>1335</v>
      </c>
      <c r="J50" s="223">
        <v>43894.0</v>
      </c>
      <c r="K50" s="226" t="s">
        <v>1505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1539</v>
      </c>
      <c r="C51" s="229" t="s">
        <v>1477</v>
      </c>
      <c r="D51" s="213" t="s">
        <v>1487</v>
      </c>
      <c r="E51" s="225">
        <v>1000.0</v>
      </c>
      <c r="F51" s="213" t="s">
        <v>1540</v>
      </c>
      <c r="G51" s="223" t="s">
        <v>1287</v>
      </c>
      <c r="H51" s="223" t="s">
        <v>43</v>
      </c>
      <c r="I51" s="223" t="s">
        <v>1335</v>
      </c>
      <c r="J51" s="223">
        <v>43867.0</v>
      </c>
      <c r="K51" s="226" t="s">
        <v>1491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1492</v>
      </c>
      <c r="C52" s="229" t="s">
        <v>1493</v>
      </c>
      <c r="D52" s="213" t="s">
        <v>1487</v>
      </c>
      <c r="E52" s="225">
        <v>7500.0</v>
      </c>
      <c r="F52" s="213" t="s">
        <v>1238</v>
      </c>
      <c r="G52" s="213" t="s">
        <v>1287</v>
      </c>
      <c r="H52" s="213" t="s">
        <v>43</v>
      </c>
      <c r="I52" s="213" t="s">
        <v>1287</v>
      </c>
      <c r="J52" s="223">
        <v>43749.0</v>
      </c>
      <c r="K52" s="230" t="s">
        <v>1483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1531</v>
      </c>
      <c r="C53" s="229" t="s">
        <v>1477</v>
      </c>
      <c r="D53" s="213" t="s">
        <v>1487</v>
      </c>
      <c r="E53" s="225">
        <v>50000.0</v>
      </c>
      <c r="F53" s="213" t="s">
        <v>1532</v>
      </c>
      <c r="G53" s="223" t="s">
        <v>1287</v>
      </c>
      <c r="H53" s="223" t="s">
        <v>43</v>
      </c>
      <c r="I53" s="223" t="s">
        <v>1335</v>
      </c>
      <c r="J53" s="223">
        <v>43699.0</v>
      </c>
      <c r="K53" s="226" t="s">
        <v>1483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1509</v>
      </c>
      <c r="C54" s="229" t="s">
        <v>1493</v>
      </c>
      <c r="D54" s="213" t="s">
        <v>1487</v>
      </c>
      <c r="E54" s="225">
        <v>20000.0</v>
      </c>
      <c r="F54" s="213" t="s">
        <v>1510</v>
      </c>
      <c r="G54" s="213" t="s">
        <v>1287</v>
      </c>
      <c r="H54" s="213" t="s">
        <v>43</v>
      </c>
      <c r="I54" s="213" t="s">
        <v>1287</v>
      </c>
      <c r="J54" s="223">
        <v>44252.0</v>
      </c>
      <c r="K54" s="230" t="s">
        <v>1505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1526</v>
      </c>
      <c r="C55" s="229" t="s">
        <v>1541</v>
      </c>
      <c r="D55" s="213" t="s">
        <v>1487</v>
      </c>
      <c r="E55" s="225">
        <v>10000.0</v>
      </c>
      <c r="F55" s="213" t="s">
        <v>1528</v>
      </c>
      <c r="G55" s="213" t="s">
        <v>82</v>
      </c>
      <c r="H55" s="213" t="s">
        <v>43</v>
      </c>
      <c r="I55" s="213" t="s">
        <v>1302</v>
      </c>
      <c r="J55" s="223">
        <v>43797.0</v>
      </c>
      <c r="K55" s="226" t="s">
        <v>1505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1516</v>
      </c>
      <c r="C56" s="229" t="s">
        <v>1477</v>
      </c>
      <c r="D56" s="213" t="s">
        <v>1487</v>
      </c>
      <c r="E56" s="225">
        <v>973440.75</v>
      </c>
      <c r="F56" s="213" t="s">
        <v>1517</v>
      </c>
      <c r="G56" s="223" t="s">
        <v>1287</v>
      </c>
      <c r="H56" s="223" t="s">
        <v>43</v>
      </c>
      <c r="I56" s="223" t="s">
        <v>1424</v>
      </c>
      <c r="J56" s="223">
        <v>43559.0</v>
      </c>
      <c r="K56" s="226" t="s">
        <v>1483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1499</v>
      </c>
      <c r="C57" s="229" t="s">
        <v>1477</v>
      </c>
      <c r="D57" s="213" t="s">
        <v>1487</v>
      </c>
      <c r="E57" s="225">
        <v>7000.0</v>
      </c>
      <c r="F57" s="213" t="s">
        <v>1500</v>
      </c>
      <c r="G57" s="223" t="s">
        <v>1287</v>
      </c>
      <c r="H57" s="223" t="s">
        <v>43</v>
      </c>
      <c r="I57" s="223" t="s">
        <v>1335</v>
      </c>
      <c r="J57" s="223">
        <v>43703.0</v>
      </c>
      <c r="K57" s="226" t="s">
        <v>1483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1535</v>
      </c>
      <c r="C58" s="229" t="s">
        <v>1477</v>
      </c>
      <c r="D58" s="213" t="s">
        <v>1487</v>
      </c>
      <c r="E58" s="225">
        <v>180000.0</v>
      </c>
      <c r="F58" s="213" t="s">
        <v>1536</v>
      </c>
      <c r="G58" s="223" t="s">
        <v>1287</v>
      </c>
      <c r="H58" s="223" t="s">
        <v>43</v>
      </c>
      <c r="I58" s="223" t="s">
        <v>1335</v>
      </c>
      <c r="J58" s="223">
        <v>43894.0</v>
      </c>
      <c r="K58" s="226" t="s">
        <v>1505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1514</v>
      </c>
      <c r="C59" s="229" t="s">
        <v>1477</v>
      </c>
      <c r="D59" s="213" t="s">
        <v>1487</v>
      </c>
      <c r="E59" s="225">
        <v>10701.0</v>
      </c>
      <c r="F59" s="213" t="s">
        <v>1515</v>
      </c>
      <c r="G59" s="223" t="s">
        <v>1287</v>
      </c>
      <c r="H59" s="223" t="s">
        <v>43</v>
      </c>
      <c r="I59" s="223" t="s">
        <v>1424</v>
      </c>
      <c r="J59" s="223">
        <v>43664.0</v>
      </c>
      <c r="K59" s="226" t="s">
        <v>1483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1539</v>
      </c>
      <c r="C60" s="229" t="s">
        <v>1477</v>
      </c>
      <c r="D60" s="213" t="s">
        <v>1487</v>
      </c>
      <c r="E60" s="225">
        <v>2000.0</v>
      </c>
      <c r="F60" s="213" t="s">
        <v>1540</v>
      </c>
      <c r="G60" s="223" t="s">
        <v>1287</v>
      </c>
      <c r="H60" s="223" t="s">
        <v>43</v>
      </c>
      <c r="I60" s="223" t="s">
        <v>1335</v>
      </c>
      <c r="J60" s="223">
        <v>43867.0</v>
      </c>
      <c r="K60" s="226" t="s">
        <v>1491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1531</v>
      </c>
      <c r="C61" s="229" t="s">
        <v>1477</v>
      </c>
      <c r="D61" s="213" t="s">
        <v>1487</v>
      </c>
      <c r="E61" s="225">
        <v>200000.0</v>
      </c>
      <c r="F61" s="213" t="s">
        <v>1532</v>
      </c>
      <c r="G61" s="223" t="s">
        <v>1287</v>
      </c>
      <c r="H61" s="223" t="s">
        <v>43</v>
      </c>
      <c r="I61" s="223" t="s">
        <v>1335</v>
      </c>
      <c r="J61" s="223">
        <v>43699.0</v>
      </c>
      <c r="K61" s="226" t="s">
        <v>1483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1499</v>
      </c>
      <c r="C62" s="229" t="s">
        <v>1477</v>
      </c>
      <c r="D62" s="213" t="s">
        <v>1487</v>
      </c>
      <c r="E62" s="225">
        <v>6000.0</v>
      </c>
      <c r="F62" s="213" t="s">
        <v>1500</v>
      </c>
      <c r="G62" s="223" t="s">
        <v>1287</v>
      </c>
      <c r="H62" s="223" t="s">
        <v>43</v>
      </c>
      <c r="I62" s="223" t="s">
        <v>1335</v>
      </c>
      <c r="J62" s="223">
        <v>43703.0</v>
      </c>
      <c r="K62" s="226" t="s">
        <v>1483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1516</v>
      </c>
      <c r="C63" s="229" t="s">
        <v>1477</v>
      </c>
      <c r="D63" s="213" t="s">
        <v>1487</v>
      </c>
      <c r="E63" s="225">
        <v>10000.0</v>
      </c>
      <c r="F63" s="213" t="s">
        <v>1517</v>
      </c>
      <c r="G63" s="223" t="s">
        <v>1287</v>
      </c>
      <c r="H63" s="223" t="s">
        <v>43</v>
      </c>
      <c r="I63" s="223" t="s">
        <v>1424</v>
      </c>
      <c r="J63" s="223">
        <v>43559.0</v>
      </c>
      <c r="K63" s="226" t="s">
        <v>1483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1542</v>
      </c>
      <c r="C64" s="229" t="s">
        <v>1477</v>
      </c>
      <c r="D64" s="213" t="s">
        <v>1487</v>
      </c>
      <c r="E64" s="225">
        <v>20000.0</v>
      </c>
      <c r="F64" s="213" t="s">
        <v>1543</v>
      </c>
      <c r="G64" s="223" t="s">
        <v>1287</v>
      </c>
      <c r="H64" s="223" t="s">
        <v>43</v>
      </c>
      <c r="I64" s="223" t="s">
        <v>1424</v>
      </c>
      <c r="J64" s="223">
        <v>43607.0</v>
      </c>
      <c r="K64" s="226" t="s">
        <v>1483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1544</v>
      </c>
      <c r="C65" s="229" t="s">
        <v>1477</v>
      </c>
      <c r="D65" s="213" t="s">
        <v>1487</v>
      </c>
      <c r="E65" s="225">
        <v>6000.0</v>
      </c>
      <c r="F65" s="213" t="s">
        <v>1545</v>
      </c>
      <c r="G65" s="223" t="s">
        <v>1287</v>
      </c>
      <c r="H65" s="223" t="s">
        <v>43</v>
      </c>
      <c r="I65" s="223" t="s">
        <v>1335</v>
      </c>
      <c r="J65" s="223">
        <v>43564.0</v>
      </c>
      <c r="K65" s="226" t="s">
        <v>1480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1535</v>
      </c>
      <c r="C66" s="229" t="s">
        <v>1477</v>
      </c>
      <c r="D66" s="213" t="s">
        <v>1487</v>
      </c>
      <c r="E66" s="225">
        <v>3000.0</v>
      </c>
      <c r="F66" s="213" t="s">
        <v>1536</v>
      </c>
      <c r="G66" s="223" t="s">
        <v>1287</v>
      </c>
      <c r="H66" s="223" t="s">
        <v>43</v>
      </c>
      <c r="I66" s="223" t="s">
        <v>1335</v>
      </c>
      <c r="J66" s="223">
        <v>43894.0</v>
      </c>
      <c r="K66" s="226" t="s">
        <v>1505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1546</v>
      </c>
      <c r="C67" s="229" t="s">
        <v>1493</v>
      </c>
      <c r="D67" s="213" t="s">
        <v>1487</v>
      </c>
      <c r="E67" s="225">
        <v>14000.0</v>
      </c>
      <c r="F67" s="213" t="s">
        <v>1547</v>
      </c>
      <c r="G67" s="213" t="s">
        <v>1287</v>
      </c>
      <c r="H67" s="213" t="s">
        <v>43</v>
      </c>
      <c r="I67" s="213" t="s">
        <v>1287</v>
      </c>
      <c r="J67" s="223">
        <v>44216.0</v>
      </c>
      <c r="K67" s="230" t="s">
        <v>1491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1520</v>
      </c>
      <c r="C68" s="213" t="s">
        <v>1477</v>
      </c>
      <c r="D68" s="213" t="s">
        <v>1478</v>
      </c>
      <c r="E68" s="225">
        <v>0.0</v>
      </c>
      <c r="F68" s="213" t="s">
        <v>1521</v>
      </c>
      <c r="G68" s="223" t="s">
        <v>1287</v>
      </c>
      <c r="H68" s="223" t="s">
        <v>43</v>
      </c>
      <c r="I68" s="223" t="s">
        <v>1335</v>
      </c>
      <c r="J68" s="223">
        <v>43453.0</v>
      </c>
      <c r="K68" s="226" t="s">
        <v>1480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1548</v>
      </c>
      <c r="C69" s="213" t="s">
        <v>1477</v>
      </c>
      <c r="D69" s="213" t="s">
        <v>1478</v>
      </c>
      <c r="E69" s="225">
        <v>76468.36</v>
      </c>
      <c r="F69" s="213" t="s">
        <v>1549</v>
      </c>
      <c r="G69" s="223" t="s">
        <v>1287</v>
      </c>
      <c r="H69" s="223" t="s">
        <v>43</v>
      </c>
      <c r="I69" s="223" t="s">
        <v>1424</v>
      </c>
      <c r="J69" s="223">
        <v>43853.0</v>
      </c>
      <c r="K69" s="226" t="s">
        <v>1505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1550</v>
      </c>
      <c r="C70" s="213" t="s">
        <v>1477</v>
      </c>
      <c r="D70" s="213" t="s">
        <v>1478</v>
      </c>
      <c r="E70" s="225">
        <v>36013.41</v>
      </c>
      <c r="F70" s="213" t="s">
        <v>1521</v>
      </c>
      <c r="G70" s="223" t="s">
        <v>1287</v>
      </c>
      <c r="H70" s="223" t="s">
        <v>43</v>
      </c>
      <c r="I70" s="223" t="s">
        <v>1335</v>
      </c>
      <c r="J70" s="223">
        <v>43997.0</v>
      </c>
      <c r="K70" s="226" t="s">
        <v>1491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1533</v>
      </c>
      <c r="C71" s="229" t="s">
        <v>1477</v>
      </c>
      <c r="D71" s="213" t="s">
        <v>1487</v>
      </c>
      <c r="E71" s="225">
        <v>100000.0</v>
      </c>
      <c r="F71" s="213" t="s">
        <v>1534</v>
      </c>
      <c r="G71" s="223" t="s">
        <v>1287</v>
      </c>
      <c r="H71" s="223" t="s">
        <v>43</v>
      </c>
      <c r="I71" s="223" t="s">
        <v>1335</v>
      </c>
      <c r="J71" s="223">
        <v>43717.0</v>
      </c>
      <c r="K71" s="226" t="s">
        <v>1483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1531</v>
      </c>
      <c r="C72" s="229" t="s">
        <v>1477</v>
      </c>
      <c r="D72" s="213" t="s">
        <v>1487</v>
      </c>
      <c r="E72" s="225">
        <v>10000.0</v>
      </c>
      <c r="F72" s="213" t="s">
        <v>1532</v>
      </c>
      <c r="G72" s="223" t="s">
        <v>1287</v>
      </c>
      <c r="H72" s="223" t="s">
        <v>43</v>
      </c>
      <c r="I72" s="223" t="s">
        <v>1335</v>
      </c>
      <c r="J72" s="223">
        <v>43699.0</v>
      </c>
      <c r="K72" s="226" t="s">
        <v>1483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1544</v>
      </c>
      <c r="C73" s="229" t="s">
        <v>1477</v>
      </c>
      <c r="D73" s="213" t="s">
        <v>1487</v>
      </c>
      <c r="E73" s="225">
        <v>7000.0</v>
      </c>
      <c r="F73" s="213" t="s">
        <v>1545</v>
      </c>
      <c r="G73" s="223" t="s">
        <v>1287</v>
      </c>
      <c r="H73" s="223" t="s">
        <v>43</v>
      </c>
      <c r="I73" s="223" t="s">
        <v>1335</v>
      </c>
      <c r="J73" s="223">
        <v>43564.0</v>
      </c>
      <c r="K73" s="226" t="s">
        <v>1480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1544</v>
      </c>
      <c r="C74" s="229" t="s">
        <v>1477</v>
      </c>
      <c r="D74" s="213" t="s">
        <v>1487</v>
      </c>
      <c r="E74" s="225">
        <v>9000.0</v>
      </c>
      <c r="F74" s="213" t="s">
        <v>1545</v>
      </c>
      <c r="G74" s="223" t="s">
        <v>1287</v>
      </c>
      <c r="H74" s="223" t="s">
        <v>43</v>
      </c>
      <c r="I74" s="223" t="s">
        <v>1335</v>
      </c>
      <c r="J74" s="223">
        <v>43564.0</v>
      </c>
      <c r="K74" s="226" t="s">
        <v>1480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1516</v>
      </c>
      <c r="C75" s="229" t="s">
        <v>1477</v>
      </c>
      <c r="D75" s="213" t="s">
        <v>1487</v>
      </c>
      <c r="E75" s="225">
        <v>10000.0</v>
      </c>
      <c r="F75" s="213" t="s">
        <v>1517</v>
      </c>
      <c r="G75" s="223" t="s">
        <v>1287</v>
      </c>
      <c r="H75" s="223" t="s">
        <v>43</v>
      </c>
      <c r="I75" s="223" t="s">
        <v>1424</v>
      </c>
      <c r="J75" s="223">
        <v>43559.0</v>
      </c>
      <c r="K75" s="226" t="s">
        <v>1483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1551</v>
      </c>
      <c r="C76" s="213" t="s">
        <v>1477</v>
      </c>
      <c r="D76" s="213" t="s">
        <v>1478</v>
      </c>
      <c r="E76" s="225">
        <v>120144.24</v>
      </c>
      <c r="F76" s="213" t="s">
        <v>1552</v>
      </c>
      <c r="G76" s="223" t="s">
        <v>1287</v>
      </c>
      <c r="H76" s="223" t="s">
        <v>43</v>
      </c>
      <c r="I76" s="223" t="s">
        <v>1424</v>
      </c>
      <c r="J76" s="223">
        <v>43822.0</v>
      </c>
      <c r="K76" s="226" t="s">
        <v>1491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1535</v>
      </c>
      <c r="C77" s="229" t="s">
        <v>1477</v>
      </c>
      <c r="D77" s="213" t="s">
        <v>1487</v>
      </c>
      <c r="E77" s="225">
        <v>160000.0</v>
      </c>
      <c r="F77" s="213" t="s">
        <v>1536</v>
      </c>
      <c r="G77" s="223" t="s">
        <v>1287</v>
      </c>
      <c r="H77" s="223" t="s">
        <v>43</v>
      </c>
      <c r="I77" s="223" t="s">
        <v>1335</v>
      </c>
      <c r="J77" s="223">
        <v>43894.0</v>
      </c>
      <c r="K77" s="226" t="s">
        <v>1505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1503</v>
      </c>
      <c r="C78" s="229" t="s">
        <v>1477</v>
      </c>
      <c r="D78" s="213" t="s">
        <v>1487</v>
      </c>
      <c r="E78" s="225">
        <v>2500.0</v>
      </c>
      <c r="F78" s="213" t="s">
        <v>1504</v>
      </c>
      <c r="G78" s="223" t="s">
        <v>1287</v>
      </c>
      <c r="H78" s="223" t="s">
        <v>43</v>
      </c>
      <c r="I78" s="223" t="s">
        <v>1335</v>
      </c>
      <c r="J78" s="223">
        <v>43605.0</v>
      </c>
      <c r="K78" s="226" t="s">
        <v>1505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1499</v>
      </c>
      <c r="C79" s="229" t="s">
        <v>1477</v>
      </c>
      <c r="D79" s="213" t="s">
        <v>1487</v>
      </c>
      <c r="E79" s="225">
        <v>11000.0</v>
      </c>
      <c r="F79" s="213" t="s">
        <v>1500</v>
      </c>
      <c r="G79" s="223" t="s">
        <v>1287</v>
      </c>
      <c r="H79" s="223" t="s">
        <v>43</v>
      </c>
      <c r="I79" s="223" t="s">
        <v>1335</v>
      </c>
      <c r="J79" s="223">
        <v>43703.0</v>
      </c>
      <c r="K79" s="226" t="s">
        <v>1483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1546</v>
      </c>
      <c r="C80" s="213" t="s">
        <v>1493</v>
      </c>
      <c r="D80" s="213" t="s">
        <v>1478</v>
      </c>
      <c r="E80" s="225">
        <v>0.0</v>
      </c>
      <c r="F80" s="213" t="s">
        <v>1547</v>
      </c>
      <c r="G80" s="213" t="s">
        <v>1287</v>
      </c>
      <c r="H80" s="213" t="s">
        <v>43</v>
      </c>
      <c r="I80" s="213" t="s">
        <v>1287</v>
      </c>
      <c r="J80" s="223">
        <v>44216.0</v>
      </c>
      <c r="K80" s="230" t="s">
        <v>1491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1553</v>
      </c>
      <c r="C81" s="229" t="s">
        <v>1477</v>
      </c>
      <c r="D81" s="213" t="s">
        <v>1487</v>
      </c>
      <c r="E81" s="225">
        <v>36000.0</v>
      </c>
      <c r="F81" s="213" t="s">
        <v>1554</v>
      </c>
      <c r="G81" s="223" t="s">
        <v>1287</v>
      </c>
      <c r="H81" s="223" t="s">
        <v>43</v>
      </c>
      <c r="I81" s="223" t="s">
        <v>1335</v>
      </c>
      <c r="J81" s="223">
        <v>43888.0</v>
      </c>
      <c r="K81" s="226" t="s">
        <v>1491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1516</v>
      </c>
      <c r="C82" s="229" t="s">
        <v>1477</v>
      </c>
      <c r="D82" s="213" t="s">
        <v>1487</v>
      </c>
      <c r="E82" s="225">
        <v>100000.0</v>
      </c>
      <c r="F82" s="213" t="s">
        <v>1517</v>
      </c>
      <c r="G82" s="223" t="s">
        <v>1287</v>
      </c>
      <c r="H82" s="223" t="s">
        <v>43</v>
      </c>
      <c r="I82" s="223" t="s">
        <v>1424</v>
      </c>
      <c r="J82" s="223">
        <v>43559.0</v>
      </c>
      <c r="K82" s="226" t="s">
        <v>1483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1526</v>
      </c>
      <c r="C83" s="229" t="s">
        <v>1527</v>
      </c>
      <c r="D83" s="213" t="s">
        <v>1487</v>
      </c>
      <c r="E83" s="225">
        <v>100000.0</v>
      </c>
      <c r="F83" s="213" t="s">
        <v>1528</v>
      </c>
      <c r="G83" s="223" t="s">
        <v>82</v>
      </c>
      <c r="H83" s="223" t="s">
        <v>43</v>
      </c>
      <c r="I83" s="223" t="s">
        <v>1302</v>
      </c>
      <c r="J83" s="223">
        <v>43797.0</v>
      </c>
      <c r="K83" s="226" t="s">
        <v>1505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1555</v>
      </c>
      <c r="C84" s="229" t="s">
        <v>1477</v>
      </c>
      <c r="D84" s="213" t="s">
        <v>1487</v>
      </c>
      <c r="E84" s="225">
        <v>40078.02</v>
      </c>
      <c r="F84" s="213" t="s">
        <v>1556</v>
      </c>
      <c r="G84" s="223" t="s">
        <v>1287</v>
      </c>
      <c r="H84" s="223" t="s">
        <v>43</v>
      </c>
      <c r="I84" s="223" t="s">
        <v>1335</v>
      </c>
      <c r="J84" s="223">
        <v>43840.0</v>
      </c>
      <c r="K84" s="226" t="s">
        <v>1505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1557</v>
      </c>
      <c r="C85" s="229" t="s">
        <v>1477</v>
      </c>
      <c r="D85" s="213" t="s">
        <v>1487</v>
      </c>
      <c r="E85" s="225">
        <v>46758.86</v>
      </c>
      <c r="F85" s="213" t="s">
        <v>1558</v>
      </c>
      <c r="G85" s="223" t="s">
        <v>1287</v>
      </c>
      <c r="H85" s="223" t="s">
        <v>43</v>
      </c>
      <c r="I85" s="223" t="s">
        <v>1335</v>
      </c>
      <c r="J85" s="223">
        <v>43620.0</v>
      </c>
      <c r="K85" s="226" t="s">
        <v>1480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1559</v>
      </c>
      <c r="C86" s="213" t="s">
        <v>1477</v>
      </c>
      <c r="D86" s="213" t="s">
        <v>1478</v>
      </c>
      <c r="E86" s="225">
        <v>0.0</v>
      </c>
      <c r="F86" s="213" t="s">
        <v>1560</v>
      </c>
      <c r="G86" s="223" t="s">
        <v>1287</v>
      </c>
      <c r="H86" s="223" t="s">
        <v>43</v>
      </c>
      <c r="I86" s="223" t="s">
        <v>1335</v>
      </c>
      <c r="J86" s="223">
        <v>43538.0</v>
      </c>
      <c r="K86" s="226" t="s">
        <v>1483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1561</v>
      </c>
      <c r="C87" s="213" t="s">
        <v>1477</v>
      </c>
      <c r="D87" s="213" t="s">
        <v>1478</v>
      </c>
      <c r="E87" s="225">
        <v>0.0</v>
      </c>
      <c r="F87" s="213" t="s">
        <v>1560</v>
      </c>
      <c r="G87" s="223" t="s">
        <v>1287</v>
      </c>
      <c r="H87" s="223" t="s">
        <v>43</v>
      </c>
      <c r="I87" s="223" t="s">
        <v>1335</v>
      </c>
      <c r="J87" s="223">
        <v>43538.0</v>
      </c>
      <c r="K87" s="226" t="s">
        <v>1480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1535</v>
      </c>
      <c r="C88" s="229" t="s">
        <v>1477</v>
      </c>
      <c r="D88" s="213" t="s">
        <v>1487</v>
      </c>
      <c r="E88" s="225">
        <v>60000.0</v>
      </c>
      <c r="F88" s="213" t="s">
        <v>1536</v>
      </c>
      <c r="G88" s="223" t="s">
        <v>1287</v>
      </c>
      <c r="H88" s="223" t="s">
        <v>43</v>
      </c>
      <c r="I88" s="223" t="s">
        <v>1335</v>
      </c>
      <c r="J88" s="223">
        <v>43894.0</v>
      </c>
      <c r="K88" s="226" t="s">
        <v>1505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1503</v>
      </c>
      <c r="C89" s="229" t="s">
        <v>1477</v>
      </c>
      <c r="D89" s="213" t="s">
        <v>1487</v>
      </c>
      <c r="E89" s="225">
        <v>211079.19</v>
      </c>
      <c r="F89" s="213" t="s">
        <v>1504</v>
      </c>
      <c r="G89" s="223" t="s">
        <v>1287</v>
      </c>
      <c r="H89" s="223" t="s">
        <v>43</v>
      </c>
      <c r="I89" s="223" t="s">
        <v>1335</v>
      </c>
      <c r="J89" s="223">
        <v>43605.0</v>
      </c>
      <c r="K89" s="226" t="s">
        <v>1505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1562</v>
      </c>
      <c r="C90" s="229" t="s">
        <v>1477</v>
      </c>
      <c r="D90" s="213" t="s">
        <v>1487</v>
      </c>
      <c r="E90" s="225">
        <v>7000.0</v>
      </c>
      <c r="F90" s="213" t="s">
        <v>1563</v>
      </c>
      <c r="G90" s="223" t="s">
        <v>1287</v>
      </c>
      <c r="H90" s="223" t="s">
        <v>43</v>
      </c>
      <c r="I90" s="223" t="s">
        <v>1335</v>
      </c>
      <c r="J90" s="223">
        <v>43732.0</v>
      </c>
      <c r="K90" s="226" t="s">
        <v>1483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1564</v>
      </c>
      <c r="C91" s="229" t="s">
        <v>1477</v>
      </c>
      <c r="D91" s="213" t="s">
        <v>1487</v>
      </c>
      <c r="E91" s="225">
        <v>14000.0</v>
      </c>
      <c r="F91" s="213" t="s">
        <v>1565</v>
      </c>
      <c r="G91" s="223" t="s">
        <v>1287</v>
      </c>
      <c r="H91" s="223" t="s">
        <v>43</v>
      </c>
      <c r="I91" s="223" t="s">
        <v>1335</v>
      </c>
      <c r="J91" s="223">
        <v>43620.0</v>
      </c>
      <c r="K91" s="226" t="s">
        <v>1491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1566</v>
      </c>
      <c r="C92" s="229" t="s">
        <v>1493</v>
      </c>
      <c r="D92" s="213" t="s">
        <v>1487</v>
      </c>
      <c r="E92" s="225">
        <v>10000.0</v>
      </c>
      <c r="F92" s="213" t="s">
        <v>1565</v>
      </c>
      <c r="G92" s="213" t="s">
        <v>1287</v>
      </c>
      <c r="H92" s="213" t="s">
        <v>43</v>
      </c>
      <c r="I92" s="213" t="s">
        <v>1287</v>
      </c>
      <c r="J92" s="223">
        <v>43700.0</v>
      </c>
      <c r="K92" s="230" t="s">
        <v>1491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1537</v>
      </c>
      <c r="C93" s="229" t="s">
        <v>1477</v>
      </c>
      <c r="D93" s="213" t="s">
        <v>1513</v>
      </c>
      <c r="E93" s="225">
        <v>30000.0</v>
      </c>
      <c r="F93" s="213" t="s">
        <v>1538</v>
      </c>
      <c r="G93" s="223" t="s">
        <v>1287</v>
      </c>
      <c r="H93" s="223" t="s">
        <v>43</v>
      </c>
      <c r="I93" s="223" t="s">
        <v>1424</v>
      </c>
      <c r="J93" s="223">
        <v>43913.0</v>
      </c>
      <c r="K93" s="226" t="s">
        <v>1491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1567</v>
      </c>
      <c r="C94" s="229" t="s">
        <v>1477</v>
      </c>
      <c r="D94" s="213" t="s">
        <v>1513</v>
      </c>
      <c r="E94" s="225">
        <v>20000.0</v>
      </c>
      <c r="F94" s="213" t="s">
        <v>1568</v>
      </c>
      <c r="G94" s="223" t="s">
        <v>1432</v>
      </c>
      <c r="H94" s="223" t="s">
        <v>43</v>
      </c>
      <c r="I94" s="223" t="s">
        <v>1432</v>
      </c>
      <c r="J94" s="223">
        <v>43441.0</v>
      </c>
      <c r="K94" s="226" t="s">
        <v>1480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1564</v>
      </c>
      <c r="C95" s="229" t="s">
        <v>1477</v>
      </c>
      <c r="D95" s="213" t="s">
        <v>1487</v>
      </c>
      <c r="E95" s="225">
        <v>3500.0</v>
      </c>
      <c r="F95" s="213" t="s">
        <v>1565</v>
      </c>
      <c r="G95" s="223" t="s">
        <v>1287</v>
      </c>
      <c r="H95" s="223" t="s">
        <v>43</v>
      </c>
      <c r="I95" s="223" t="s">
        <v>1335</v>
      </c>
      <c r="J95" s="223">
        <v>43620.0</v>
      </c>
      <c r="K95" s="226" t="s">
        <v>1491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1557</v>
      </c>
      <c r="C96" s="229" t="s">
        <v>1477</v>
      </c>
      <c r="D96" s="213" t="s">
        <v>1513</v>
      </c>
      <c r="E96" s="225">
        <v>7000.0</v>
      </c>
      <c r="F96" s="213" t="s">
        <v>1558</v>
      </c>
      <c r="G96" s="223" t="s">
        <v>1287</v>
      </c>
      <c r="H96" s="223" t="s">
        <v>43</v>
      </c>
      <c r="I96" s="223" t="s">
        <v>1335</v>
      </c>
      <c r="J96" s="223">
        <v>43620.0</v>
      </c>
      <c r="K96" s="226" t="s">
        <v>1480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1555</v>
      </c>
      <c r="C97" s="229" t="s">
        <v>1477</v>
      </c>
      <c r="D97" s="213" t="s">
        <v>1487</v>
      </c>
      <c r="E97" s="225">
        <v>20000.0</v>
      </c>
      <c r="F97" s="213" t="s">
        <v>1556</v>
      </c>
      <c r="G97" s="223" t="s">
        <v>1287</v>
      </c>
      <c r="H97" s="223" t="s">
        <v>43</v>
      </c>
      <c r="I97" s="223" t="s">
        <v>1335</v>
      </c>
      <c r="J97" s="223">
        <v>43840.0</v>
      </c>
      <c r="K97" s="226" t="s">
        <v>1505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1503</v>
      </c>
      <c r="C98" s="229" t="s">
        <v>1477</v>
      </c>
      <c r="D98" s="213" t="s">
        <v>1487</v>
      </c>
      <c r="E98" s="225">
        <v>5000.0</v>
      </c>
      <c r="F98" s="213" t="s">
        <v>1504</v>
      </c>
      <c r="G98" s="223" t="s">
        <v>1287</v>
      </c>
      <c r="H98" s="223" t="s">
        <v>43</v>
      </c>
      <c r="I98" s="223" t="s">
        <v>1335</v>
      </c>
      <c r="J98" s="223">
        <v>43605.0</v>
      </c>
      <c r="K98" s="226" t="s">
        <v>1505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1499</v>
      </c>
      <c r="C99" s="229" t="s">
        <v>1477</v>
      </c>
      <c r="D99" s="213" t="s">
        <v>1487</v>
      </c>
      <c r="E99" s="225">
        <v>10000.0</v>
      </c>
      <c r="F99" s="213" t="s">
        <v>1500</v>
      </c>
      <c r="G99" s="223" t="s">
        <v>1287</v>
      </c>
      <c r="H99" s="223" t="s">
        <v>43</v>
      </c>
      <c r="I99" s="223" t="s">
        <v>1335</v>
      </c>
      <c r="J99" s="223">
        <v>43703.0</v>
      </c>
      <c r="K99" s="226" t="s">
        <v>1483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1569</v>
      </c>
      <c r="C100" s="213" t="s">
        <v>1477</v>
      </c>
      <c r="D100" s="213" t="s">
        <v>1478</v>
      </c>
      <c r="E100" s="225">
        <v>0.0</v>
      </c>
      <c r="F100" s="213" t="s">
        <v>1570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1553</v>
      </c>
      <c r="C101" s="229" t="s">
        <v>1477</v>
      </c>
      <c r="D101" s="213" t="s">
        <v>1487</v>
      </c>
      <c r="E101" s="225">
        <v>151239.98</v>
      </c>
      <c r="F101" s="213" t="s">
        <v>1554</v>
      </c>
      <c r="G101" s="223" t="s">
        <v>1287</v>
      </c>
      <c r="H101" s="223" t="s">
        <v>43</v>
      </c>
      <c r="I101" s="223" t="s">
        <v>1335</v>
      </c>
      <c r="J101" s="223">
        <v>43888.0</v>
      </c>
      <c r="K101" s="226" t="s">
        <v>1491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1571</v>
      </c>
      <c r="C102" s="229" t="s">
        <v>1527</v>
      </c>
      <c r="D102" s="213" t="s">
        <v>1487</v>
      </c>
      <c r="E102" s="225">
        <v>10000.0</v>
      </c>
      <c r="F102" s="213" t="s">
        <v>1572</v>
      </c>
      <c r="G102" s="223" t="s">
        <v>82</v>
      </c>
      <c r="H102" s="223" t="s">
        <v>43</v>
      </c>
      <c r="I102" s="223" t="s">
        <v>1375</v>
      </c>
      <c r="J102" s="223">
        <v>43934.0</v>
      </c>
      <c r="K102" s="226" t="s">
        <v>1573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1574</v>
      </c>
      <c r="C103" s="213" t="s">
        <v>1493</v>
      </c>
      <c r="D103" s="213" t="s">
        <v>1478</v>
      </c>
      <c r="E103" s="225">
        <v>0.0</v>
      </c>
      <c r="F103" s="213" t="s">
        <v>1575</v>
      </c>
      <c r="G103" s="213" t="s">
        <v>1287</v>
      </c>
      <c r="H103" s="213" t="s">
        <v>43</v>
      </c>
      <c r="I103" s="213" t="s">
        <v>1287</v>
      </c>
      <c r="J103" s="223">
        <v>43838.0</v>
      </c>
      <c r="K103" s="230" t="s">
        <v>1576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1577</v>
      </c>
      <c r="C104" s="229" t="s">
        <v>1527</v>
      </c>
      <c r="D104" s="213" t="s">
        <v>1487</v>
      </c>
      <c r="E104" s="225">
        <v>10000.0</v>
      </c>
      <c r="F104" s="213" t="s">
        <v>1578</v>
      </c>
      <c r="G104" s="223" t="s">
        <v>82</v>
      </c>
      <c r="H104" s="223" t="s">
        <v>43</v>
      </c>
      <c r="I104" s="223" t="s">
        <v>1375</v>
      </c>
      <c r="J104" s="223">
        <v>43635.0</v>
      </c>
      <c r="K104" s="226" t="s">
        <v>1483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1579</v>
      </c>
      <c r="C105" s="213" t="s">
        <v>1477</v>
      </c>
      <c r="D105" s="213" t="s">
        <v>1478</v>
      </c>
      <c r="E105" s="225">
        <v>151239.98</v>
      </c>
      <c r="F105" s="213" t="s">
        <v>1580</v>
      </c>
      <c r="G105" s="223" t="s">
        <v>1287</v>
      </c>
      <c r="H105" s="223" t="s">
        <v>43</v>
      </c>
      <c r="I105" s="223" t="s">
        <v>1335</v>
      </c>
      <c r="J105" s="223">
        <v>43668.0</v>
      </c>
      <c r="K105" s="226" t="s">
        <v>1483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1516</v>
      </c>
      <c r="C106" s="229" t="s">
        <v>1477</v>
      </c>
      <c r="D106" s="213" t="s">
        <v>1487</v>
      </c>
      <c r="E106" s="225">
        <v>3000.0</v>
      </c>
      <c r="F106" s="213" t="s">
        <v>1517</v>
      </c>
      <c r="G106" s="223" t="s">
        <v>1287</v>
      </c>
      <c r="H106" s="223" t="s">
        <v>43</v>
      </c>
      <c r="I106" s="223" t="s">
        <v>1424</v>
      </c>
      <c r="J106" s="223">
        <v>43559.0</v>
      </c>
      <c r="K106" s="226" t="s">
        <v>1483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1486</v>
      </c>
      <c r="C107" s="229" t="s">
        <v>1477</v>
      </c>
      <c r="D107" s="213" t="s">
        <v>1487</v>
      </c>
      <c r="E107" s="225">
        <v>6500.0</v>
      </c>
      <c r="F107" s="213" t="s">
        <v>1488</v>
      </c>
      <c r="G107" s="223" t="s">
        <v>1287</v>
      </c>
      <c r="H107" s="223" t="s">
        <v>43</v>
      </c>
      <c r="I107" s="223" t="s">
        <v>1335</v>
      </c>
      <c r="J107" s="223">
        <v>43675.0</v>
      </c>
      <c r="K107" s="226" t="s">
        <v>1483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1509</v>
      </c>
      <c r="C108" s="229" t="s">
        <v>1493</v>
      </c>
      <c r="D108" s="213" t="s">
        <v>1487</v>
      </c>
      <c r="E108" s="225">
        <v>10000.0</v>
      </c>
      <c r="F108" s="213" t="s">
        <v>1510</v>
      </c>
      <c r="G108" s="213" t="s">
        <v>1287</v>
      </c>
      <c r="H108" s="213" t="s">
        <v>43</v>
      </c>
      <c r="I108" s="213" t="s">
        <v>1287</v>
      </c>
      <c r="J108" s="223">
        <v>44252.0</v>
      </c>
      <c r="K108" s="230" t="s">
        <v>1505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1531</v>
      </c>
      <c r="C109" s="229" t="s">
        <v>1477</v>
      </c>
      <c r="D109" s="213" t="s">
        <v>1487</v>
      </c>
      <c r="E109" s="225">
        <v>33000.0</v>
      </c>
      <c r="F109" s="213" t="s">
        <v>1532</v>
      </c>
      <c r="G109" s="223" t="s">
        <v>1287</v>
      </c>
      <c r="H109" s="223" t="s">
        <v>43</v>
      </c>
      <c r="I109" s="223" t="s">
        <v>1335</v>
      </c>
      <c r="J109" s="223">
        <v>43699.0</v>
      </c>
      <c r="K109" s="226" t="s">
        <v>1483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1579</v>
      </c>
      <c r="C110" s="229" t="s">
        <v>1477</v>
      </c>
      <c r="D110" s="213" t="s">
        <v>1513</v>
      </c>
      <c r="E110" s="225">
        <v>5000.0</v>
      </c>
      <c r="F110" s="213" t="s">
        <v>1580</v>
      </c>
      <c r="G110" s="223" t="s">
        <v>1287</v>
      </c>
      <c r="H110" s="223" t="s">
        <v>43</v>
      </c>
      <c r="I110" s="223" t="s">
        <v>1335</v>
      </c>
      <c r="J110" s="223">
        <v>43668.0</v>
      </c>
      <c r="K110" s="226" t="s">
        <v>1483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1553</v>
      </c>
      <c r="C111" s="229" t="s">
        <v>1477</v>
      </c>
      <c r="D111" s="213" t="s">
        <v>1487</v>
      </c>
      <c r="E111" s="225">
        <v>99216.1</v>
      </c>
      <c r="F111" s="213" t="s">
        <v>1554</v>
      </c>
      <c r="G111" s="223" t="s">
        <v>1287</v>
      </c>
      <c r="H111" s="223" t="s">
        <v>43</v>
      </c>
      <c r="I111" s="223" t="s">
        <v>1335</v>
      </c>
      <c r="J111" s="223">
        <v>43888.0</v>
      </c>
      <c r="K111" s="226" t="s">
        <v>1491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1499</v>
      </c>
      <c r="C112" s="229" t="s">
        <v>1477</v>
      </c>
      <c r="D112" s="213" t="s">
        <v>1487</v>
      </c>
      <c r="E112" s="225">
        <v>14000.0</v>
      </c>
      <c r="F112" s="213" t="s">
        <v>1500</v>
      </c>
      <c r="G112" s="223" t="s">
        <v>1287</v>
      </c>
      <c r="H112" s="223" t="s">
        <v>43</v>
      </c>
      <c r="I112" s="223" t="s">
        <v>1335</v>
      </c>
      <c r="J112" s="223">
        <v>43703.0</v>
      </c>
      <c r="K112" s="226" t="s">
        <v>1483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1535</v>
      </c>
      <c r="C113" s="229" t="s">
        <v>1477</v>
      </c>
      <c r="D113" s="213" t="s">
        <v>1487</v>
      </c>
      <c r="E113" s="225">
        <v>9000.0</v>
      </c>
      <c r="F113" s="213" t="s">
        <v>1536</v>
      </c>
      <c r="G113" s="223" t="s">
        <v>1287</v>
      </c>
      <c r="H113" s="223" t="s">
        <v>43</v>
      </c>
      <c r="I113" s="223" t="s">
        <v>1335</v>
      </c>
      <c r="J113" s="223">
        <v>43894.0</v>
      </c>
      <c r="K113" s="226" t="s">
        <v>1505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1514</v>
      </c>
      <c r="C114" s="229" t="s">
        <v>1477</v>
      </c>
      <c r="D114" s="213" t="s">
        <v>1487</v>
      </c>
      <c r="E114" s="225">
        <v>20000.0</v>
      </c>
      <c r="F114" s="213" t="s">
        <v>1515</v>
      </c>
      <c r="G114" s="223" t="s">
        <v>1287</v>
      </c>
      <c r="H114" s="223" t="s">
        <v>43</v>
      </c>
      <c r="I114" s="223" t="s">
        <v>1424</v>
      </c>
      <c r="J114" s="223">
        <v>43664.0</v>
      </c>
      <c r="K114" s="226" t="s">
        <v>1483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1524</v>
      </c>
      <c r="C115" s="213" t="s">
        <v>1477</v>
      </c>
      <c r="D115" s="213" t="s">
        <v>1478</v>
      </c>
      <c r="E115" s="225">
        <v>0.0</v>
      </c>
      <c r="F115" s="213" t="s">
        <v>1525</v>
      </c>
      <c r="G115" s="223" t="s">
        <v>1287</v>
      </c>
      <c r="H115" s="223" t="s">
        <v>43</v>
      </c>
      <c r="I115" s="223" t="s">
        <v>1335</v>
      </c>
      <c r="J115" s="223">
        <v>43738.0</v>
      </c>
      <c r="K115" s="226" t="s">
        <v>1480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1533</v>
      </c>
      <c r="C116" s="229" t="s">
        <v>1477</v>
      </c>
      <c r="D116" s="213" t="s">
        <v>1487</v>
      </c>
      <c r="E116" s="225">
        <v>200000.0</v>
      </c>
      <c r="F116" s="213" t="s">
        <v>1534</v>
      </c>
      <c r="G116" s="223" t="s">
        <v>1287</v>
      </c>
      <c r="H116" s="223" t="s">
        <v>43</v>
      </c>
      <c r="I116" s="223" t="s">
        <v>1335</v>
      </c>
      <c r="J116" s="223">
        <v>43717.0</v>
      </c>
      <c r="K116" s="226" t="s">
        <v>1483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1544</v>
      </c>
      <c r="C117" s="229" t="s">
        <v>1477</v>
      </c>
      <c r="D117" s="213" t="s">
        <v>1487</v>
      </c>
      <c r="E117" s="225">
        <v>6300.0</v>
      </c>
      <c r="F117" s="213" t="s">
        <v>1545</v>
      </c>
      <c r="G117" s="223" t="s">
        <v>1287</v>
      </c>
      <c r="H117" s="223" t="s">
        <v>43</v>
      </c>
      <c r="I117" s="223" t="s">
        <v>1335</v>
      </c>
      <c r="J117" s="223">
        <v>43564.0</v>
      </c>
      <c r="K117" s="226" t="s">
        <v>1480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1494</v>
      </c>
      <c r="C118" s="213" t="s">
        <v>1477</v>
      </c>
      <c r="D118" s="213" t="s">
        <v>1478</v>
      </c>
      <c r="E118" s="225">
        <v>394570.05</v>
      </c>
      <c r="F118" s="213" t="s">
        <v>1495</v>
      </c>
      <c r="G118" s="223" t="s">
        <v>1287</v>
      </c>
      <c r="H118" s="223" t="s">
        <v>43</v>
      </c>
      <c r="I118" s="223" t="s">
        <v>1335</v>
      </c>
      <c r="J118" s="223">
        <v>43700.0</v>
      </c>
      <c r="K118" s="226" t="s">
        <v>1483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1555</v>
      </c>
      <c r="C119" s="229" t="s">
        <v>1477</v>
      </c>
      <c r="D119" s="213" t="s">
        <v>1487</v>
      </c>
      <c r="E119" s="225">
        <v>7000.0</v>
      </c>
      <c r="F119" s="213" t="s">
        <v>1556</v>
      </c>
      <c r="G119" s="223" t="s">
        <v>1287</v>
      </c>
      <c r="H119" s="223" t="s">
        <v>43</v>
      </c>
      <c r="I119" s="223" t="s">
        <v>1335</v>
      </c>
      <c r="J119" s="223">
        <v>43840.0</v>
      </c>
      <c r="K119" s="226" t="s">
        <v>1505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1581</v>
      </c>
      <c r="C120" s="213" t="s">
        <v>1477</v>
      </c>
      <c r="D120" s="213" t="s">
        <v>1478</v>
      </c>
      <c r="E120" s="225">
        <v>99216.1</v>
      </c>
      <c r="F120" s="213" t="s">
        <v>1582</v>
      </c>
      <c r="G120" s="223" t="s">
        <v>1287</v>
      </c>
      <c r="H120" s="223" t="s">
        <v>43</v>
      </c>
      <c r="I120" s="223" t="s">
        <v>1335</v>
      </c>
      <c r="J120" s="223">
        <v>43675.0</v>
      </c>
      <c r="K120" s="226" t="s">
        <v>1483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1503</v>
      </c>
      <c r="C121" s="229" t="s">
        <v>1477</v>
      </c>
      <c r="D121" s="213" t="s">
        <v>1487</v>
      </c>
      <c r="E121" s="225">
        <v>130000.0</v>
      </c>
      <c r="F121" s="213" t="s">
        <v>1504</v>
      </c>
      <c r="G121" s="223" t="s">
        <v>1287</v>
      </c>
      <c r="H121" s="223" t="s">
        <v>43</v>
      </c>
      <c r="I121" s="223" t="s">
        <v>1335</v>
      </c>
      <c r="J121" s="223">
        <v>43605.0</v>
      </c>
      <c r="K121" s="226" t="s">
        <v>1505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1516</v>
      </c>
      <c r="C122" s="229" t="s">
        <v>1477</v>
      </c>
      <c r="D122" s="213" t="s">
        <v>1487</v>
      </c>
      <c r="E122" s="225">
        <v>5000.0</v>
      </c>
      <c r="F122" s="213" t="s">
        <v>1517</v>
      </c>
      <c r="G122" s="223" t="s">
        <v>1287</v>
      </c>
      <c r="H122" s="223" t="s">
        <v>43</v>
      </c>
      <c r="I122" s="223" t="s">
        <v>1424</v>
      </c>
      <c r="J122" s="223">
        <v>43559.0</v>
      </c>
      <c r="K122" s="226" t="s">
        <v>1483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1492</v>
      </c>
      <c r="C123" s="229" t="s">
        <v>1493</v>
      </c>
      <c r="D123" s="213" t="s">
        <v>1487</v>
      </c>
      <c r="E123" s="225">
        <v>1800.0</v>
      </c>
      <c r="F123" s="213" t="s">
        <v>1238</v>
      </c>
      <c r="G123" s="213" t="s">
        <v>1287</v>
      </c>
      <c r="H123" s="213" t="s">
        <v>43</v>
      </c>
      <c r="I123" s="213" t="s">
        <v>1287</v>
      </c>
      <c r="J123" s="223">
        <v>43749.0</v>
      </c>
      <c r="K123" s="230" t="s">
        <v>1483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1499</v>
      </c>
      <c r="C124" s="229" t="s">
        <v>1477</v>
      </c>
      <c r="D124" s="213" t="s">
        <v>1487</v>
      </c>
      <c r="E124" s="225">
        <v>20000.0</v>
      </c>
      <c r="F124" s="213" t="s">
        <v>1500</v>
      </c>
      <c r="G124" s="223" t="s">
        <v>1287</v>
      </c>
      <c r="H124" s="223" t="s">
        <v>43</v>
      </c>
      <c r="I124" s="223" t="s">
        <v>1335</v>
      </c>
      <c r="J124" s="223">
        <v>43703.0</v>
      </c>
      <c r="K124" s="226" t="s">
        <v>1483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1514</v>
      </c>
      <c r="C125" s="229" t="s">
        <v>1477</v>
      </c>
      <c r="D125" s="213" t="s">
        <v>1487</v>
      </c>
      <c r="E125" s="232">
        <v>150000.0</v>
      </c>
      <c r="F125" s="213" t="s">
        <v>1515</v>
      </c>
      <c r="G125" s="223" t="s">
        <v>1287</v>
      </c>
      <c r="H125" s="223" t="s">
        <v>43</v>
      </c>
      <c r="I125" s="223" t="s">
        <v>1424</v>
      </c>
      <c r="J125" s="223">
        <v>43664.0</v>
      </c>
      <c r="K125" s="226" t="s">
        <v>1483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1503</v>
      </c>
      <c r="C126" s="229" t="s">
        <v>1477</v>
      </c>
      <c r="D126" s="213" t="s">
        <v>1487</v>
      </c>
      <c r="E126" s="225">
        <v>20000.0</v>
      </c>
      <c r="F126" s="213" t="s">
        <v>1504</v>
      </c>
      <c r="G126" s="223" t="s">
        <v>1287</v>
      </c>
      <c r="H126" s="223" t="s">
        <v>43</v>
      </c>
      <c r="I126" s="223" t="s">
        <v>1335</v>
      </c>
      <c r="J126" s="223">
        <v>43605.0</v>
      </c>
      <c r="K126" s="226" t="s">
        <v>1505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1555</v>
      </c>
      <c r="C127" s="229" t="s">
        <v>1477</v>
      </c>
      <c r="D127" s="213" t="s">
        <v>1487</v>
      </c>
      <c r="E127" s="225">
        <v>194670.06</v>
      </c>
      <c r="F127" s="213" t="s">
        <v>1556</v>
      </c>
      <c r="G127" s="223" t="s">
        <v>1287</v>
      </c>
      <c r="H127" s="223" t="s">
        <v>43</v>
      </c>
      <c r="I127" s="223" t="s">
        <v>1335</v>
      </c>
      <c r="J127" s="223">
        <v>43840.0</v>
      </c>
      <c r="K127" s="226" t="s">
        <v>1505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1583</v>
      </c>
      <c r="C128" s="229" t="s">
        <v>1477</v>
      </c>
      <c r="D128" s="213" t="s">
        <v>1487</v>
      </c>
      <c r="E128" s="232">
        <v>5000.0</v>
      </c>
      <c r="F128" s="213" t="s">
        <v>1584</v>
      </c>
      <c r="G128" s="223" t="s">
        <v>1287</v>
      </c>
      <c r="H128" s="223" t="s">
        <v>43</v>
      </c>
      <c r="I128" s="223" t="s">
        <v>1424</v>
      </c>
      <c r="J128" s="223">
        <v>43564.0</v>
      </c>
      <c r="K128" s="226" t="s">
        <v>1573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1516</v>
      </c>
      <c r="C129" s="229" t="s">
        <v>1477</v>
      </c>
      <c r="D129" s="213" t="s">
        <v>1487</v>
      </c>
      <c r="E129" s="225">
        <v>14000.0</v>
      </c>
      <c r="F129" s="213" t="s">
        <v>1517</v>
      </c>
      <c r="G129" s="223" t="s">
        <v>1287</v>
      </c>
      <c r="H129" s="223" t="s">
        <v>43</v>
      </c>
      <c r="I129" s="223" t="s">
        <v>1424</v>
      </c>
      <c r="J129" s="223">
        <v>43559.0</v>
      </c>
      <c r="K129" s="226" t="s">
        <v>1483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1509</v>
      </c>
      <c r="C130" s="229" t="s">
        <v>1493</v>
      </c>
      <c r="D130" s="213" t="s">
        <v>1487</v>
      </c>
      <c r="E130" s="225">
        <v>20000.0</v>
      </c>
      <c r="F130" s="213" t="s">
        <v>1510</v>
      </c>
      <c r="G130" s="213" t="s">
        <v>1287</v>
      </c>
      <c r="H130" s="213" t="s">
        <v>43</v>
      </c>
      <c r="I130" s="213" t="s">
        <v>1287</v>
      </c>
      <c r="J130" s="223">
        <v>44252.0</v>
      </c>
      <c r="K130" s="230" t="s">
        <v>1505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1553</v>
      </c>
      <c r="C131" s="229" t="s">
        <v>1477</v>
      </c>
      <c r="D131" s="213" t="s">
        <v>1487</v>
      </c>
      <c r="E131" s="225">
        <v>85486.0</v>
      </c>
      <c r="F131" s="213" t="s">
        <v>1554</v>
      </c>
      <c r="G131" s="223" t="s">
        <v>1287</v>
      </c>
      <c r="H131" s="223" t="s">
        <v>43</v>
      </c>
      <c r="I131" s="223" t="s">
        <v>1335</v>
      </c>
      <c r="J131" s="223">
        <v>43888.0</v>
      </c>
      <c r="K131" s="226" t="s">
        <v>1491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1585</v>
      </c>
      <c r="C132" s="229" t="s">
        <v>1477</v>
      </c>
      <c r="D132" s="213" t="s">
        <v>1487</v>
      </c>
      <c r="E132" s="232">
        <v>3350000.0</v>
      </c>
      <c r="F132" s="213" t="s">
        <v>1586</v>
      </c>
      <c r="G132" s="223" t="s">
        <v>1287</v>
      </c>
      <c r="H132" s="223" t="s">
        <v>43</v>
      </c>
      <c r="I132" s="223" t="s">
        <v>1424</v>
      </c>
      <c r="J132" s="223">
        <v>43903.0</v>
      </c>
      <c r="K132" s="226" t="s">
        <v>1491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1587</v>
      </c>
      <c r="C133" s="213" t="s">
        <v>1493</v>
      </c>
      <c r="D133" s="213" t="s">
        <v>1478</v>
      </c>
      <c r="E133" s="225">
        <v>0.0</v>
      </c>
      <c r="F133" s="213" t="s">
        <v>1538</v>
      </c>
      <c r="G133" s="213" t="s">
        <v>1287</v>
      </c>
      <c r="H133" s="213" t="s">
        <v>43</v>
      </c>
      <c r="I133" s="213" t="s">
        <v>1287</v>
      </c>
      <c r="J133" s="223">
        <v>44043.0</v>
      </c>
      <c r="K133" s="230" t="s">
        <v>1491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1588</v>
      </c>
      <c r="C134" s="229" t="s">
        <v>1493</v>
      </c>
      <c r="D134" s="213" t="s">
        <v>1487</v>
      </c>
      <c r="E134" s="225">
        <v>277581.55</v>
      </c>
      <c r="F134" s="213" t="s">
        <v>1589</v>
      </c>
      <c r="G134" s="213" t="s">
        <v>1287</v>
      </c>
      <c r="H134" s="213" t="s">
        <v>43</v>
      </c>
      <c r="I134" s="213" t="s">
        <v>1287</v>
      </c>
      <c r="J134" s="223">
        <v>44068.0</v>
      </c>
      <c r="K134" s="230" t="s">
        <v>1491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1587</v>
      </c>
      <c r="C135" s="229" t="s">
        <v>1493</v>
      </c>
      <c r="D135" s="213" t="s">
        <v>1513</v>
      </c>
      <c r="E135" s="225">
        <v>110000.0</v>
      </c>
      <c r="F135" s="213" t="s">
        <v>1538</v>
      </c>
      <c r="G135" s="213" t="s">
        <v>1287</v>
      </c>
      <c r="H135" s="213" t="s">
        <v>43</v>
      </c>
      <c r="I135" s="213" t="s">
        <v>1287</v>
      </c>
      <c r="J135" s="223">
        <v>44043.0</v>
      </c>
      <c r="K135" s="230" t="s">
        <v>1491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1537</v>
      </c>
      <c r="C136" s="213" t="s">
        <v>1477</v>
      </c>
      <c r="D136" s="213" t="s">
        <v>1478</v>
      </c>
      <c r="E136" s="225">
        <v>0.0</v>
      </c>
      <c r="F136" s="213" t="s">
        <v>1538</v>
      </c>
      <c r="G136" s="223" t="s">
        <v>1287</v>
      </c>
      <c r="H136" s="223" t="s">
        <v>43</v>
      </c>
      <c r="I136" s="223" t="s">
        <v>1424</v>
      </c>
      <c r="J136" s="223">
        <v>43913.0</v>
      </c>
      <c r="K136" s="226" t="s">
        <v>1491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1509</v>
      </c>
      <c r="C137" s="229" t="s">
        <v>1493</v>
      </c>
      <c r="D137" s="213" t="s">
        <v>1487</v>
      </c>
      <c r="E137" s="225">
        <v>27000.0</v>
      </c>
      <c r="F137" s="213" t="s">
        <v>1510</v>
      </c>
      <c r="G137" s="213" t="s">
        <v>1287</v>
      </c>
      <c r="H137" s="213" t="s">
        <v>43</v>
      </c>
      <c r="I137" s="213" t="s">
        <v>1287</v>
      </c>
      <c r="J137" s="223">
        <v>44252.0</v>
      </c>
      <c r="K137" s="230" t="s">
        <v>1505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1501</v>
      </c>
      <c r="C138" s="229" t="s">
        <v>1477</v>
      </c>
      <c r="D138" s="213" t="s">
        <v>1487</v>
      </c>
      <c r="E138" s="225">
        <v>50000.0</v>
      </c>
      <c r="F138" s="213" t="s">
        <v>1502</v>
      </c>
      <c r="G138" s="223" t="s">
        <v>1287</v>
      </c>
      <c r="H138" s="223" t="s">
        <v>43</v>
      </c>
      <c r="I138" s="223" t="s">
        <v>1335</v>
      </c>
      <c r="J138" s="223">
        <v>43567.0</v>
      </c>
      <c r="K138" s="226" t="s">
        <v>1491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1531</v>
      </c>
      <c r="C139" s="229" t="s">
        <v>1477</v>
      </c>
      <c r="D139" s="213" t="s">
        <v>1487</v>
      </c>
      <c r="E139" s="225">
        <v>7000.0</v>
      </c>
      <c r="F139" s="213" t="s">
        <v>1532</v>
      </c>
      <c r="G139" s="223" t="s">
        <v>1287</v>
      </c>
      <c r="H139" s="223" t="s">
        <v>43</v>
      </c>
      <c r="I139" s="223" t="s">
        <v>1335</v>
      </c>
      <c r="J139" s="223">
        <v>43699.0</v>
      </c>
      <c r="K139" s="226" t="s">
        <v>1483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1544</v>
      </c>
      <c r="C140" s="229" t="s">
        <v>1477</v>
      </c>
      <c r="D140" s="213" t="s">
        <v>1487</v>
      </c>
      <c r="E140" s="225">
        <v>14000.0</v>
      </c>
      <c r="F140" s="213" t="s">
        <v>1545</v>
      </c>
      <c r="G140" s="223" t="s">
        <v>1287</v>
      </c>
      <c r="H140" s="223" t="s">
        <v>43</v>
      </c>
      <c r="I140" s="223" t="s">
        <v>1335</v>
      </c>
      <c r="J140" s="223">
        <v>43564.0</v>
      </c>
      <c r="K140" s="226" t="s">
        <v>1480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1590</v>
      </c>
      <c r="C141" s="229" t="s">
        <v>1477</v>
      </c>
      <c r="D141" s="213" t="s">
        <v>1487</v>
      </c>
      <c r="E141" s="225">
        <v>50000.0</v>
      </c>
      <c r="F141" s="213" t="s">
        <v>1591</v>
      </c>
      <c r="G141" s="223" t="s">
        <v>1287</v>
      </c>
      <c r="H141" s="223" t="s">
        <v>43</v>
      </c>
      <c r="I141" s="223" t="s">
        <v>1335</v>
      </c>
      <c r="J141" s="223">
        <v>44041.0</v>
      </c>
      <c r="K141" s="226" t="s">
        <v>1491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1592</v>
      </c>
      <c r="C142" s="213" t="s">
        <v>1493</v>
      </c>
      <c r="D142" s="213" t="s">
        <v>1478</v>
      </c>
      <c r="E142" s="225">
        <v>0.0</v>
      </c>
      <c r="F142" s="213" t="s">
        <v>1174</v>
      </c>
      <c r="G142" s="213" t="s">
        <v>1287</v>
      </c>
      <c r="H142" s="213" t="s">
        <v>43</v>
      </c>
      <c r="I142" s="213" t="s">
        <v>1287</v>
      </c>
      <c r="J142" s="223">
        <v>43696.0</v>
      </c>
      <c r="K142" s="230" t="s">
        <v>1491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1592</v>
      </c>
      <c r="C143" s="229" t="s">
        <v>1493</v>
      </c>
      <c r="D143" s="213" t="s">
        <v>1513</v>
      </c>
      <c r="E143" s="225">
        <v>6400.0</v>
      </c>
      <c r="F143" s="213" t="s">
        <v>1174</v>
      </c>
      <c r="G143" s="213" t="s">
        <v>1287</v>
      </c>
      <c r="H143" s="213" t="s">
        <v>43</v>
      </c>
      <c r="I143" s="213" t="s">
        <v>1287</v>
      </c>
      <c r="J143" s="223">
        <v>43696.0</v>
      </c>
      <c r="K143" s="230" t="s">
        <v>1491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1588</v>
      </c>
      <c r="C144" s="229" t="s">
        <v>1493</v>
      </c>
      <c r="D144" s="213" t="s">
        <v>1487</v>
      </c>
      <c r="E144" s="225">
        <v>0.0</v>
      </c>
      <c r="F144" s="213" t="s">
        <v>1589</v>
      </c>
      <c r="G144" s="213" t="s">
        <v>1287</v>
      </c>
      <c r="H144" s="213" t="s">
        <v>43</v>
      </c>
      <c r="I144" s="213" t="s">
        <v>1287</v>
      </c>
      <c r="J144" s="223">
        <v>44068.0</v>
      </c>
      <c r="K144" s="230" t="s">
        <v>1491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1593</v>
      </c>
      <c r="C145" s="229" t="s">
        <v>1477</v>
      </c>
      <c r="D145" s="213" t="s">
        <v>1487</v>
      </c>
      <c r="E145" s="225">
        <v>27000.0</v>
      </c>
      <c r="F145" s="213" t="s">
        <v>1594</v>
      </c>
      <c r="G145" s="223" t="s">
        <v>1287</v>
      </c>
      <c r="H145" s="223" t="s">
        <v>43</v>
      </c>
      <c r="I145" s="223" t="s">
        <v>1335</v>
      </c>
      <c r="J145" s="223">
        <v>43711.0</v>
      </c>
      <c r="K145" s="226" t="s">
        <v>1483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1595</v>
      </c>
      <c r="C146" s="229" t="s">
        <v>1493</v>
      </c>
      <c r="D146" s="213" t="s">
        <v>1487</v>
      </c>
      <c r="E146" s="225">
        <v>9000.0</v>
      </c>
      <c r="F146" s="213" t="s">
        <v>1596</v>
      </c>
      <c r="G146" s="213" t="s">
        <v>1287</v>
      </c>
      <c r="H146" s="213" t="s">
        <v>43</v>
      </c>
      <c r="I146" s="213" t="s">
        <v>1287</v>
      </c>
      <c r="J146" s="223">
        <v>44043.0</v>
      </c>
      <c r="K146" s="230" t="s">
        <v>1491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1516</v>
      </c>
      <c r="C147" s="229" t="s">
        <v>1477</v>
      </c>
      <c r="D147" s="213" t="s">
        <v>1487</v>
      </c>
      <c r="E147" s="225">
        <v>20000.0</v>
      </c>
      <c r="F147" s="213" t="s">
        <v>1517</v>
      </c>
      <c r="G147" s="223" t="s">
        <v>1287</v>
      </c>
      <c r="H147" s="223" t="s">
        <v>43</v>
      </c>
      <c r="I147" s="223" t="s">
        <v>1424</v>
      </c>
      <c r="J147" s="223">
        <v>43559.0</v>
      </c>
      <c r="K147" s="226" t="s">
        <v>1483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1503</v>
      </c>
      <c r="C148" s="229" t="s">
        <v>1477</v>
      </c>
      <c r="D148" s="213" t="s">
        <v>1487</v>
      </c>
      <c r="E148" s="225">
        <v>25000.0</v>
      </c>
      <c r="F148" s="213" t="s">
        <v>1504</v>
      </c>
      <c r="G148" s="223" t="s">
        <v>1287</v>
      </c>
      <c r="H148" s="223" t="s">
        <v>43</v>
      </c>
      <c r="I148" s="223" t="s">
        <v>1335</v>
      </c>
      <c r="J148" s="223">
        <v>43605.0</v>
      </c>
      <c r="K148" s="226" t="s">
        <v>1505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1492</v>
      </c>
      <c r="C149" s="229" t="s">
        <v>1493</v>
      </c>
      <c r="D149" s="213" t="s">
        <v>1487</v>
      </c>
      <c r="E149" s="225">
        <v>10000.0</v>
      </c>
      <c r="F149" s="213" t="s">
        <v>1238</v>
      </c>
      <c r="G149" s="213" t="s">
        <v>1287</v>
      </c>
      <c r="H149" s="213" t="s">
        <v>43</v>
      </c>
      <c r="I149" s="213" t="s">
        <v>1287</v>
      </c>
      <c r="J149" s="223">
        <v>43749.0</v>
      </c>
      <c r="K149" s="230" t="s">
        <v>1483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1514</v>
      </c>
      <c r="C150" s="229" t="s">
        <v>1477</v>
      </c>
      <c r="D150" s="213" t="s">
        <v>1487</v>
      </c>
      <c r="E150" s="225">
        <v>10000.0</v>
      </c>
      <c r="F150" s="213" t="s">
        <v>1515</v>
      </c>
      <c r="G150" s="223" t="s">
        <v>1287</v>
      </c>
      <c r="H150" s="223" t="s">
        <v>43</v>
      </c>
      <c r="I150" s="223" t="s">
        <v>1424</v>
      </c>
      <c r="J150" s="223">
        <v>43664.0</v>
      </c>
      <c r="K150" s="226" t="s">
        <v>1483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1597</v>
      </c>
      <c r="C151" s="229" t="s">
        <v>1527</v>
      </c>
      <c r="D151" s="213" t="s">
        <v>1513</v>
      </c>
      <c r="E151" s="225">
        <v>7000.0</v>
      </c>
      <c r="F151" s="213" t="s">
        <v>1598</v>
      </c>
      <c r="G151" s="223" t="s">
        <v>82</v>
      </c>
      <c r="H151" s="223" t="s">
        <v>43</v>
      </c>
      <c r="I151" s="223" t="s">
        <v>1392</v>
      </c>
      <c r="J151" s="223">
        <v>43742.0</v>
      </c>
      <c r="K151" s="226" t="s">
        <v>1483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1599</v>
      </c>
      <c r="C152" s="229" t="s">
        <v>1477</v>
      </c>
      <c r="D152" s="213" t="s">
        <v>1487</v>
      </c>
      <c r="E152" s="225">
        <v>10000.0</v>
      </c>
      <c r="F152" s="213" t="s">
        <v>1600</v>
      </c>
      <c r="G152" s="223" t="s">
        <v>1287</v>
      </c>
      <c r="H152" s="223" t="s">
        <v>43</v>
      </c>
      <c r="I152" s="223" t="s">
        <v>1335</v>
      </c>
      <c r="J152" s="223">
        <v>43707.0</v>
      </c>
      <c r="K152" s="226" t="s">
        <v>1480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1601</v>
      </c>
      <c r="C153" s="229" t="s">
        <v>1493</v>
      </c>
      <c r="D153" s="213" t="s">
        <v>1487</v>
      </c>
      <c r="E153" s="225">
        <v>4000.0</v>
      </c>
      <c r="F153" s="213" t="s">
        <v>1602</v>
      </c>
      <c r="G153" s="213" t="s">
        <v>1287</v>
      </c>
      <c r="H153" s="213" t="s">
        <v>43</v>
      </c>
      <c r="I153" s="213" t="s">
        <v>1287</v>
      </c>
      <c r="J153" s="223">
        <v>43901.0</v>
      </c>
      <c r="K153" s="230" t="s">
        <v>1573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1499</v>
      </c>
      <c r="C154" s="229" t="s">
        <v>1477</v>
      </c>
      <c r="D154" s="213" t="s">
        <v>1487</v>
      </c>
      <c r="E154" s="225">
        <v>6000.0</v>
      </c>
      <c r="F154" s="213" t="s">
        <v>1500</v>
      </c>
      <c r="G154" s="223" t="s">
        <v>1287</v>
      </c>
      <c r="H154" s="223" t="s">
        <v>43</v>
      </c>
      <c r="I154" s="223" t="s">
        <v>1335</v>
      </c>
      <c r="J154" s="223">
        <v>43703.0</v>
      </c>
      <c r="K154" s="226" t="s">
        <v>1483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1486</v>
      </c>
      <c r="C155" s="229" t="s">
        <v>1477</v>
      </c>
      <c r="D155" s="213" t="s">
        <v>1487</v>
      </c>
      <c r="E155" s="225">
        <v>1500.0</v>
      </c>
      <c r="F155" s="213" t="s">
        <v>1488</v>
      </c>
      <c r="G155" s="223" t="s">
        <v>1287</v>
      </c>
      <c r="H155" s="223" t="s">
        <v>43</v>
      </c>
      <c r="I155" s="223" t="s">
        <v>1335</v>
      </c>
      <c r="J155" s="223">
        <v>43675.0</v>
      </c>
      <c r="K155" s="226" t="s">
        <v>1483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1531</v>
      </c>
      <c r="C156" s="213" t="s">
        <v>1477</v>
      </c>
      <c r="D156" s="213" t="s">
        <v>1478</v>
      </c>
      <c r="E156" s="225">
        <v>17805.25</v>
      </c>
      <c r="F156" s="213" t="s">
        <v>1532</v>
      </c>
      <c r="G156" s="223" t="s">
        <v>1287</v>
      </c>
      <c r="H156" s="223" t="s">
        <v>43</v>
      </c>
      <c r="I156" s="223" t="s">
        <v>1335</v>
      </c>
      <c r="J156" s="223">
        <v>43699.0</v>
      </c>
      <c r="K156" s="226" t="s">
        <v>1483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1566</v>
      </c>
      <c r="C157" s="213" t="s">
        <v>1493</v>
      </c>
      <c r="D157" s="213" t="s">
        <v>1478</v>
      </c>
      <c r="E157" s="225">
        <v>0.0</v>
      </c>
      <c r="F157" s="213" t="s">
        <v>1565</v>
      </c>
      <c r="G157" s="213" t="s">
        <v>1287</v>
      </c>
      <c r="H157" s="213" t="s">
        <v>43</v>
      </c>
      <c r="I157" s="213" t="s">
        <v>1287</v>
      </c>
      <c r="J157" s="223">
        <v>43700.0</v>
      </c>
      <c r="K157" s="230" t="s">
        <v>1491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1603</v>
      </c>
      <c r="C158" s="213" t="s">
        <v>1493</v>
      </c>
      <c r="D158" s="213" t="s">
        <v>1478</v>
      </c>
      <c r="E158" s="225">
        <v>0.0</v>
      </c>
      <c r="F158" s="213" t="s">
        <v>1252</v>
      </c>
      <c r="G158" s="213" t="s">
        <v>82</v>
      </c>
      <c r="H158" s="213" t="s">
        <v>43</v>
      </c>
      <c r="I158" s="213" t="s">
        <v>1344</v>
      </c>
      <c r="J158" s="223">
        <v>43777.0</v>
      </c>
      <c r="K158" s="230" t="s">
        <v>1604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1555</v>
      </c>
      <c r="C159" s="229" t="s">
        <v>1477</v>
      </c>
      <c r="D159" s="213" t="s">
        <v>1487</v>
      </c>
      <c r="E159" s="225">
        <v>20000.0</v>
      </c>
      <c r="F159" s="213" t="s">
        <v>1556</v>
      </c>
      <c r="G159" s="223" t="s">
        <v>1287</v>
      </c>
      <c r="H159" s="223" t="s">
        <v>43</v>
      </c>
      <c r="I159" s="223" t="s">
        <v>1335</v>
      </c>
      <c r="J159" s="223">
        <v>43840.0</v>
      </c>
      <c r="K159" s="226" t="s">
        <v>1505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1605</v>
      </c>
      <c r="C160" s="213" t="s">
        <v>1477</v>
      </c>
      <c r="D160" s="213" t="s">
        <v>1478</v>
      </c>
      <c r="E160" s="225">
        <v>379116.63</v>
      </c>
      <c r="F160" s="213" t="s">
        <v>1606</v>
      </c>
      <c r="G160" s="223" t="s">
        <v>1432</v>
      </c>
      <c r="H160" s="223" t="s">
        <v>43</v>
      </c>
      <c r="I160" s="223" t="s">
        <v>1432</v>
      </c>
      <c r="J160" s="223">
        <v>43426.0</v>
      </c>
      <c r="K160" s="226" t="s">
        <v>1480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1588</v>
      </c>
      <c r="C161" s="229" t="s">
        <v>1493</v>
      </c>
      <c r="D161" s="213" t="s">
        <v>1487</v>
      </c>
      <c r="E161" s="225">
        <v>10000.0</v>
      </c>
      <c r="F161" s="213" t="s">
        <v>1589</v>
      </c>
      <c r="G161" s="213" t="s">
        <v>1287</v>
      </c>
      <c r="H161" s="213" t="s">
        <v>43</v>
      </c>
      <c r="I161" s="213" t="s">
        <v>1287</v>
      </c>
      <c r="J161" s="223">
        <v>44068.0</v>
      </c>
      <c r="K161" s="230" t="s">
        <v>1491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1503</v>
      </c>
      <c r="C162" s="229" t="s">
        <v>1477</v>
      </c>
      <c r="D162" s="213" t="s">
        <v>1487</v>
      </c>
      <c r="E162" s="225">
        <v>10000.0</v>
      </c>
      <c r="F162" s="213" t="s">
        <v>1504</v>
      </c>
      <c r="G162" s="223" t="s">
        <v>1287</v>
      </c>
      <c r="H162" s="223" t="s">
        <v>43</v>
      </c>
      <c r="I162" s="223" t="s">
        <v>1335</v>
      </c>
      <c r="J162" s="223">
        <v>43605.0</v>
      </c>
      <c r="K162" s="226" t="s">
        <v>1505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1544</v>
      </c>
      <c r="C163" s="229" t="s">
        <v>1477</v>
      </c>
      <c r="D163" s="213" t="s">
        <v>1487</v>
      </c>
      <c r="E163" s="225">
        <v>14000.0</v>
      </c>
      <c r="F163" s="213" t="s">
        <v>1545</v>
      </c>
      <c r="G163" s="223" t="s">
        <v>1287</v>
      </c>
      <c r="H163" s="223" t="s">
        <v>43</v>
      </c>
      <c r="I163" s="223" t="s">
        <v>1335</v>
      </c>
      <c r="J163" s="223">
        <v>43564.0</v>
      </c>
      <c r="K163" s="226" t="s">
        <v>1480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1533</v>
      </c>
      <c r="C164" s="229" t="s">
        <v>1477</v>
      </c>
      <c r="D164" s="213" t="s">
        <v>1487</v>
      </c>
      <c r="E164" s="225">
        <v>7000.0</v>
      </c>
      <c r="F164" s="213" t="s">
        <v>1534</v>
      </c>
      <c r="G164" s="223" t="s">
        <v>1287</v>
      </c>
      <c r="H164" s="223" t="s">
        <v>43</v>
      </c>
      <c r="I164" s="223" t="s">
        <v>1335</v>
      </c>
      <c r="J164" s="223">
        <v>43717.0</v>
      </c>
      <c r="K164" s="226" t="s">
        <v>1483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1588</v>
      </c>
      <c r="C165" s="229" t="s">
        <v>1493</v>
      </c>
      <c r="D165" s="213" t="s">
        <v>1487</v>
      </c>
      <c r="E165" s="225">
        <v>8000.0</v>
      </c>
      <c r="F165" s="213" t="s">
        <v>1589</v>
      </c>
      <c r="G165" s="213" t="s">
        <v>1287</v>
      </c>
      <c r="H165" s="213" t="s">
        <v>43</v>
      </c>
      <c r="I165" s="213" t="s">
        <v>1287</v>
      </c>
      <c r="J165" s="223">
        <v>44068.0</v>
      </c>
      <c r="K165" s="230" t="s">
        <v>1491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1535</v>
      </c>
      <c r="C166" s="229" t="s">
        <v>1477</v>
      </c>
      <c r="D166" s="213" t="s">
        <v>1487</v>
      </c>
      <c r="E166" s="225">
        <v>140000.0</v>
      </c>
      <c r="F166" s="213" t="s">
        <v>1536</v>
      </c>
      <c r="G166" s="223" t="s">
        <v>1287</v>
      </c>
      <c r="H166" s="223" t="s">
        <v>43</v>
      </c>
      <c r="I166" s="223" t="s">
        <v>1335</v>
      </c>
      <c r="J166" s="223">
        <v>43894.0</v>
      </c>
      <c r="K166" s="226" t="s">
        <v>1505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1607</v>
      </c>
      <c r="C167" s="229" t="s">
        <v>1477</v>
      </c>
      <c r="D167" s="213" t="s">
        <v>1487</v>
      </c>
      <c r="E167" s="225">
        <v>10000.0</v>
      </c>
      <c r="F167" s="213" t="s">
        <v>1608</v>
      </c>
      <c r="G167" s="223" t="s">
        <v>1287</v>
      </c>
      <c r="H167" s="223" t="s">
        <v>43</v>
      </c>
      <c r="I167" s="223" t="s">
        <v>1424</v>
      </c>
      <c r="J167" s="223">
        <v>43622.0</v>
      </c>
      <c r="K167" s="226" t="s">
        <v>1505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1509</v>
      </c>
      <c r="C168" s="229" t="s">
        <v>1493</v>
      </c>
      <c r="D168" s="213" t="s">
        <v>1487</v>
      </c>
      <c r="E168" s="225">
        <v>130000.0</v>
      </c>
      <c r="F168" s="213" t="s">
        <v>1510</v>
      </c>
      <c r="G168" s="213" t="s">
        <v>1287</v>
      </c>
      <c r="H168" s="213" t="s">
        <v>43</v>
      </c>
      <c r="I168" s="213" t="s">
        <v>1287</v>
      </c>
      <c r="J168" s="223">
        <v>44252.0</v>
      </c>
      <c r="K168" s="230" t="s">
        <v>1505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1544</v>
      </c>
      <c r="C169" s="229" t="s">
        <v>1477</v>
      </c>
      <c r="D169" s="213" t="s">
        <v>1487</v>
      </c>
      <c r="E169" s="225">
        <v>12000.0</v>
      </c>
      <c r="F169" s="213" t="s">
        <v>1545</v>
      </c>
      <c r="G169" s="223" t="s">
        <v>1287</v>
      </c>
      <c r="H169" s="223" t="s">
        <v>43</v>
      </c>
      <c r="I169" s="223" t="s">
        <v>1335</v>
      </c>
      <c r="J169" s="223">
        <v>43564.0</v>
      </c>
      <c r="K169" s="226" t="s">
        <v>1480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1503</v>
      </c>
      <c r="C170" s="229" t="s">
        <v>1477</v>
      </c>
      <c r="D170" s="213" t="s">
        <v>1487</v>
      </c>
      <c r="E170" s="225">
        <v>34182.0</v>
      </c>
      <c r="F170" s="213" t="s">
        <v>1504</v>
      </c>
      <c r="G170" s="223" t="s">
        <v>1287</v>
      </c>
      <c r="H170" s="223" t="s">
        <v>43</v>
      </c>
      <c r="I170" s="223" t="s">
        <v>1335</v>
      </c>
      <c r="J170" s="223">
        <v>43605.0</v>
      </c>
      <c r="K170" s="226" t="s">
        <v>1505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1588</v>
      </c>
      <c r="C171" s="229" t="s">
        <v>1493</v>
      </c>
      <c r="D171" s="213" t="s">
        <v>1487</v>
      </c>
      <c r="E171" s="225">
        <v>20000.0</v>
      </c>
      <c r="F171" s="213" t="s">
        <v>1589</v>
      </c>
      <c r="G171" s="213" t="s">
        <v>1287</v>
      </c>
      <c r="H171" s="213" t="s">
        <v>43</v>
      </c>
      <c r="I171" s="213" t="s">
        <v>1287</v>
      </c>
      <c r="J171" s="223">
        <v>44068.0</v>
      </c>
      <c r="K171" s="230" t="s">
        <v>1491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1555</v>
      </c>
      <c r="C172" s="229" t="s">
        <v>1477</v>
      </c>
      <c r="D172" s="213" t="s">
        <v>1487</v>
      </c>
      <c r="E172" s="225">
        <v>20000.0</v>
      </c>
      <c r="F172" s="213" t="s">
        <v>1556</v>
      </c>
      <c r="G172" s="223" t="s">
        <v>1287</v>
      </c>
      <c r="H172" s="223" t="s">
        <v>43</v>
      </c>
      <c r="I172" s="223" t="s">
        <v>1335</v>
      </c>
      <c r="J172" s="223">
        <v>43840.0</v>
      </c>
      <c r="K172" s="226" t="s">
        <v>1505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1539</v>
      </c>
      <c r="C173" s="229" t="s">
        <v>1477</v>
      </c>
      <c r="D173" s="213" t="s">
        <v>1487</v>
      </c>
      <c r="E173" s="225">
        <v>3000.0</v>
      </c>
      <c r="F173" s="213" t="s">
        <v>1540</v>
      </c>
      <c r="G173" s="223" t="s">
        <v>1287</v>
      </c>
      <c r="H173" s="223" t="s">
        <v>43</v>
      </c>
      <c r="I173" s="223" t="s">
        <v>1335</v>
      </c>
      <c r="J173" s="223">
        <v>43867.0</v>
      </c>
      <c r="K173" s="226" t="s">
        <v>1491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1499</v>
      </c>
      <c r="C174" s="229" t="s">
        <v>1477</v>
      </c>
      <c r="D174" s="213" t="s">
        <v>1487</v>
      </c>
      <c r="E174" s="225">
        <v>7000.0</v>
      </c>
      <c r="F174" s="213" t="s">
        <v>1500</v>
      </c>
      <c r="G174" s="223" t="s">
        <v>1287</v>
      </c>
      <c r="H174" s="223" t="s">
        <v>43</v>
      </c>
      <c r="I174" s="223" t="s">
        <v>1335</v>
      </c>
      <c r="J174" s="223">
        <v>43703.0</v>
      </c>
      <c r="K174" s="226" t="s">
        <v>1483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1562</v>
      </c>
      <c r="C175" s="229" t="s">
        <v>1477</v>
      </c>
      <c r="D175" s="213" t="s">
        <v>1487</v>
      </c>
      <c r="E175" s="225">
        <v>10000.0</v>
      </c>
      <c r="F175" s="213" t="s">
        <v>1563</v>
      </c>
      <c r="G175" s="223" t="s">
        <v>1287</v>
      </c>
      <c r="H175" s="223" t="s">
        <v>43</v>
      </c>
      <c r="I175" s="223" t="s">
        <v>1335</v>
      </c>
      <c r="J175" s="223">
        <v>43732.0</v>
      </c>
      <c r="K175" s="226" t="s">
        <v>1483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1609</v>
      </c>
      <c r="C176" s="213" t="s">
        <v>1477</v>
      </c>
      <c r="D176" s="213" t="s">
        <v>1478</v>
      </c>
      <c r="E176" s="225">
        <v>191544.71</v>
      </c>
      <c r="F176" s="213" t="s">
        <v>1610</v>
      </c>
      <c r="G176" s="223" t="s">
        <v>1432</v>
      </c>
      <c r="H176" s="223" t="s">
        <v>43</v>
      </c>
      <c r="I176" s="223" t="s">
        <v>1432</v>
      </c>
      <c r="J176" s="223">
        <v>43494.0</v>
      </c>
      <c r="K176" s="226" t="s">
        <v>1480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1611</v>
      </c>
      <c r="C177" s="229" t="s">
        <v>1477</v>
      </c>
      <c r="D177" s="213" t="s">
        <v>1487</v>
      </c>
      <c r="E177" s="225">
        <v>9600.0</v>
      </c>
      <c r="F177" s="213" t="s">
        <v>1612</v>
      </c>
      <c r="G177" s="223" t="s">
        <v>1287</v>
      </c>
      <c r="H177" s="223" t="s">
        <v>43</v>
      </c>
      <c r="I177" s="223" t="s">
        <v>1335</v>
      </c>
      <c r="J177" s="223">
        <v>43873.0</v>
      </c>
      <c r="K177" s="226" t="s">
        <v>1491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1503</v>
      </c>
      <c r="C178" s="229" t="s">
        <v>1477</v>
      </c>
      <c r="D178" s="213" t="s">
        <v>1487</v>
      </c>
      <c r="E178" s="225">
        <v>8000.0</v>
      </c>
      <c r="F178" s="213" t="s">
        <v>1504</v>
      </c>
      <c r="G178" s="223" t="s">
        <v>1287</v>
      </c>
      <c r="H178" s="223" t="s">
        <v>43</v>
      </c>
      <c r="I178" s="223" t="s">
        <v>1335</v>
      </c>
      <c r="J178" s="223">
        <v>43605.0</v>
      </c>
      <c r="K178" s="226" t="s">
        <v>1505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1486</v>
      </c>
      <c r="C179" s="229" t="s">
        <v>1477</v>
      </c>
      <c r="D179" s="213" t="s">
        <v>1487</v>
      </c>
      <c r="E179" s="225">
        <v>100000.0</v>
      </c>
      <c r="F179" s="213" t="s">
        <v>1488</v>
      </c>
      <c r="G179" s="223" t="s">
        <v>1287</v>
      </c>
      <c r="H179" s="223" t="s">
        <v>43</v>
      </c>
      <c r="I179" s="223" t="s">
        <v>1335</v>
      </c>
      <c r="J179" s="223">
        <v>43675.0</v>
      </c>
      <c r="K179" s="226" t="s">
        <v>1483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1553</v>
      </c>
      <c r="C180" s="229" t="s">
        <v>1477</v>
      </c>
      <c r="D180" s="213" t="s">
        <v>1487</v>
      </c>
      <c r="E180" s="225">
        <v>30000.0</v>
      </c>
      <c r="F180" s="213" t="s">
        <v>1554</v>
      </c>
      <c r="G180" s="223" t="s">
        <v>1287</v>
      </c>
      <c r="H180" s="223" t="s">
        <v>43</v>
      </c>
      <c r="I180" s="223" t="s">
        <v>1335</v>
      </c>
      <c r="J180" s="223">
        <v>43888.0</v>
      </c>
      <c r="K180" s="226" t="s">
        <v>1491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1503</v>
      </c>
      <c r="C181" s="229" t="s">
        <v>1477</v>
      </c>
      <c r="D181" s="213" t="s">
        <v>1487</v>
      </c>
      <c r="E181" s="225">
        <v>6000.0</v>
      </c>
      <c r="F181" s="213" t="s">
        <v>1504</v>
      </c>
      <c r="G181" s="223" t="s">
        <v>1287</v>
      </c>
      <c r="H181" s="223" t="s">
        <v>43</v>
      </c>
      <c r="I181" s="223" t="s">
        <v>1335</v>
      </c>
      <c r="J181" s="223">
        <v>43605.0</v>
      </c>
      <c r="K181" s="226" t="s">
        <v>1505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1516</v>
      </c>
      <c r="C182" s="229" t="s">
        <v>1477</v>
      </c>
      <c r="D182" s="213" t="s">
        <v>1487</v>
      </c>
      <c r="E182" s="225">
        <v>6000.0</v>
      </c>
      <c r="F182" s="213" t="s">
        <v>1517</v>
      </c>
      <c r="G182" s="223" t="s">
        <v>1287</v>
      </c>
      <c r="H182" s="223" t="s">
        <v>43</v>
      </c>
      <c r="I182" s="223" t="s">
        <v>1424</v>
      </c>
      <c r="J182" s="223">
        <v>43559.0</v>
      </c>
      <c r="K182" s="226" t="s">
        <v>1483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1499</v>
      </c>
      <c r="C183" s="229" t="s">
        <v>1477</v>
      </c>
      <c r="D183" s="213" t="s">
        <v>1487</v>
      </c>
      <c r="E183" s="225">
        <v>6300.0</v>
      </c>
      <c r="F183" s="213" t="s">
        <v>1500</v>
      </c>
      <c r="G183" s="223" t="s">
        <v>1287</v>
      </c>
      <c r="H183" s="223" t="s">
        <v>43</v>
      </c>
      <c r="I183" s="223" t="s">
        <v>1335</v>
      </c>
      <c r="J183" s="223">
        <v>43703.0</v>
      </c>
      <c r="K183" s="226" t="s">
        <v>1483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1499</v>
      </c>
      <c r="C184" s="229" t="s">
        <v>1477</v>
      </c>
      <c r="D184" s="213" t="s">
        <v>1487</v>
      </c>
      <c r="E184" s="225">
        <v>10000.0</v>
      </c>
      <c r="F184" s="213" t="s">
        <v>1500</v>
      </c>
      <c r="G184" s="223" t="s">
        <v>1287</v>
      </c>
      <c r="H184" s="223" t="s">
        <v>43</v>
      </c>
      <c r="I184" s="223" t="s">
        <v>1335</v>
      </c>
      <c r="J184" s="223">
        <v>43703.0</v>
      </c>
      <c r="K184" s="226" t="s">
        <v>1483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1588</v>
      </c>
      <c r="C185" s="229" t="s">
        <v>1493</v>
      </c>
      <c r="D185" s="213" t="s">
        <v>1487</v>
      </c>
      <c r="E185" s="225">
        <v>5000.0</v>
      </c>
      <c r="F185" s="213" t="s">
        <v>1589</v>
      </c>
      <c r="G185" s="213" t="s">
        <v>1287</v>
      </c>
      <c r="H185" s="213" t="s">
        <v>43</v>
      </c>
      <c r="I185" s="213" t="s">
        <v>1287</v>
      </c>
      <c r="J185" s="223">
        <v>44068.0</v>
      </c>
      <c r="K185" s="230" t="s">
        <v>1491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1613</v>
      </c>
      <c r="C186" s="229" t="s">
        <v>1477</v>
      </c>
      <c r="D186" s="213" t="s">
        <v>1487</v>
      </c>
      <c r="E186" s="225">
        <v>10000.0</v>
      </c>
      <c r="F186" s="213" t="s">
        <v>1614</v>
      </c>
      <c r="G186" s="223" t="s">
        <v>1287</v>
      </c>
      <c r="H186" s="223" t="s">
        <v>43</v>
      </c>
      <c r="I186" s="223" t="s">
        <v>1335</v>
      </c>
      <c r="J186" s="223">
        <v>43875.0</v>
      </c>
      <c r="K186" s="226" t="s">
        <v>1505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1607</v>
      </c>
      <c r="C187" s="229" t="s">
        <v>1477</v>
      </c>
      <c r="D187" s="213" t="s">
        <v>1487</v>
      </c>
      <c r="E187" s="225">
        <v>20000.0</v>
      </c>
      <c r="F187" s="213" t="s">
        <v>1608</v>
      </c>
      <c r="G187" s="223" t="s">
        <v>1287</v>
      </c>
      <c r="H187" s="223" t="s">
        <v>43</v>
      </c>
      <c r="I187" s="223" t="s">
        <v>1424</v>
      </c>
      <c r="J187" s="223">
        <v>43622.0</v>
      </c>
      <c r="K187" s="226" t="s">
        <v>1505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1615</v>
      </c>
      <c r="C188" s="229" t="s">
        <v>1527</v>
      </c>
      <c r="D188" s="213" t="s">
        <v>1487</v>
      </c>
      <c r="E188" s="225">
        <v>30000.0</v>
      </c>
      <c r="F188" s="213" t="s">
        <v>1616</v>
      </c>
      <c r="G188" s="223" t="s">
        <v>82</v>
      </c>
      <c r="H188" s="223" t="s">
        <v>43</v>
      </c>
      <c r="I188" s="223" t="s">
        <v>82</v>
      </c>
      <c r="J188" s="223">
        <v>44062.0</v>
      </c>
      <c r="K188" s="226" t="s">
        <v>1491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1577</v>
      </c>
      <c r="C189" s="229" t="s">
        <v>1527</v>
      </c>
      <c r="D189" s="213" t="s">
        <v>1487</v>
      </c>
      <c r="E189" s="225">
        <v>28000.0</v>
      </c>
      <c r="F189" s="213" t="s">
        <v>1578</v>
      </c>
      <c r="G189" s="223" t="s">
        <v>82</v>
      </c>
      <c r="H189" s="223" t="s">
        <v>43</v>
      </c>
      <c r="I189" s="223" t="s">
        <v>1375</v>
      </c>
      <c r="J189" s="223">
        <v>43635.0</v>
      </c>
      <c r="K189" s="226" t="s">
        <v>1483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1514</v>
      </c>
      <c r="C190" s="229" t="s">
        <v>1477</v>
      </c>
      <c r="D190" s="213" t="s">
        <v>1487</v>
      </c>
      <c r="E190" s="225">
        <v>1800000.0</v>
      </c>
      <c r="F190" s="213" t="s">
        <v>1515</v>
      </c>
      <c r="G190" s="223" t="s">
        <v>1287</v>
      </c>
      <c r="H190" s="223" t="s">
        <v>43</v>
      </c>
      <c r="I190" s="223" t="s">
        <v>1424</v>
      </c>
      <c r="J190" s="223">
        <v>43664.0</v>
      </c>
      <c r="K190" s="226" t="s">
        <v>1483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1503</v>
      </c>
      <c r="C191" s="229" t="s">
        <v>1477</v>
      </c>
      <c r="D191" s="213" t="s">
        <v>1487</v>
      </c>
      <c r="E191" s="225">
        <v>15000.0</v>
      </c>
      <c r="F191" s="213" t="s">
        <v>1504</v>
      </c>
      <c r="G191" s="223" t="s">
        <v>1287</v>
      </c>
      <c r="H191" s="223" t="s">
        <v>43</v>
      </c>
      <c r="I191" s="223" t="s">
        <v>1335</v>
      </c>
      <c r="J191" s="223">
        <v>43605.0</v>
      </c>
      <c r="K191" s="226" t="s">
        <v>1505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1533</v>
      </c>
      <c r="C192" s="229" t="s">
        <v>1477</v>
      </c>
      <c r="D192" s="213" t="s">
        <v>1487</v>
      </c>
      <c r="E192" s="225">
        <v>7000.0</v>
      </c>
      <c r="F192" s="213" t="s">
        <v>1534</v>
      </c>
      <c r="G192" s="223" t="s">
        <v>1287</v>
      </c>
      <c r="H192" s="223" t="s">
        <v>43</v>
      </c>
      <c r="I192" s="223" t="s">
        <v>1335</v>
      </c>
      <c r="J192" s="223">
        <v>43717.0</v>
      </c>
      <c r="K192" s="226" t="s">
        <v>1483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1553</v>
      </c>
      <c r="C193" s="229" t="s">
        <v>1477</v>
      </c>
      <c r="D193" s="213" t="s">
        <v>1487</v>
      </c>
      <c r="E193" s="225">
        <v>90562.43</v>
      </c>
      <c r="F193" s="213" t="s">
        <v>1554</v>
      </c>
      <c r="G193" s="223" t="s">
        <v>1287</v>
      </c>
      <c r="H193" s="223" t="s">
        <v>43</v>
      </c>
      <c r="I193" s="223" t="s">
        <v>1335</v>
      </c>
      <c r="J193" s="223">
        <v>43888.0</v>
      </c>
      <c r="K193" s="226" t="s">
        <v>1491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1492</v>
      </c>
      <c r="C194" s="229" t="s">
        <v>1493</v>
      </c>
      <c r="D194" s="213" t="s">
        <v>1487</v>
      </c>
      <c r="E194" s="225">
        <v>45400.0</v>
      </c>
      <c r="F194" s="213" t="s">
        <v>1238</v>
      </c>
      <c r="G194" s="213" t="s">
        <v>1287</v>
      </c>
      <c r="H194" s="213" t="s">
        <v>43</v>
      </c>
      <c r="I194" s="213" t="s">
        <v>1287</v>
      </c>
      <c r="J194" s="223">
        <v>43749.0</v>
      </c>
      <c r="K194" s="230" t="s">
        <v>1483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1501</v>
      </c>
      <c r="C195" s="229" t="s">
        <v>1477</v>
      </c>
      <c r="D195" s="213" t="s">
        <v>1487</v>
      </c>
      <c r="E195" s="225">
        <v>10000.0</v>
      </c>
      <c r="F195" s="213" t="s">
        <v>1502</v>
      </c>
      <c r="G195" s="223" t="s">
        <v>1287</v>
      </c>
      <c r="H195" s="223" t="s">
        <v>43</v>
      </c>
      <c r="I195" s="223" t="s">
        <v>1335</v>
      </c>
      <c r="J195" s="223">
        <v>43567.0</v>
      </c>
      <c r="K195" s="226" t="s">
        <v>1491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1617</v>
      </c>
      <c r="C196" s="229" t="s">
        <v>1493</v>
      </c>
      <c r="D196" s="213" t="s">
        <v>1487</v>
      </c>
      <c r="E196" s="225">
        <v>20000.0</v>
      </c>
      <c r="F196" s="213" t="s">
        <v>1618</v>
      </c>
      <c r="G196" s="213" t="s">
        <v>1287</v>
      </c>
      <c r="H196" s="213" t="s">
        <v>43</v>
      </c>
      <c r="I196" s="213" t="s">
        <v>1287</v>
      </c>
      <c r="J196" s="223">
        <v>43717.0</v>
      </c>
      <c r="K196" s="230" t="s">
        <v>1483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1590</v>
      </c>
      <c r="C197" s="229" t="s">
        <v>1477</v>
      </c>
      <c r="D197" s="213" t="s">
        <v>1487</v>
      </c>
      <c r="E197" s="225">
        <v>50000.0</v>
      </c>
      <c r="F197" s="213" t="s">
        <v>1591</v>
      </c>
      <c r="G197" s="223" t="s">
        <v>1287</v>
      </c>
      <c r="H197" s="223" t="s">
        <v>43</v>
      </c>
      <c r="I197" s="223" t="s">
        <v>1335</v>
      </c>
      <c r="J197" s="223">
        <v>44041.0</v>
      </c>
      <c r="K197" s="226" t="s">
        <v>1491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1526</v>
      </c>
      <c r="C198" s="229" t="s">
        <v>1527</v>
      </c>
      <c r="D198" s="213" t="s">
        <v>1487</v>
      </c>
      <c r="E198" s="225">
        <v>6000.0</v>
      </c>
      <c r="F198" s="213" t="s">
        <v>1528</v>
      </c>
      <c r="G198" s="223" t="s">
        <v>82</v>
      </c>
      <c r="H198" s="223" t="s">
        <v>43</v>
      </c>
      <c r="I198" s="223" t="s">
        <v>1302</v>
      </c>
      <c r="J198" s="223">
        <v>43797.0</v>
      </c>
      <c r="K198" s="226" t="s">
        <v>1505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1588</v>
      </c>
      <c r="C199" s="229" t="s">
        <v>1493</v>
      </c>
      <c r="D199" s="213" t="s">
        <v>1487</v>
      </c>
      <c r="E199" s="225">
        <v>20000.0</v>
      </c>
      <c r="F199" s="213" t="s">
        <v>1589</v>
      </c>
      <c r="G199" s="213" t="s">
        <v>1287</v>
      </c>
      <c r="H199" s="213" t="s">
        <v>43</v>
      </c>
      <c r="I199" s="213" t="s">
        <v>1287</v>
      </c>
      <c r="J199" s="223">
        <v>44068.0</v>
      </c>
      <c r="K199" s="230" t="s">
        <v>1491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1555</v>
      </c>
      <c r="C200" s="213" t="s">
        <v>1477</v>
      </c>
      <c r="D200" s="213" t="s">
        <v>1478</v>
      </c>
      <c r="E200" s="225">
        <v>90562.43</v>
      </c>
      <c r="F200" s="213" t="s">
        <v>1556</v>
      </c>
      <c r="G200" s="223" t="s">
        <v>1287</v>
      </c>
      <c r="H200" s="223" t="s">
        <v>43</v>
      </c>
      <c r="I200" s="223" t="s">
        <v>1335</v>
      </c>
      <c r="J200" s="223">
        <v>43840.0</v>
      </c>
      <c r="K200" s="226" t="s">
        <v>1505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1555</v>
      </c>
      <c r="C201" s="229" t="s">
        <v>1477</v>
      </c>
      <c r="D201" s="213" t="s">
        <v>1487</v>
      </c>
      <c r="E201" s="232">
        <v>30000.0</v>
      </c>
      <c r="F201" s="213" t="s">
        <v>1556</v>
      </c>
      <c r="G201" s="223" t="s">
        <v>1287</v>
      </c>
      <c r="H201" s="223" t="s">
        <v>43</v>
      </c>
      <c r="I201" s="223" t="s">
        <v>1335</v>
      </c>
      <c r="J201" s="223">
        <v>43840.0</v>
      </c>
      <c r="K201" s="226" t="s">
        <v>1505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1503</v>
      </c>
      <c r="C202" s="229" t="s">
        <v>1477</v>
      </c>
      <c r="D202" s="213" t="s">
        <v>1487</v>
      </c>
      <c r="E202" s="225">
        <v>7000.0</v>
      </c>
      <c r="F202" s="213" t="s">
        <v>1504</v>
      </c>
      <c r="G202" s="223" t="s">
        <v>1287</v>
      </c>
      <c r="H202" s="223" t="s">
        <v>43</v>
      </c>
      <c r="I202" s="223" t="s">
        <v>1335</v>
      </c>
      <c r="J202" s="223">
        <v>43605.0</v>
      </c>
      <c r="K202" s="226" t="s">
        <v>1505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1499</v>
      </c>
      <c r="C203" s="229" t="s">
        <v>1477</v>
      </c>
      <c r="D203" s="213" t="s">
        <v>1487</v>
      </c>
      <c r="E203" s="225">
        <v>112433.37</v>
      </c>
      <c r="F203" s="213" t="s">
        <v>1500</v>
      </c>
      <c r="G203" s="223" t="s">
        <v>1287</v>
      </c>
      <c r="H203" s="223" t="s">
        <v>43</v>
      </c>
      <c r="I203" s="223" t="s">
        <v>1335</v>
      </c>
      <c r="J203" s="223">
        <v>43703.0</v>
      </c>
      <c r="K203" s="226" t="s">
        <v>1483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1588</v>
      </c>
      <c r="C204" s="229" t="s">
        <v>1493</v>
      </c>
      <c r="D204" s="213" t="s">
        <v>1487</v>
      </c>
      <c r="E204" s="225">
        <v>286876.16</v>
      </c>
      <c r="F204" s="213" t="s">
        <v>1589</v>
      </c>
      <c r="G204" s="213" t="s">
        <v>1287</v>
      </c>
      <c r="H204" s="213" t="s">
        <v>43</v>
      </c>
      <c r="I204" s="213" t="s">
        <v>1287</v>
      </c>
      <c r="J204" s="223">
        <v>44068.0</v>
      </c>
      <c r="K204" s="230" t="s">
        <v>1491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1501</v>
      </c>
      <c r="C205" s="229" t="s">
        <v>1477</v>
      </c>
      <c r="D205" s="213" t="s">
        <v>1487</v>
      </c>
      <c r="E205" s="225">
        <v>34941.81</v>
      </c>
      <c r="F205" s="213" t="s">
        <v>1502</v>
      </c>
      <c r="G205" s="223" t="s">
        <v>1287</v>
      </c>
      <c r="H205" s="223" t="s">
        <v>43</v>
      </c>
      <c r="I205" s="223" t="s">
        <v>1335</v>
      </c>
      <c r="J205" s="223">
        <v>43567.0</v>
      </c>
      <c r="K205" s="226" t="s">
        <v>1491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1486</v>
      </c>
      <c r="C206" s="229" t="s">
        <v>1477</v>
      </c>
      <c r="D206" s="213" t="s">
        <v>1487</v>
      </c>
      <c r="E206" s="225">
        <v>130950.51000000001</v>
      </c>
      <c r="F206" s="213" t="s">
        <v>1488</v>
      </c>
      <c r="G206" s="223" t="s">
        <v>1287</v>
      </c>
      <c r="H206" s="223" t="s">
        <v>43</v>
      </c>
      <c r="I206" s="223" t="s">
        <v>1335</v>
      </c>
      <c r="J206" s="223">
        <v>43675.0</v>
      </c>
      <c r="K206" s="226" t="s">
        <v>1483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1533</v>
      </c>
      <c r="C207" s="229" t="s">
        <v>1477</v>
      </c>
      <c r="D207" s="213" t="s">
        <v>1487</v>
      </c>
      <c r="E207" s="225">
        <v>10000.0</v>
      </c>
      <c r="F207" s="213" t="s">
        <v>1534</v>
      </c>
      <c r="G207" s="223" t="s">
        <v>1287</v>
      </c>
      <c r="H207" s="223" t="s">
        <v>43</v>
      </c>
      <c r="I207" s="223" t="s">
        <v>1335</v>
      </c>
      <c r="J207" s="223">
        <v>43717.0</v>
      </c>
      <c r="K207" s="226" t="s">
        <v>1483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1553</v>
      </c>
      <c r="C208" s="229" t="s">
        <v>1477</v>
      </c>
      <c r="D208" s="213" t="s">
        <v>1487</v>
      </c>
      <c r="E208" s="225">
        <v>5500.0</v>
      </c>
      <c r="F208" s="213" t="s">
        <v>1554</v>
      </c>
      <c r="G208" s="223" t="s">
        <v>1287</v>
      </c>
      <c r="H208" s="223" t="s">
        <v>43</v>
      </c>
      <c r="I208" s="223" t="s">
        <v>1335</v>
      </c>
      <c r="J208" s="223">
        <v>43888.0</v>
      </c>
      <c r="K208" s="226" t="s">
        <v>1491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1516</v>
      </c>
      <c r="C209" s="229" t="s">
        <v>1477</v>
      </c>
      <c r="D209" s="213" t="s">
        <v>1487</v>
      </c>
      <c r="E209" s="225">
        <v>35000.0</v>
      </c>
      <c r="F209" s="213" t="s">
        <v>1517</v>
      </c>
      <c r="G209" s="223" t="s">
        <v>1287</v>
      </c>
      <c r="H209" s="223" t="s">
        <v>43</v>
      </c>
      <c r="I209" s="223" t="s">
        <v>1424</v>
      </c>
      <c r="J209" s="223">
        <v>43559.0</v>
      </c>
      <c r="K209" s="226" t="s">
        <v>1483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1619</v>
      </c>
      <c r="C210" s="229" t="s">
        <v>1477</v>
      </c>
      <c r="D210" s="213" t="s">
        <v>1487</v>
      </c>
      <c r="E210" s="225">
        <v>100000.0</v>
      </c>
      <c r="F210" s="213" t="s">
        <v>1620</v>
      </c>
      <c r="G210" s="223" t="s">
        <v>1287</v>
      </c>
      <c r="H210" s="223" t="s">
        <v>43</v>
      </c>
      <c r="I210" s="223" t="s">
        <v>1335</v>
      </c>
      <c r="J210" s="223">
        <v>43922.0</v>
      </c>
      <c r="K210" s="226" t="s">
        <v>1505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1619</v>
      </c>
      <c r="C211" s="229" t="s">
        <v>1477</v>
      </c>
      <c r="D211" s="213" t="s">
        <v>1487</v>
      </c>
      <c r="E211" s="225">
        <v>32772.8</v>
      </c>
      <c r="F211" s="213" t="s">
        <v>1620</v>
      </c>
      <c r="G211" s="223" t="s">
        <v>1287</v>
      </c>
      <c r="H211" s="223" t="s">
        <v>43</v>
      </c>
      <c r="I211" s="223" t="s">
        <v>1335</v>
      </c>
      <c r="J211" s="223">
        <v>43922.0</v>
      </c>
      <c r="K211" s="226" t="s">
        <v>1505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1619</v>
      </c>
      <c r="C212" s="229" t="s">
        <v>1477</v>
      </c>
      <c r="D212" s="213" t="s">
        <v>1487</v>
      </c>
      <c r="E212" s="225">
        <v>13100.45</v>
      </c>
      <c r="F212" s="213" t="s">
        <v>1620</v>
      </c>
      <c r="G212" s="223" t="s">
        <v>1287</v>
      </c>
      <c r="H212" s="223" t="s">
        <v>43</v>
      </c>
      <c r="I212" s="223" t="s">
        <v>1335</v>
      </c>
      <c r="J212" s="223">
        <v>43922.0</v>
      </c>
      <c r="K212" s="226" t="s">
        <v>1505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1619</v>
      </c>
      <c r="C213" s="229" t="s">
        <v>1477</v>
      </c>
      <c r="D213" s="213" t="s">
        <v>1487</v>
      </c>
      <c r="E213" s="225">
        <v>40379.75</v>
      </c>
      <c r="F213" s="213" t="s">
        <v>1620</v>
      </c>
      <c r="G213" s="223" t="s">
        <v>1287</v>
      </c>
      <c r="H213" s="223" t="s">
        <v>43</v>
      </c>
      <c r="I213" s="223" t="s">
        <v>1335</v>
      </c>
      <c r="J213" s="223">
        <v>43922.0</v>
      </c>
      <c r="K213" s="226" t="s">
        <v>1505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1499</v>
      </c>
      <c r="C214" s="229" t="s">
        <v>1477</v>
      </c>
      <c r="D214" s="213" t="s">
        <v>1487</v>
      </c>
      <c r="E214" s="225">
        <v>8747.0</v>
      </c>
      <c r="F214" s="213" t="s">
        <v>1500</v>
      </c>
      <c r="G214" s="223" t="s">
        <v>1287</v>
      </c>
      <c r="H214" s="223" t="s">
        <v>43</v>
      </c>
      <c r="I214" s="223" t="s">
        <v>1335</v>
      </c>
      <c r="J214" s="223">
        <v>43703.0</v>
      </c>
      <c r="K214" s="226" t="s">
        <v>1483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1499</v>
      </c>
      <c r="C215" s="229" t="s">
        <v>1477</v>
      </c>
      <c r="D215" s="213" t="s">
        <v>1487</v>
      </c>
      <c r="E215" s="225">
        <v>10000.0</v>
      </c>
      <c r="F215" s="213" t="s">
        <v>1500</v>
      </c>
      <c r="G215" s="223" t="s">
        <v>1287</v>
      </c>
      <c r="H215" s="223" t="s">
        <v>43</v>
      </c>
      <c r="I215" s="223" t="s">
        <v>1335</v>
      </c>
      <c r="J215" s="223">
        <v>43703.0</v>
      </c>
      <c r="K215" s="226" t="s">
        <v>1483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1621</v>
      </c>
      <c r="C216" s="229" t="s">
        <v>1477</v>
      </c>
      <c r="D216" s="213" t="s">
        <v>1487</v>
      </c>
      <c r="E216" s="225">
        <v>20000.0</v>
      </c>
      <c r="F216" s="213" t="s">
        <v>1622</v>
      </c>
      <c r="G216" s="223" t="s">
        <v>1287</v>
      </c>
      <c r="H216" s="223" t="s">
        <v>43</v>
      </c>
      <c r="I216" s="223" t="s">
        <v>1424</v>
      </c>
      <c r="J216" s="223">
        <v>43531.0</v>
      </c>
      <c r="K216" s="226" t="s">
        <v>1480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1621</v>
      </c>
      <c r="C217" s="229" t="s">
        <v>1477</v>
      </c>
      <c r="D217" s="213" t="s">
        <v>1487</v>
      </c>
      <c r="E217" s="225">
        <v>20000.0</v>
      </c>
      <c r="F217" s="213" t="s">
        <v>1622</v>
      </c>
      <c r="G217" s="223" t="s">
        <v>1287</v>
      </c>
      <c r="H217" s="223" t="s">
        <v>43</v>
      </c>
      <c r="I217" s="223" t="s">
        <v>1424</v>
      </c>
      <c r="J217" s="223">
        <v>43531.0</v>
      </c>
      <c r="K217" s="226" t="s">
        <v>1480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1526</v>
      </c>
      <c r="C218" s="229" t="s">
        <v>1527</v>
      </c>
      <c r="D218" s="213" t="s">
        <v>1487</v>
      </c>
      <c r="E218" s="225">
        <v>28000.0</v>
      </c>
      <c r="F218" s="213" t="s">
        <v>1528</v>
      </c>
      <c r="G218" s="223" t="s">
        <v>82</v>
      </c>
      <c r="H218" s="223" t="s">
        <v>43</v>
      </c>
      <c r="I218" s="223" t="s">
        <v>1302</v>
      </c>
      <c r="J218" s="223">
        <v>43797.0</v>
      </c>
      <c r="K218" s="226" t="s">
        <v>1505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1526</v>
      </c>
      <c r="C219" s="229" t="s">
        <v>1527</v>
      </c>
      <c r="D219" s="213" t="s">
        <v>1487</v>
      </c>
      <c r="E219" s="225">
        <v>25000.0</v>
      </c>
      <c r="F219" s="213" t="s">
        <v>1528</v>
      </c>
      <c r="G219" s="223" t="s">
        <v>82</v>
      </c>
      <c r="H219" s="223" t="s">
        <v>43</v>
      </c>
      <c r="I219" s="223" t="s">
        <v>1302</v>
      </c>
      <c r="J219" s="223">
        <v>43797.0</v>
      </c>
      <c r="K219" s="226" t="s">
        <v>1505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1526</v>
      </c>
      <c r="C220" s="229" t="s">
        <v>1527</v>
      </c>
      <c r="D220" s="213" t="s">
        <v>1487</v>
      </c>
      <c r="E220" s="225">
        <v>43000.0</v>
      </c>
      <c r="F220" s="213" t="s">
        <v>1528</v>
      </c>
      <c r="G220" s="223" t="s">
        <v>82</v>
      </c>
      <c r="H220" s="223" t="s">
        <v>43</v>
      </c>
      <c r="I220" s="223" t="s">
        <v>1302</v>
      </c>
      <c r="J220" s="223">
        <v>43797.0</v>
      </c>
      <c r="K220" s="226" t="s">
        <v>1505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1526</v>
      </c>
      <c r="C221" s="229" t="s">
        <v>1527</v>
      </c>
      <c r="D221" s="213" t="s">
        <v>1487</v>
      </c>
      <c r="E221" s="225">
        <v>200000.0</v>
      </c>
      <c r="F221" s="213" t="s">
        <v>1528</v>
      </c>
      <c r="G221" s="223" t="s">
        <v>82</v>
      </c>
      <c r="H221" s="223" t="s">
        <v>43</v>
      </c>
      <c r="I221" s="223" t="s">
        <v>1302</v>
      </c>
      <c r="J221" s="223">
        <v>43797.0</v>
      </c>
      <c r="K221" s="226" t="s">
        <v>1505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1516</v>
      </c>
      <c r="C222" s="229" t="s">
        <v>1477</v>
      </c>
      <c r="D222" s="213" t="s">
        <v>1487</v>
      </c>
      <c r="E222" s="225">
        <v>25000.0</v>
      </c>
      <c r="F222" s="213" t="s">
        <v>1517</v>
      </c>
      <c r="G222" s="223" t="s">
        <v>1287</v>
      </c>
      <c r="H222" s="223" t="s">
        <v>43</v>
      </c>
      <c r="I222" s="223" t="s">
        <v>1424</v>
      </c>
      <c r="J222" s="223">
        <v>43559.0</v>
      </c>
      <c r="K222" s="226" t="s">
        <v>1483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1544</v>
      </c>
      <c r="C223" s="229" t="s">
        <v>1477</v>
      </c>
      <c r="D223" s="213" t="s">
        <v>1487</v>
      </c>
      <c r="E223" s="225">
        <v>14000.0</v>
      </c>
      <c r="F223" s="213" t="s">
        <v>1545</v>
      </c>
      <c r="G223" s="223" t="s">
        <v>1287</v>
      </c>
      <c r="H223" s="223" t="s">
        <v>43</v>
      </c>
      <c r="I223" s="223" t="s">
        <v>1335</v>
      </c>
      <c r="J223" s="223">
        <v>43564.0</v>
      </c>
      <c r="K223" s="226" t="s">
        <v>1480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1492</v>
      </c>
      <c r="C224" s="229" t="s">
        <v>1493</v>
      </c>
      <c r="D224" s="213" t="s">
        <v>1487</v>
      </c>
      <c r="E224" s="225">
        <v>153000.0</v>
      </c>
      <c r="F224" s="213" t="s">
        <v>1238</v>
      </c>
      <c r="G224" s="213" t="s">
        <v>1287</v>
      </c>
      <c r="H224" s="213" t="s">
        <v>43</v>
      </c>
      <c r="I224" s="213" t="s">
        <v>1287</v>
      </c>
      <c r="J224" s="223">
        <v>43749.0</v>
      </c>
      <c r="K224" s="230" t="s">
        <v>1483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1623</v>
      </c>
      <c r="C225" s="213" t="s">
        <v>1477</v>
      </c>
      <c r="D225" s="213" t="s">
        <v>1478</v>
      </c>
      <c r="E225" s="225">
        <v>268845.87</v>
      </c>
      <c r="F225" s="213" t="s">
        <v>1624</v>
      </c>
      <c r="G225" s="223" t="s">
        <v>1432</v>
      </c>
      <c r="H225" s="223" t="s">
        <v>43</v>
      </c>
      <c r="I225" s="223" t="s">
        <v>1432</v>
      </c>
      <c r="J225" s="223">
        <v>43563.0</v>
      </c>
      <c r="K225" s="226" t="s">
        <v>1480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1593</v>
      </c>
      <c r="C226" s="229" t="s">
        <v>1477</v>
      </c>
      <c r="D226" s="213" t="s">
        <v>1487</v>
      </c>
      <c r="E226" s="225">
        <v>7000.0</v>
      </c>
      <c r="F226" s="213" t="s">
        <v>1594</v>
      </c>
      <c r="G226" s="223" t="s">
        <v>1287</v>
      </c>
      <c r="H226" s="223" t="s">
        <v>43</v>
      </c>
      <c r="I226" s="223" t="s">
        <v>1335</v>
      </c>
      <c r="J226" s="223">
        <v>43711.0</v>
      </c>
      <c r="K226" s="226" t="s">
        <v>1483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1503</v>
      </c>
      <c r="C227" s="229" t="s">
        <v>1477</v>
      </c>
      <c r="D227" s="213" t="s">
        <v>1487</v>
      </c>
      <c r="E227" s="225">
        <v>25000.0</v>
      </c>
      <c r="F227" s="213" t="s">
        <v>1504</v>
      </c>
      <c r="G227" s="223" t="s">
        <v>1287</v>
      </c>
      <c r="H227" s="223" t="s">
        <v>43</v>
      </c>
      <c r="I227" s="223" t="s">
        <v>1335</v>
      </c>
      <c r="J227" s="223">
        <v>43605.0</v>
      </c>
      <c r="K227" s="226" t="s">
        <v>1505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1588</v>
      </c>
      <c r="C228" s="229" t="s">
        <v>1493</v>
      </c>
      <c r="D228" s="213" t="s">
        <v>1487</v>
      </c>
      <c r="E228" s="225">
        <v>19000.0</v>
      </c>
      <c r="F228" s="213" t="s">
        <v>1589</v>
      </c>
      <c r="G228" s="213" t="s">
        <v>1287</v>
      </c>
      <c r="H228" s="213" t="s">
        <v>43</v>
      </c>
      <c r="I228" s="213" t="s">
        <v>1287</v>
      </c>
      <c r="J228" s="223">
        <v>44068.0</v>
      </c>
      <c r="K228" s="230" t="s">
        <v>1491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1499</v>
      </c>
      <c r="C229" s="229" t="s">
        <v>1477</v>
      </c>
      <c r="D229" s="213" t="s">
        <v>1487</v>
      </c>
      <c r="E229" s="225">
        <v>6500.0</v>
      </c>
      <c r="F229" s="213" t="s">
        <v>1500</v>
      </c>
      <c r="G229" s="223" t="s">
        <v>1287</v>
      </c>
      <c r="H229" s="223" t="s">
        <v>43</v>
      </c>
      <c r="I229" s="223" t="s">
        <v>1335</v>
      </c>
      <c r="J229" s="223">
        <v>43703.0</v>
      </c>
      <c r="K229" s="226" t="s">
        <v>1483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1544</v>
      </c>
      <c r="C230" s="229" t="s">
        <v>1477</v>
      </c>
      <c r="D230" s="213" t="s">
        <v>1487</v>
      </c>
      <c r="E230" s="225">
        <v>2000.0</v>
      </c>
      <c r="F230" s="213" t="s">
        <v>1545</v>
      </c>
      <c r="G230" s="223" t="s">
        <v>1287</v>
      </c>
      <c r="H230" s="223" t="s">
        <v>43</v>
      </c>
      <c r="I230" s="223" t="s">
        <v>1335</v>
      </c>
      <c r="J230" s="223">
        <v>43564.0</v>
      </c>
      <c r="K230" s="226" t="s">
        <v>1480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1503</v>
      </c>
      <c r="C231" s="229" t="s">
        <v>1477</v>
      </c>
      <c r="D231" s="213" t="s">
        <v>1487</v>
      </c>
      <c r="E231" s="225">
        <v>40000.0</v>
      </c>
      <c r="F231" s="213" t="s">
        <v>1504</v>
      </c>
      <c r="G231" s="223" t="s">
        <v>1287</v>
      </c>
      <c r="H231" s="223" t="s">
        <v>43</v>
      </c>
      <c r="I231" s="223" t="s">
        <v>1335</v>
      </c>
      <c r="J231" s="223">
        <v>43605.0</v>
      </c>
      <c r="K231" s="226" t="s">
        <v>1505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1539</v>
      </c>
      <c r="C232" s="229" t="s">
        <v>1477</v>
      </c>
      <c r="D232" s="213" t="s">
        <v>1487</v>
      </c>
      <c r="E232" s="225">
        <v>271260.25</v>
      </c>
      <c r="F232" s="213" t="s">
        <v>1540</v>
      </c>
      <c r="G232" s="223" t="s">
        <v>1287</v>
      </c>
      <c r="H232" s="223" t="s">
        <v>43</v>
      </c>
      <c r="I232" s="223" t="s">
        <v>1335</v>
      </c>
      <c r="J232" s="223">
        <v>43867.0</v>
      </c>
      <c r="K232" s="226" t="s">
        <v>1491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1625</v>
      </c>
      <c r="C233" s="238" t="s">
        <v>1477</v>
      </c>
      <c r="D233" s="213" t="s">
        <v>1487</v>
      </c>
      <c r="E233" s="239">
        <v>40000.0</v>
      </c>
      <c r="F233" s="213" t="s">
        <v>1626</v>
      </c>
      <c r="G233" s="223" t="s">
        <v>82</v>
      </c>
      <c r="H233" s="223" t="s">
        <v>1627</v>
      </c>
      <c r="I233" s="223" t="s">
        <v>1428</v>
      </c>
      <c r="J233" s="223">
        <v>44321.0</v>
      </c>
      <c r="K233" s="226" t="s">
        <v>1491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1628</v>
      </c>
      <c r="C234" s="238" t="s">
        <v>1477</v>
      </c>
      <c r="D234" s="213" t="s">
        <v>1487</v>
      </c>
      <c r="E234" s="239">
        <v>10000.0</v>
      </c>
      <c r="F234" s="213" t="s">
        <v>1629</v>
      </c>
      <c r="G234" s="223" t="s">
        <v>82</v>
      </c>
      <c r="H234" s="223" t="s">
        <v>1627</v>
      </c>
      <c r="I234" s="223" t="s">
        <v>1428</v>
      </c>
      <c r="J234" s="223">
        <v>44295.0</v>
      </c>
      <c r="K234" s="226" t="s">
        <v>1630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1631</v>
      </c>
      <c r="C235" s="238" t="s">
        <v>1477</v>
      </c>
      <c r="D235" s="213" t="s">
        <v>1513</v>
      </c>
      <c r="E235" s="240">
        <v>459854.95</v>
      </c>
      <c r="F235" s="213" t="s">
        <v>1632</v>
      </c>
      <c r="G235" s="223" t="s">
        <v>82</v>
      </c>
      <c r="H235" s="223" t="s">
        <v>1627</v>
      </c>
      <c r="I235" s="223" t="s">
        <v>1428</v>
      </c>
      <c r="J235" s="223">
        <v>44272.0</v>
      </c>
      <c r="K235" s="226" t="s">
        <v>1633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1634</v>
      </c>
      <c r="C236" s="238" t="s">
        <v>1493</v>
      </c>
      <c r="D236" s="213" t="s">
        <v>1487</v>
      </c>
      <c r="E236" s="239">
        <v>10000.0</v>
      </c>
      <c r="F236" s="213" t="s">
        <v>1635</v>
      </c>
      <c r="G236" s="213" t="s">
        <v>42</v>
      </c>
      <c r="H236" s="213" t="s">
        <v>43</v>
      </c>
      <c r="I236" s="213" t="s">
        <v>1367</v>
      </c>
      <c r="J236" s="223">
        <v>44263.0</v>
      </c>
      <c r="K236" s="230" t="s">
        <v>1491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1636</v>
      </c>
      <c r="C237" s="238" t="s">
        <v>1477</v>
      </c>
      <c r="D237" s="213" t="s">
        <v>1487</v>
      </c>
      <c r="E237" s="239">
        <v>200000.0</v>
      </c>
      <c r="F237" s="213" t="s">
        <v>1637</v>
      </c>
      <c r="G237" s="223" t="s">
        <v>82</v>
      </c>
      <c r="H237" s="223" t="s">
        <v>1627</v>
      </c>
      <c r="I237" s="223" t="s">
        <v>1428</v>
      </c>
      <c r="J237" s="223">
        <v>44319.0</v>
      </c>
      <c r="K237" s="226" t="s">
        <v>1491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1516</v>
      </c>
      <c r="C238" s="229" t="s">
        <v>1477</v>
      </c>
      <c r="D238" s="213" t="s">
        <v>1487</v>
      </c>
      <c r="E238" s="225">
        <v>1500.0</v>
      </c>
      <c r="F238" s="213" t="s">
        <v>1517</v>
      </c>
      <c r="G238" s="223" t="s">
        <v>1287</v>
      </c>
      <c r="H238" s="223" t="s">
        <v>43</v>
      </c>
      <c r="I238" s="223" t="s">
        <v>1424</v>
      </c>
      <c r="J238" s="223">
        <v>43559.0</v>
      </c>
      <c r="K238" s="226" t="s">
        <v>1483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1486</v>
      </c>
      <c r="C239" s="229" t="s">
        <v>1477</v>
      </c>
      <c r="D239" s="213" t="s">
        <v>1487</v>
      </c>
      <c r="E239" s="225">
        <v>10000.0</v>
      </c>
      <c r="F239" s="213" t="s">
        <v>1488</v>
      </c>
      <c r="G239" s="223" t="s">
        <v>1287</v>
      </c>
      <c r="H239" s="223" t="s">
        <v>43</v>
      </c>
      <c r="I239" s="223" t="s">
        <v>1335</v>
      </c>
      <c r="J239" s="223">
        <v>43675.0</v>
      </c>
      <c r="K239" s="226" t="s">
        <v>1483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1503</v>
      </c>
      <c r="C240" s="229" t="s">
        <v>1477</v>
      </c>
      <c r="D240" s="213" t="s">
        <v>1487</v>
      </c>
      <c r="E240" s="225">
        <v>15000.0</v>
      </c>
      <c r="F240" s="213" t="s">
        <v>1504</v>
      </c>
      <c r="G240" s="223" t="s">
        <v>1287</v>
      </c>
      <c r="H240" s="223" t="s">
        <v>43</v>
      </c>
      <c r="I240" s="223" t="s">
        <v>1335</v>
      </c>
      <c r="J240" s="223">
        <v>43605.0</v>
      </c>
      <c r="K240" s="226" t="s">
        <v>1505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1499</v>
      </c>
      <c r="C241" s="229" t="s">
        <v>1477</v>
      </c>
      <c r="D241" s="213" t="s">
        <v>1487</v>
      </c>
      <c r="E241" s="232">
        <v>100638.85</v>
      </c>
      <c r="F241" s="213" t="s">
        <v>1500</v>
      </c>
      <c r="G241" s="223" t="s">
        <v>1287</v>
      </c>
      <c r="H241" s="223" t="s">
        <v>43</v>
      </c>
      <c r="I241" s="223" t="s">
        <v>1335</v>
      </c>
      <c r="J241" s="223">
        <v>43703.0</v>
      </c>
      <c r="K241" s="226" t="s">
        <v>1483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1601</v>
      </c>
      <c r="C242" s="229" t="s">
        <v>1493</v>
      </c>
      <c r="D242" s="213" t="s">
        <v>1487</v>
      </c>
      <c r="E242" s="225">
        <v>5000.0</v>
      </c>
      <c r="F242" s="213" t="s">
        <v>1602</v>
      </c>
      <c r="G242" s="213" t="s">
        <v>1287</v>
      </c>
      <c r="H242" s="213" t="s">
        <v>43</v>
      </c>
      <c r="I242" s="213" t="s">
        <v>1287</v>
      </c>
      <c r="J242" s="223">
        <v>43901.0</v>
      </c>
      <c r="K242" s="230" t="s">
        <v>1573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1638</v>
      </c>
      <c r="C243" s="229" t="s">
        <v>1493</v>
      </c>
      <c r="D243" s="213" t="s">
        <v>1487</v>
      </c>
      <c r="E243" s="225">
        <v>13400.0</v>
      </c>
      <c r="F243" s="213" t="s">
        <v>1639</v>
      </c>
      <c r="G243" s="213" t="s">
        <v>1287</v>
      </c>
      <c r="H243" s="213" t="s">
        <v>43</v>
      </c>
      <c r="I243" s="213" t="s">
        <v>1287</v>
      </c>
      <c r="J243" s="223">
        <v>43847.0</v>
      </c>
      <c r="K243" s="230" t="s">
        <v>1491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1640</v>
      </c>
      <c r="C244" s="229" t="s">
        <v>1477</v>
      </c>
      <c r="D244" s="213" t="s">
        <v>1513</v>
      </c>
      <c r="E244" s="225">
        <v>5000.0</v>
      </c>
      <c r="F244" s="213" t="s">
        <v>1641</v>
      </c>
      <c r="G244" s="223" t="s">
        <v>1287</v>
      </c>
      <c r="H244" s="223" t="s">
        <v>43</v>
      </c>
      <c r="I244" s="223" t="s">
        <v>1424</v>
      </c>
      <c r="J244" s="223">
        <v>43795.0</v>
      </c>
      <c r="K244" s="226" t="s">
        <v>1505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1535</v>
      </c>
      <c r="C245" s="229" t="s">
        <v>1477</v>
      </c>
      <c r="D245" s="213" t="s">
        <v>1487</v>
      </c>
      <c r="E245" s="225">
        <v>14000.0</v>
      </c>
      <c r="F245" s="213" t="s">
        <v>1536</v>
      </c>
      <c r="G245" s="223" t="s">
        <v>1287</v>
      </c>
      <c r="H245" s="223" t="s">
        <v>43</v>
      </c>
      <c r="I245" s="223" t="s">
        <v>1335</v>
      </c>
      <c r="J245" s="223">
        <v>43894.0</v>
      </c>
      <c r="K245" s="226" t="s">
        <v>1505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1499</v>
      </c>
      <c r="C246" s="229" t="s">
        <v>1477</v>
      </c>
      <c r="D246" s="213" t="s">
        <v>1487</v>
      </c>
      <c r="E246" s="225">
        <v>10000.0</v>
      </c>
      <c r="F246" s="213" t="s">
        <v>1500</v>
      </c>
      <c r="G246" s="223" t="s">
        <v>1287</v>
      </c>
      <c r="H246" s="223" t="s">
        <v>43</v>
      </c>
      <c r="I246" s="223" t="s">
        <v>1335</v>
      </c>
      <c r="J246" s="223">
        <v>43703.0</v>
      </c>
      <c r="K246" s="226" t="s">
        <v>1483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1544</v>
      </c>
      <c r="C247" s="229" t="s">
        <v>1477</v>
      </c>
      <c r="D247" s="213" t="s">
        <v>1487</v>
      </c>
      <c r="E247" s="225">
        <v>24000.0</v>
      </c>
      <c r="F247" s="213" t="s">
        <v>1545</v>
      </c>
      <c r="G247" s="223" t="s">
        <v>1287</v>
      </c>
      <c r="H247" s="223" t="s">
        <v>43</v>
      </c>
      <c r="I247" s="223" t="s">
        <v>1335</v>
      </c>
      <c r="J247" s="223">
        <v>43564.0</v>
      </c>
      <c r="K247" s="226" t="s">
        <v>1480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1642</v>
      </c>
      <c r="C248" s="229" t="s">
        <v>1477</v>
      </c>
      <c r="D248" s="213" t="s">
        <v>1513</v>
      </c>
      <c r="E248" s="240">
        <v>100832.44</v>
      </c>
      <c r="F248" s="213" t="s">
        <v>1643</v>
      </c>
      <c r="G248" s="223" t="s">
        <v>1287</v>
      </c>
      <c r="H248" s="223" t="s">
        <v>43</v>
      </c>
      <c r="I248" s="223" t="s">
        <v>1335</v>
      </c>
      <c r="J248" s="223">
        <v>43725.0</v>
      </c>
      <c r="K248" s="226" t="s">
        <v>1483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1503</v>
      </c>
      <c r="C249" s="229" t="s">
        <v>1477</v>
      </c>
      <c r="D249" s="213" t="s">
        <v>1487</v>
      </c>
      <c r="E249" s="225">
        <v>50000.0</v>
      </c>
      <c r="F249" s="213" t="s">
        <v>1504</v>
      </c>
      <c r="G249" s="223" t="s">
        <v>1287</v>
      </c>
      <c r="H249" s="223" t="s">
        <v>43</v>
      </c>
      <c r="I249" s="223" t="s">
        <v>1335</v>
      </c>
      <c r="J249" s="223">
        <v>43605.0</v>
      </c>
      <c r="K249" s="226" t="s">
        <v>1505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1644</v>
      </c>
      <c r="C250" s="229" t="s">
        <v>1477</v>
      </c>
      <c r="D250" s="213" t="s">
        <v>1487</v>
      </c>
      <c r="E250" s="225">
        <v>30000.0</v>
      </c>
      <c r="F250" s="213" t="s">
        <v>1645</v>
      </c>
      <c r="G250" s="223" t="s">
        <v>1287</v>
      </c>
      <c r="H250" s="223" t="s">
        <v>43</v>
      </c>
      <c r="I250" s="223" t="s">
        <v>1424</v>
      </c>
      <c r="J250" s="223">
        <v>43822.0</v>
      </c>
      <c r="K250" s="226" t="s">
        <v>1505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1544</v>
      </c>
      <c r="C251" s="229" t="s">
        <v>1477</v>
      </c>
      <c r="D251" s="213" t="s">
        <v>1487</v>
      </c>
      <c r="E251" s="225">
        <v>13000.0</v>
      </c>
      <c r="F251" s="213" t="s">
        <v>1545</v>
      </c>
      <c r="G251" s="223" t="s">
        <v>1287</v>
      </c>
      <c r="H251" s="223" t="s">
        <v>43</v>
      </c>
      <c r="I251" s="223" t="s">
        <v>1335</v>
      </c>
      <c r="J251" s="223">
        <v>43564.0</v>
      </c>
      <c r="K251" s="226" t="s">
        <v>1480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1503</v>
      </c>
      <c r="C252" s="229" t="s">
        <v>1477</v>
      </c>
      <c r="D252" s="213" t="s">
        <v>1487</v>
      </c>
      <c r="E252" s="225">
        <v>5000.0</v>
      </c>
      <c r="F252" s="213" t="s">
        <v>1504</v>
      </c>
      <c r="G252" s="223" t="s">
        <v>1287</v>
      </c>
      <c r="H252" s="223" t="s">
        <v>43</v>
      </c>
      <c r="I252" s="223" t="s">
        <v>1335</v>
      </c>
      <c r="J252" s="223">
        <v>43605.0</v>
      </c>
      <c r="K252" s="226" t="s">
        <v>1505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1499</v>
      </c>
      <c r="C253" s="229" t="s">
        <v>1477</v>
      </c>
      <c r="D253" s="213" t="s">
        <v>1487</v>
      </c>
      <c r="E253" s="225">
        <v>3000.0</v>
      </c>
      <c r="F253" s="213" t="s">
        <v>1500</v>
      </c>
      <c r="G253" s="223" t="s">
        <v>1287</v>
      </c>
      <c r="H253" s="223" t="s">
        <v>43</v>
      </c>
      <c r="I253" s="223" t="s">
        <v>1335</v>
      </c>
      <c r="J253" s="223">
        <v>43703.0</v>
      </c>
      <c r="K253" s="226" t="s">
        <v>1483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1486</v>
      </c>
      <c r="C254" s="229" t="s">
        <v>1477</v>
      </c>
      <c r="D254" s="213" t="s">
        <v>1487</v>
      </c>
      <c r="E254" s="225">
        <v>37000.0</v>
      </c>
      <c r="F254" s="213" t="s">
        <v>1488</v>
      </c>
      <c r="G254" s="223" t="s">
        <v>1287</v>
      </c>
      <c r="H254" s="223" t="s">
        <v>43</v>
      </c>
      <c r="I254" s="223" t="s">
        <v>1335</v>
      </c>
      <c r="J254" s="223">
        <v>43675.0</v>
      </c>
      <c r="K254" s="226" t="s">
        <v>1483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1646</v>
      </c>
      <c r="C255" s="213" t="s">
        <v>1493</v>
      </c>
      <c r="D255" s="213" t="s">
        <v>1478</v>
      </c>
      <c r="E255" s="225">
        <v>0.0</v>
      </c>
      <c r="F255" s="213" t="s">
        <v>1647</v>
      </c>
      <c r="G255" s="213" t="s">
        <v>82</v>
      </c>
      <c r="H255" s="213" t="s">
        <v>43</v>
      </c>
      <c r="I255" s="213" t="s">
        <v>1296</v>
      </c>
      <c r="J255" s="223">
        <v>44167.0</v>
      </c>
      <c r="K255" s="230" t="s">
        <v>1480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1611</v>
      </c>
      <c r="C256" s="229" t="s">
        <v>1477</v>
      </c>
      <c r="D256" s="213" t="s">
        <v>1487</v>
      </c>
      <c r="E256" s="225">
        <v>49992.45</v>
      </c>
      <c r="F256" s="213" t="s">
        <v>1612</v>
      </c>
      <c r="G256" s="223" t="s">
        <v>1287</v>
      </c>
      <c r="H256" s="223" t="s">
        <v>43</v>
      </c>
      <c r="I256" s="223" t="s">
        <v>1335</v>
      </c>
      <c r="J256" s="223">
        <v>43873.0</v>
      </c>
      <c r="K256" s="226" t="s">
        <v>1491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1492</v>
      </c>
      <c r="C257" s="229" t="s">
        <v>1493</v>
      </c>
      <c r="D257" s="213" t="s">
        <v>1487</v>
      </c>
      <c r="E257" s="225">
        <v>80000.0</v>
      </c>
      <c r="F257" s="213" t="s">
        <v>1238</v>
      </c>
      <c r="G257" s="213" t="s">
        <v>1287</v>
      </c>
      <c r="H257" s="213" t="s">
        <v>43</v>
      </c>
      <c r="I257" s="213" t="s">
        <v>1287</v>
      </c>
      <c r="J257" s="223">
        <v>43749.0</v>
      </c>
      <c r="K257" s="230" t="s">
        <v>1483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1595</v>
      </c>
      <c r="C258" s="229" t="s">
        <v>1493</v>
      </c>
      <c r="D258" s="213" t="s">
        <v>1487</v>
      </c>
      <c r="E258" s="225">
        <v>5000.0</v>
      </c>
      <c r="F258" s="213" t="s">
        <v>1596</v>
      </c>
      <c r="G258" s="213" t="s">
        <v>1287</v>
      </c>
      <c r="H258" s="213" t="s">
        <v>43</v>
      </c>
      <c r="I258" s="213" t="s">
        <v>1287</v>
      </c>
      <c r="J258" s="223">
        <v>44043.0</v>
      </c>
      <c r="K258" s="230" t="s">
        <v>1491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1553</v>
      </c>
      <c r="C259" s="229" t="s">
        <v>1477</v>
      </c>
      <c r="D259" s="213" t="s">
        <v>1487</v>
      </c>
      <c r="E259" s="225">
        <v>100000.0</v>
      </c>
      <c r="F259" s="213" t="s">
        <v>1554</v>
      </c>
      <c r="G259" s="223" t="s">
        <v>1287</v>
      </c>
      <c r="H259" s="223" t="s">
        <v>43</v>
      </c>
      <c r="I259" s="223" t="s">
        <v>1335</v>
      </c>
      <c r="J259" s="223">
        <v>43888.0</v>
      </c>
      <c r="K259" s="226" t="s">
        <v>1491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1526</v>
      </c>
      <c r="C260" s="229" t="s">
        <v>1527</v>
      </c>
      <c r="D260" s="213" t="s">
        <v>1487</v>
      </c>
      <c r="E260" s="225">
        <v>75000.0</v>
      </c>
      <c r="F260" s="213" t="s">
        <v>1528</v>
      </c>
      <c r="G260" s="223" t="s">
        <v>82</v>
      </c>
      <c r="H260" s="223" t="s">
        <v>43</v>
      </c>
      <c r="I260" s="223" t="s">
        <v>1302</v>
      </c>
      <c r="J260" s="223">
        <v>43797.0</v>
      </c>
      <c r="K260" s="226" t="s">
        <v>1505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1648</v>
      </c>
      <c r="C261" s="229" t="s">
        <v>1493</v>
      </c>
      <c r="D261" s="213" t="s">
        <v>1487</v>
      </c>
      <c r="E261" s="225">
        <v>40000.0</v>
      </c>
      <c r="F261" s="213" t="s">
        <v>1649</v>
      </c>
      <c r="G261" s="213" t="s">
        <v>82</v>
      </c>
      <c r="H261" s="213" t="s">
        <v>43</v>
      </c>
      <c r="I261" s="213" t="s">
        <v>1451</v>
      </c>
      <c r="J261" s="223">
        <v>44089.0</v>
      </c>
      <c r="K261" s="230" t="s">
        <v>1630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1478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1601</v>
      </c>
      <c r="C262" s="229" t="s">
        <v>1493</v>
      </c>
      <c r="D262" s="213" t="s">
        <v>1487</v>
      </c>
      <c r="E262" s="225">
        <v>60000.0</v>
      </c>
      <c r="F262" s="213" t="s">
        <v>1602</v>
      </c>
      <c r="G262" s="213" t="s">
        <v>1287</v>
      </c>
      <c r="H262" s="213" t="s">
        <v>43</v>
      </c>
      <c r="I262" s="213" t="s">
        <v>1287</v>
      </c>
      <c r="J262" s="223">
        <v>43901.0</v>
      </c>
      <c r="K262" s="230" t="s">
        <v>1573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1513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1650</v>
      </c>
      <c r="C263" s="229" t="s">
        <v>1477</v>
      </c>
      <c r="D263" s="213" t="s">
        <v>1487</v>
      </c>
      <c r="E263" s="225">
        <v>0.0</v>
      </c>
      <c r="F263" s="213" t="s">
        <v>1651</v>
      </c>
      <c r="G263" s="223" t="s">
        <v>1287</v>
      </c>
      <c r="H263" s="223" t="s">
        <v>43</v>
      </c>
      <c r="I263" s="223" t="s">
        <v>1335</v>
      </c>
      <c r="J263" s="223">
        <v>43888.0</v>
      </c>
      <c r="K263" s="226" t="s">
        <v>1505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1487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1652</v>
      </c>
      <c r="C264" s="229" t="s">
        <v>1493</v>
      </c>
      <c r="D264" s="213" t="s">
        <v>1487</v>
      </c>
      <c r="E264" s="225">
        <v>147535.36</v>
      </c>
      <c r="F264" s="213" t="s">
        <v>1653</v>
      </c>
      <c r="G264" s="213" t="s">
        <v>1287</v>
      </c>
      <c r="H264" s="213" t="s">
        <v>43</v>
      </c>
      <c r="I264" s="213" t="s">
        <v>1287</v>
      </c>
      <c r="J264" s="223">
        <v>44180.0</v>
      </c>
      <c r="K264" s="230" t="s">
        <v>1491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1533</v>
      </c>
      <c r="C265" s="229" t="s">
        <v>1477</v>
      </c>
      <c r="D265" s="213" t="s">
        <v>1487</v>
      </c>
      <c r="E265" s="225">
        <v>10000.0</v>
      </c>
      <c r="F265" s="213" t="s">
        <v>1534</v>
      </c>
      <c r="G265" s="223" t="s">
        <v>1287</v>
      </c>
      <c r="H265" s="223" t="s">
        <v>43</v>
      </c>
      <c r="I265" s="223" t="s">
        <v>1335</v>
      </c>
      <c r="J265" s="223">
        <v>43717.0</v>
      </c>
      <c r="K265" s="226" t="s">
        <v>1483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1654</v>
      </c>
      <c r="C266" s="229" t="s">
        <v>1477</v>
      </c>
      <c r="D266" s="213" t="s">
        <v>1487</v>
      </c>
      <c r="E266" s="225">
        <v>7000.0</v>
      </c>
      <c r="F266" s="213" t="s">
        <v>1655</v>
      </c>
      <c r="G266" s="223" t="s">
        <v>82</v>
      </c>
      <c r="H266" s="223" t="s">
        <v>43</v>
      </c>
      <c r="I266" s="223" t="s">
        <v>1375</v>
      </c>
      <c r="J266" s="223">
        <v>43417.0</v>
      </c>
      <c r="K266" s="226" t="s">
        <v>1656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1509</v>
      </c>
      <c r="C267" s="213" t="s">
        <v>1493</v>
      </c>
      <c r="D267" s="213" t="s">
        <v>1478</v>
      </c>
      <c r="E267" s="225">
        <v>0.0</v>
      </c>
      <c r="F267" s="213" t="s">
        <v>1510</v>
      </c>
      <c r="G267" s="213" t="s">
        <v>1287</v>
      </c>
      <c r="H267" s="213" t="s">
        <v>43</v>
      </c>
      <c r="I267" s="213" t="s">
        <v>1287</v>
      </c>
      <c r="J267" s="223">
        <v>44252.0</v>
      </c>
      <c r="K267" s="230" t="s">
        <v>1505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1529</v>
      </c>
      <c r="C268" s="229" t="s">
        <v>1493</v>
      </c>
      <c r="D268" s="213" t="s">
        <v>1487</v>
      </c>
      <c r="E268" s="225">
        <v>359512.5</v>
      </c>
      <c r="F268" s="213" t="s">
        <v>1530</v>
      </c>
      <c r="G268" s="213" t="s">
        <v>1287</v>
      </c>
      <c r="H268" s="213" t="s">
        <v>43</v>
      </c>
      <c r="I268" s="213" t="s">
        <v>1287</v>
      </c>
      <c r="J268" s="223">
        <v>44225.0</v>
      </c>
      <c r="K268" s="230" t="s">
        <v>1491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1492</v>
      </c>
      <c r="C269" s="229" t="s">
        <v>1493</v>
      </c>
      <c r="D269" s="213" t="s">
        <v>1487</v>
      </c>
      <c r="E269" s="225">
        <v>0.0</v>
      </c>
      <c r="F269" s="213" t="s">
        <v>1238</v>
      </c>
      <c r="G269" s="213" t="s">
        <v>1287</v>
      </c>
      <c r="H269" s="213" t="s">
        <v>43</v>
      </c>
      <c r="I269" s="213" t="s">
        <v>1287</v>
      </c>
      <c r="J269" s="223">
        <v>43749.0</v>
      </c>
      <c r="K269" s="230" t="s">
        <v>1483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1595</v>
      </c>
      <c r="C270" s="229" t="s">
        <v>1493</v>
      </c>
      <c r="D270" s="213" t="s">
        <v>1487</v>
      </c>
      <c r="E270" s="225">
        <v>30000.0</v>
      </c>
      <c r="F270" s="213" t="s">
        <v>1596</v>
      </c>
      <c r="G270" s="213" t="s">
        <v>1287</v>
      </c>
      <c r="H270" s="213" t="s">
        <v>43</v>
      </c>
      <c r="I270" s="213" t="s">
        <v>1287</v>
      </c>
      <c r="J270" s="223">
        <v>44043.0</v>
      </c>
      <c r="K270" s="230" t="s">
        <v>1491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1657</v>
      </c>
      <c r="C271" s="213" t="s">
        <v>1493</v>
      </c>
      <c r="D271" s="213" t="s">
        <v>1478</v>
      </c>
      <c r="E271" s="225">
        <v>0.0</v>
      </c>
      <c r="F271" s="213" t="s">
        <v>1658</v>
      </c>
      <c r="G271" s="213" t="s">
        <v>42</v>
      </c>
      <c r="H271" s="213" t="s">
        <v>43</v>
      </c>
      <c r="I271" s="213" t="s">
        <v>1363</v>
      </c>
      <c r="J271" s="223">
        <v>44183.0</v>
      </c>
      <c r="K271" s="230" t="s">
        <v>1491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1659</v>
      </c>
      <c r="C272" s="229" t="s">
        <v>1493</v>
      </c>
      <c r="D272" s="213" t="s">
        <v>1487</v>
      </c>
      <c r="E272" s="225">
        <v>600000.0</v>
      </c>
      <c r="F272" s="213" t="s">
        <v>1660</v>
      </c>
      <c r="G272" s="213" t="s">
        <v>42</v>
      </c>
      <c r="H272" s="213" t="s">
        <v>43</v>
      </c>
      <c r="I272" s="213" t="s">
        <v>1350</v>
      </c>
      <c r="J272" s="223">
        <v>44067.0</v>
      </c>
      <c r="K272" s="230" t="s">
        <v>1480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1657</v>
      </c>
      <c r="C273" s="229" t="s">
        <v>1493</v>
      </c>
      <c r="D273" s="213" t="s">
        <v>1487</v>
      </c>
      <c r="E273" s="225">
        <v>33961.75</v>
      </c>
      <c r="F273" s="213" t="s">
        <v>1658</v>
      </c>
      <c r="G273" s="213" t="s">
        <v>42</v>
      </c>
      <c r="H273" s="213" t="s">
        <v>43</v>
      </c>
      <c r="I273" s="213" t="s">
        <v>1363</v>
      </c>
      <c r="J273" s="223">
        <v>44183.0</v>
      </c>
      <c r="K273" s="230" t="s">
        <v>1491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1516</v>
      </c>
      <c r="C274" s="229" t="s">
        <v>1477</v>
      </c>
      <c r="D274" s="213" t="s">
        <v>1487</v>
      </c>
      <c r="E274" s="225">
        <v>47591.43</v>
      </c>
      <c r="F274" s="213" t="s">
        <v>1517</v>
      </c>
      <c r="G274" s="223" t="s">
        <v>1287</v>
      </c>
      <c r="H274" s="223" t="s">
        <v>43</v>
      </c>
      <c r="I274" s="223" t="s">
        <v>1424</v>
      </c>
      <c r="J274" s="223">
        <v>43559.0</v>
      </c>
      <c r="K274" s="226" t="s">
        <v>1483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1661</v>
      </c>
      <c r="C275" s="229" t="s">
        <v>1477</v>
      </c>
      <c r="D275" s="213" t="s">
        <v>1513</v>
      </c>
      <c r="E275" s="225">
        <v>5000.0</v>
      </c>
      <c r="F275" s="213" t="s">
        <v>1662</v>
      </c>
      <c r="G275" s="223" t="s">
        <v>82</v>
      </c>
      <c r="H275" s="223" t="s">
        <v>43</v>
      </c>
      <c r="I275" s="223" t="s">
        <v>1375</v>
      </c>
      <c r="J275" s="223">
        <v>43416.0</v>
      </c>
      <c r="K275" s="226" t="s">
        <v>1480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1526</v>
      </c>
      <c r="C276" s="229" t="s">
        <v>1527</v>
      </c>
      <c r="D276" s="213" t="s">
        <v>1513</v>
      </c>
      <c r="E276" s="225">
        <v>721960.02</v>
      </c>
      <c r="F276" s="213" t="s">
        <v>1528</v>
      </c>
      <c r="G276" s="223" t="s">
        <v>82</v>
      </c>
      <c r="H276" s="223" t="s">
        <v>43</v>
      </c>
      <c r="I276" s="223" t="s">
        <v>1302</v>
      </c>
      <c r="J276" s="223">
        <v>43797.0</v>
      </c>
      <c r="K276" s="226" t="s">
        <v>1505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1553</v>
      </c>
      <c r="C277" s="229" t="s">
        <v>1477</v>
      </c>
      <c r="D277" s="213" t="s">
        <v>1487</v>
      </c>
      <c r="E277" s="225">
        <v>50844.88</v>
      </c>
      <c r="F277" s="213" t="s">
        <v>1554</v>
      </c>
      <c r="G277" s="223" t="s">
        <v>1287</v>
      </c>
      <c r="H277" s="223" t="s">
        <v>43</v>
      </c>
      <c r="I277" s="223" t="s">
        <v>1335</v>
      </c>
      <c r="J277" s="223">
        <v>43888.0</v>
      </c>
      <c r="K277" s="226" t="s">
        <v>1491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1663</v>
      </c>
      <c r="C278" s="229" t="s">
        <v>1477</v>
      </c>
      <c r="D278" s="213" t="s">
        <v>1487</v>
      </c>
      <c r="E278" s="225">
        <v>20000.0</v>
      </c>
      <c r="F278" s="213" t="s">
        <v>1664</v>
      </c>
      <c r="G278" s="223" t="s">
        <v>82</v>
      </c>
      <c r="H278" s="223" t="s">
        <v>43</v>
      </c>
      <c r="I278" s="223" t="s">
        <v>1375</v>
      </c>
      <c r="J278" s="223">
        <v>43515.0</v>
      </c>
      <c r="K278" s="226" t="s">
        <v>1480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1553</v>
      </c>
      <c r="C279" s="213" t="s">
        <v>1477</v>
      </c>
      <c r="D279" s="213" t="s">
        <v>1478</v>
      </c>
      <c r="E279" s="225">
        <v>111979.59</v>
      </c>
      <c r="F279" s="213" t="s">
        <v>1554</v>
      </c>
      <c r="G279" s="223" t="s">
        <v>1287</v>
      </c>
      <c r="H279" s="223" t="s">
        <v>43</v>
      </c>
      <c r="I279" s="223" t="s">
        <v>1335</v>
      </c>
      <c r="J279" s="223">
        <v>43888.0</v>
      </c>
      <c r="K279" s="226" t="s">
        <v>1491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1638</v>
      </c>
      <c r="C280" s="229" t="s">
        <v>1493</v>
      </c>
      <c r="D280" s="213" t="s">
        <v>1513</v>
      </c>
      <c r="E280" s="225">
        <v>100000.0</v>
      </c>
      <c r="F280" s="213" t="s">
        <v>1639</v>
      </c>
      <c r="G280" s="213" t="s">
        <v>1287</v>
      </c>
      <c r="H280" s="213" t="s">
        <v>43</v>
      </c>
      <c r="I280" s="213" t="s">
        <v>1287</v>
      </c>
      <c r="J280" s="223">
        <v>43847.0</v>
      </c>
      <c r="K280" s="230" t="s">
        <v>1491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1595</v>
      </c>
      <c r="C281" s="229" t="s">
        <v>1493</v>
      </c>
      <c r="D281" s="213" t="s">
        <v>1513</v>
      </c>
      <c r="E281" s="225">
        <v>900000.0</v>
      </c>
      <c r="F281" s="213" t="s">
        <v>1596</v>
      </c>
      <c r="G281" s="213" t="s">
        <v>1287</v>
      </c>
      <c r="H281" s="213" t="s">
        <v>43</v>
      </c>
      <c r="I281" s="213" t="s">
        <v>1287</v>
      </c>
      <c r="J281" s="223">
        <v>44043.0</v>
      </c>
      <c r="K281" s="230" t="s">
        <v>1491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1665</v>
      </c>
      <c r="C282" s="229" t="s">
        <v>1493</v>
      </c>
      <c r="D282" s="213" t="s">
        <v>1513</v>
      </c>
      <c r="E282" s="225">
        <v>13000.0</v>
      </c>
      <c r="F282" s="213" t="s">
        <v>1666</v>
      </c>
      <c r="G282" s="213" t="s">
        <v>1287</v>
      </c>
      <c r="H282" s="213" t="s">
        <v>43</v>
      </c>
      <c r="I282" s="213" t="s">
        <v>1287</v>
      </c>
      <c r="J282" s="223">
        <v>44070.0</v>
      </c>
      <c r="K282" s="230" t="s">
        <v>1573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1667</v>
      </c>
      <c r="C283" s="213" t="s">
        <v>1493</v>
      </c>
      <c r="D283" s="213" t="s">
        <v>1478</v>
      </c>
      <c r="E283" s="225">
        <v>0.0</v>
      </c>
      <c r="F283" s="213" t="s">
        <v>1668</v>
      </c>
      <c r="G283" s="213" t="s">
        <v>42</v>
      </c>
      <c r="H283" s="213" t="s">
        <v>43</v>
      </c>
      <c r="I283" s="213" t="s">
        <v>1669</v>
      </c>
      <c r="J283" s="223">
        <v>44160.0</v>
      </c>
      <c r="K283" s="230" t="s">
        <v>1573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1670</v>
      </c>
      <c r="C284" s="213" t="s">
        <v>1493</v>
      </c>
      <c r="D284" s="213" t="s">
        <v>1478</v>
      </c>
      <c r="E284" s="225">
        <v>0.0</v>
      </c>
      <c r="F284" s="213" t="s">
        <v>1671</v>
      </c>
      <c r="G284" s="213" t="s">
        <v>1287</v>
      </c>
      <c r="H284" s="213" t="s">
        <v>43</v>
      </c>
      <c r="I284" s="213" t="s">
        <v>1287</v>
      </c>
      <c r="J284" s="223">
        <v>44244.0</v>
      </c>
      <c r="K284" s="230" t="s">
        <v>1491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1516</v>
      </c>
      <c r="C285" s="229" t="s">
        <v>1477</v>
      </c>
      <c r="D285" s="213" t="s">
        <v>1487</v>
      </c>
      <c r="E285" s="225">
        <v>100000.0</v>
      </c>
      <c r="F285" s="213" t="s">
        <v>1517</v>
      </c>
      <c r="G285" s="223" t="s">
        <v>1287</v>
      </c>
      <c r="H285" s="223" t="s">
        <v>43</v>
      </c>
      <c r="I285" s="223" t="s">
        <v>1424</v>
      </c>
      <c r="J285" s="223">
        <v>43559.0</v>
      </c>
      <c r="K285" s="226" t="s">
        <v>1483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1529</v>
      </c>
      <c r="C286" s="229" t="s">
        <v>1493</v>
      </c>
      <c r="D286" s="213" t="s">
        <v>1513</v>
      </c>
      <c r="E286" s="225">
        <v>12500.0</v>
      </c>
      <c r="F286" s="213" t="s">
        <v>1530</v>
      </c>
      <c r="G286" s="213" t="s">
        <v>1287</v>
      </c>
      <c r="H286" s="213" t="s">
        <v>43</v>
      </c>
      <c r="I286" s="213" t="s">
        <v>1287</v>
      </c>
      <c r="J286" s="223">
        <v>44225.0</v>
      </c>
      <c r="K286" s="230" t="s">
        <v>1491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1672</v>
      </c>
      <c r="C287" s="229" t="s">
        <v>1493</v>
      </c>
      <c r="D287" s="213" t="s">
        <v>1513</v>
      </c>
      <c r="E287" s="225">
        <v>10000.0</v>
      </c>
      <c r="F287" s="213" t="s">
        <v>1673</v>
      </c>
      <c r="G287" s="213" t="s">
        <v>1287</v>
      </c>
      <c r="H287" s="213" t="s">
        <v>43</v>
      </c>
      <c r="I287" s="213" t="s">
        <v>1287</v>
      </c>
      <c r="J287" s="223">
        <v>44075.0</v>
      </c>
      <c r="K287" s="245" t="s">
        <v>1491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1507</v>
      </c>
      <c r="C288" s="229" t="s">
        <v>1477</v>
      </c>
      <c r="D288" s="213" t="s">
        <v>1487</v>
      </c>
      <c r="E288" s="225">
        <v>96557.66</v>
      </c>
      <c r="F288" s="213" t="s">
        <v>1508</v>
      </c>
      <c r="G288" s="223" t="s">
        <v>1287</v>
      </c>
      <c r="H288" s="223" t="s">
        <v>43</v>
      </c>
      <c r="I288" s="223" t="s">
        <v>1335</v>
      </c>
      <c r="J288" s="223">
        <v>43822.0</v>
      </c>
      <c r="K288" s="223" t="s">
        <v>1505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1674</v>
      </c>
      <c r="C289" s="229" t="s">
        <v>1477</v>
      </c>
      <c r="D289" s="213" t="s">
        <v>1487</v>
      </c>
      <c r="E289" s="225">
        <v>120000.0</v>
      </c>
      <c r="F289" s="213" t="s">
        <v>1675</v>
      </c>
      <c r="G289" s="223" t="s">
        <v>1287</v>
      </c>
      <c r="H289" s="223" t="s">
        <v>43</v>
      </c>
      <c r="I289" s="223" t="s">
        <v>1424</v>
      </c>
      <c r="J289" s="223">
        <v>43531.0</v>
      </c>
      <c r="K289" s="226" t="s">
        <v>1483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1676</v>
      </c>
      <c r="C290" s="229" t="s">
        <v>1477</v>
      </c>
      <c r="D290" s="213" t="s">
        <v>1487</v>
      </c>
      <c r="E290" s="225">
        <v>5000.0</v>
      </c>
      <c r="F290" s="213" t="s">
        <v>1677</v>
      </c>
      <c r="G290" s="223" t="s">
        <v>82</v>
      </c>
      <c r="H290" s="223" t="s">
        <v>1627</v>
      </c>
      <c r="I290" s="223" t="s">
        <v>1428</v>
      </c>
      <c r="J290" s="223">
        <v>44278.0</v>
      </c>
      <c r="K290" s="226" t="s">
        <v>1491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1678</v>
      </c>
      <c r="C291" s="229" t="s">
        <v>1493</v>
      </c>
      <c r="D291" s="213" t="s">
        <v>1487</v>
      </c>
      <c r="E291" s="225">
        <v>7000.0</v>
      </c>
      <c r="F291" s="213" t="s">
        <v>1679</v>
      </c>
      <c r="G291" s="213" t="s">
        <v>42</v>
      </c>
      <c r="H291" s="213" t="s">
        <v>43</v>
      </c>
      <c r="I291" s="213" t="s">
        <v>1416</v>
      </c>
      <c r="J291" s="223">
        <v>44105.0</v>
      </c>
      <c r="K291" s="230" t="s">
        <v>1480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1680</v>
      </c>
      <c r="C292" s="229" t="s">
        <v>1477</v>
      </c>
      <c r="D292" s="213" t="s">
        <v>1487</v>
      </c>
      <c r="E292" s="225">
        <v>153417.37</v>
      </c>
      <c r="F292" s="213" t="s">
        <v>1681</v>
      </c>
      <c r="G292" s="223" t="s">
        <v>82</v>
      </c>
      <c r="H292" s="223" t="s">
        <v>1627</v>
      </c>
      <c r="I292" s="223" t="s">
        <v>1430</v>
      </c>
      <c r="J292" s="223">
        <v>44273.0</v>
      </c>
      <c r="K292" s="226" t="s">
        <v>1491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1503</v>
      </c>
      <c r="C293" s="229" t="s">
        <v>1477</v>
      </c>
      <c r="D293" s="213" t="s">
        <v>1487</v>
      </c>
      <c r="E293" s="225">
        <v>15000.0</v>
      </c>
      <c r="F293" s="213" t="s">
        <v>1504</v>
      </c>
      <c r="G293" s="223" t="s">
        <v>1287</v>
      </c>
      <c r="H293" s="223" t="s">
        <v>43</v>
      </c>
      <c r="I293" s="223" t="s">
        <v>1335</v>
      </c>
      <c r="J293" s="223">
        <v>43605.0</v>
      </c>
      <c r="K293" s="226" t="s">
        <v>1505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1499</v>
      </c>
      <c r="C294" s="229" t="s">
        <v>1477</v>
      </c>
      <c r="D294" s="213" t="s">
        <v>1487</v>
      </c>
      <c r="E294" s="225">
        <v>20000.0</v>
      </c>
      <c r="F294" s="213" t="s">
        <v>1500</v>
      </c>
      <c r="G294" s="223" t="s">
        <v>1287</v>
      </c>
      <c r="H294" s="223" t="s">
        <v>43</v>
      </c>
      <c r="I294" s="223" t="s">
        <v>1335</v>
      </c>
      <c r="J294" s="223">
        <v>43703.0</v>
      </c>
      <c r="K294" s="226" t="s">
        <v>1483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1682</v>
      </c>
      <c r="C295" s="213" t="s">
        <v>1493</v>
      </c>
      <c r="D295" s="213" t="s">
        <v>1478</v>
      </c>
      <c r="E295" s="225">
        <v>0.0</v>
      </c>
      <c r="F295" s="213" t="s">
        <v>1683</v>
      </c>
      <c r="G295" s="213" t="s">
        <v>42</v>
      </c>
      <c r="H295" s="213" t="s">
        <v>43</v>
      </c>
      <c r="I295" s="213" t="s">
        <v>1306</v>
      </c>
      <c r="J295" s="223">
        <v>44126.0</v>
      </c>
      <c r="K295" s="230" t="s">
        <v>1491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1684</v>
      </c>
      <c r="C296" s="213" t="s">
        <v>1477</v>
      </c>
      <c r="D296" s="213" t="s">
        <v>1478</v>
      </c>
      <c r="E296" s="225"/>
      <c r="F296" s="213" t="s">
        <v>1685</v>
      </c>
      <c r="G296" s="223" t="s">
        <v>82</v>
      </c>
      <c r="H296" s="223" t="s">
        <v>1627</v>
      </c>
      <c r="I296" s="223" t="s">
        <v>1430</v>
      </c>
      <c r="J296" s="223">
        <v>44280.0</v>
      </c>
      <c r="K296" s="226" t="s">
        <v>1505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1686</v>
      </c>
      <c r="C297" s="229" t="s">
        <v>1477</v>
      </c>
      <c r="D297" s="213" t="s">
        <v>1513</v>
      </c>
      <c r="E297" s="225">
        <v>200000.0</v>
      </c>
      <c r="F297" s="213" t="s">
        <v>1687</v>
      </c>
      <c r="G297" s="223" t="s">
        <v>1287</v>
      </c>
      <c r="H297" s="223" t="s">
        <v>43</v>
      </c>
      <c r="I297" s="223" t="s">
        <v>1424</v>
      </c>
      <c r="J297" s="223">
        <v>43861.0</v>
      </c>
      <c r="K297" s="226" t="s">
        <v>1505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1688</v>
      </c>
      <c r="C298" s="229" t="s">
        <v>1493</v>
      </c>
      <c r="D298" s="213" t="s">
        <v>1487</v>
      </c>
      <c r="E298" s="225">
        <v>328583.39</v>
      </c>
      <c r="F298" s="213" t="s">
        <v>1689</v>
      </c>
      <c r="G298" s="213" t="s">
        <v>42</v>
      </c>
      <c r="H298" s="213" t="s">
        <v>43</v>
      </c>
      <c r="I298" s="213" t="s">
        <v>1350</v>
      </c>
      <c r="J298" s="246">
        <v>44134.0</v>
      </c>
      <c r="K298" s="230" t="s">
        <v>1573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1674</v>
      </c>
      <c r="C299" s="213" t="s">
        <v>1477</v>
      </c>
      <c r="D299" s="213" t="s">
        <v>1478</v>
      </c>
      <c r="E299" s="225">
        <v>222801.29</v>
      </c>
      <c r="F299" s="213" t="s">
        <v>1675</v>
      </c>
      <c r="G299" s="223" t="s">
        <v>1287</v>
      </c>
      <c r="H299" s="223" t="s">
        <v>43</v>
      </c>
      <c r="I299" s="223" t="s">
        <v>1424</v>
      </c>
      <c r="J299" s="223">
        <v>43531.0</v>
      </c>
      <c r="K299" s="226" t="s">
        <v>1483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1690</v>
      </c>
      <c r="C300" s="213" t="s">
        <v>1477</v>
      </c>
      <c r="D300" s="213" t="s">
        <v>1478</v>
      </c>
      <c r="E300" s="225"/>
      <c r="F300" s="213" t="s">
        <v>1675</v>
      </c>
      <c r="G300" s="223" t="s">
        <v>1287</v>
      </c>
      <c r="H300" s="223" t="s">
        <v>43</v>
      </c>
      <c r="I300" s="223" t="s">
        <v>1424</v>
      </c>
      <c r="J300" s="223">
        <v>43566.0</v>
      </c>
      <c r="K300" s="226" t="s">
        <v>1505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1691</v>
      </c>
      <c r="C301" s="229" t="s">
        <v>1493</v>
      </c>
      <c r="D301" s="213" t="s">
        <v>1487</v>
      </c>
      <c r="E301" s="225">
        <v>95592.52</v>
      </c>
      <c r="F301" s="213" t="s">
        <v>1692</v>
      </c>
      <c r="G301" s="213" t="s">
        <v>42</v>
      </c>
      <c r="H301" s="213" t="s">
        <v>43</v>
      </c>
      <c r="I301" s="213" t="s">
        <v>1669</v>
      </c>
      <c r="J301" s="246">
        <v>44180.0</v>
      </c>
      <c r="K301" s="230" t="s">
        <v>1491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1693</v>
      </c>
      <c r="C302" s="213" t="s">
        <v>1493</v>
      </c>
      <c r="D302" s="213" t="s">
        <v>1478</v>
      </c>
      <c r="E302" s="225">
        <v>0.0</v>
      </c>
      <c r="F302" s="213" t="s">
        <v>1694</v>
      </c>
      <c r="G302" s="213" t="s">
        <v>42</v>
      </c>
      <c r="H302" s="213" t="s">
        <v>43</v>
      </c>
      <c r="I302" s="213" t="s">
        <v>1312</v>
      </c>
      <c r="J302" s="223">
        <v>44215.0</v>
      </c>
      <c r="K302" s="230" t="s">
        <v>1573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1516</v>
      </c>
      <c r="C303" s="229" t="s">
        <v>1477</v>
      </c>
      <c r="D303" s="213" t="s">
        <v>1487</v>
      </c>
      <c r="E303" s="225">
        <v>3500.0</v>
      </c>
      <c r="F303" s="213" t="s">
        <v>1517</v>
      </c>
      <c r="G303" s="223" t="s">
        <v>1287</v>
      </c>
      <c r="H303" s="223" t="s">
        <v>43</v>
      </c>
      <c r="I303" s="223" t="s">
        <v>1424</v>
      </c>
      <c r="J303" s="223">
        <v>43559.0</v>
      </c>
      <c r="K303" s="226" t="s">
        <v>1483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1693</v>
      </c>
      <c r="C304" s="229" t="s">
        <v>1493</v>
      </c>
      <c r="D304" s="213" t="s">
        <v>1513</v>
      </c>
      <c r="E304" s="225">
        <v>6000.0</v>
      </c>
      <c r="F304" s="213" t="s">
        <v>1694</v>
      </c>
      <c r="G304" s="213" t="s">
        <v>42</v>
      </c>
      <c r="H304" s="213" t="s">
        <v>43</v>
      </c>
      <c r="I304" s="213" t="s">
        <v>1312</v>
      </c>
      <c r="J304" s="223">
        <v>44215.0</v>
      </c>
      <c r="K304" s="230" t="s">
        <v>1573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1499</v>
      </c>
      <c r="C305" s="229" t="s">
        <v>1477</v>
      </c>
      <c r="D305" s="213" t="s">
        <v>1487</v>
      </c>
      <c r="E305" s="225">
        <v>50000.0</v>
      </c>
      <c r="F305" s="213" t="s">
        <v>1500</v>
      </c>
      <c r="G305" s="223" t="s">
        <v>1287</v>
      </c>
      <c r="H305" s="223" t="s">
        <v>43</v>
      </c>
      <c r="I305" s="223" t="s">
        <v>1335</v>
      </c>
      <c r="J305" s="223">
        <v>43703.0</v>
      </c>
      <c r="K305" s="226" t="s">
        <v>1483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1695</v>
      </c>
      <c r="C306" s="229" t="s">
        <v>1493</v>
      </c>
      <c r="D306" s="213" t="s">
        <v>1487</v>
      </c>
      <c r="E306" s="225">
        <v>200000.0</v>
      </c>
      <c r="F306" s="213" t="s">
        <v>1696</v>
      </c>
      <c r="G306" s="213" t="s">
        <v>42</v>
      </c>
      <c r="H306" s="213" t="s">
        <v>43</v>
      </c>
      <c r="I306" s="202" t="s">
        <v>1346</v>
      </c>
      <c r="J306" s="223">
        <v>44203.0</v>
      </c>
      <c r="K306" s="230" t="s">
        <v>1491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1697</v>
      </c>
      <c r="C307" s="229" t="s">
        <v>1493</v>
      </c>
      <c r="D307" s="213" t="s">
        <v>1487</v>
      </c>
      <c r="E307" s="225">
        <v>7000.0</v>
      </c>
      <c r="F307" s="213" t="s">
        <v>1698</v>
      </c>
      <c r="G307" s="213" t="s">
        <v>82</v>
      </c>
      <c r="H307" s="213" t="s">
        <v>43</v>
      </c>
      <c r="I307" s="213" t="s">
        <v>104</v>
      </c>
      <c r="J307" s="223">
        <v>44218.0</v>
      </c>
      <c r="K307" s="230" t="s">
        <v>1491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1699</v>
      </c>
      <c r="C308" s="213" t="s">
        <v>1493</v>
      </c>
      <c r="D308" s="213" t="s">
        <v>1478</v>
      </c>
      <c r="E308" s="225">
        <v>0.0</v>
      </c>
      <c r="F308" s="213" t="s">
        <v>1700</v>
      </c>
      <c r="G308" s="213" t="s">
        <v>42</v>
      </c>
      <c r="H308" s="213" t="s">
        <v>43</v>
      </c>
      <c r="I308" s="213" t="s">
        <v>1306</v>
      </c>
      <c r="J308" s="223">
        <v>44165.0</v>
      </c>
      <c r="K308" s="230" t="s">
        <v>1491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1701</v>
      </c>
      <c r="C309" s="229" t="s">
        <v>1493</v>
      </c>
      <c r="D309" s="213" t="s">
        <v>1513</v>
      </c>
      <c r="E309" s="225">
        <v>299695.62</v>
      </c>
      <c r="F309" s="213" t="s">
        <v>1702</v>
      </c>
      <c r="G309" s="213" t="s">
        <v>42</v>
      </c>
      <c r="H309" s="213" t="s">
        <v>43</v>
      </c>
      <c r="I309" s="213" t="s">
        <v>1350</v>
      </c>
      <c r="J309" s="223">
        <v>44195.0</v>
      </c>
      <c r="K309" s="230" t="s">
        <v>1505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1492</v>
      </c>
      <c r="C310" s="229" t="s">
        <v>1493</v>
      </c>
      <c r="D310" s="213" t="s">
        <v>1513</v>
      </c>
      <c r="E310" s="225">
        <v>203869.45</v>
      </c>
      <c r="F310" s="213" t="s">
        <v>1238</v>
      </c>
      <c r="G310" s="213" t="s">
        <v>1287</v>
      </c>
      <c r="H310" s="213" t="s">
        <v>43</v>
      </c>
      <c r="I310" s="213" t="s">
        <v>1287</v>
      </c>
      <c r="J310" s="223">
        <v>43749.0</v>
      </c>
      <c r="K310" s="230" t="s">
        <v>1483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1499</v>
      </c>
      <c r="C311" s="229" t="s">
        <v>1477</v>
      </c>
      <c r="D311" s="213" t="s">
        <v>1487</v>
      </c>
      <c r="E311" s="225">
        <v>1000.0</v>
      </c>
      <c r="F311" s="213" t="s">
        <v>1500</v>
      </c>
      <c r="G311" s="223" t="s">
        <v>1287</v>
      </c>
      <c r="H311" s="223" t="s">
        <v>43</v>
      </c>
      <c r="I311" s="223" t="s">
        <v>1335</v>
      </c>
      <c r="J311" s="223">
        <v>43703.0</v>
      </c>
      <c r="K311" s="226" t="s">
        <v>1483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1533</v>
      </c>
      <c r="C312" s="229" t="s">
        <v>1477</v>
      </c>
      <c r="D312" s="213" t="s">
        <v>1487</v>
      </c>
      <c r="E312" s="225">
        <v>10000.0</v>
      </c>
      <c r="F312" s="213" t="s">
        <v>1534</v>
      </c>
      <c r="G312" s="223" t="s">
        <v>1287</v>
      </c>
      <c r="H312" s="223" t="s">
        <v>43</v>
      </c>
      <c r="I312" s="223" t="s">
        <v>1335</v>
      </c>
      <c r="J312" s="223">
        <v>43717.0</v>
      </c>
      <c r="K312" s="226" t="s">
        <v>1483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1492</v>
      </c>
      <c r="C313" s="213" t="s">
        <v>1493</v>
      </c>
      <c r="D313" s="213" t="s">
        <v>1478</v>
      </c>
      <c r="E313" s="225">
        <v>0.0</v>
      </c>
      <c r="F313" s="213" t="s">
        <v>1238</v>
      </c>
      <c r="G313" s="213" t="s">
        <v>1287</v>
      </c>
      <c r="H313" s="213" t="s">
        <v>43</v>
      </c>
      <c r="I313" s="213" t="s">
        <v>1287</v>
      </c>
      <c r="J313" s="223">
        <v>43749.0</v>
      </c>
      <c r="K313" s="230" t="s">
        <v>1483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1529</v>
      </c>
      <c r="C314" s="213" t="s">
        <v>1493</v>
      </c>
      <c r="D314" s="213" t="s">
        <v>1478</v>
      </c>
      <c r="E314" s="225">
        <v>0.0</v>
      </c>
      <c r="F314" s="213" t="s">
        <v>1530</v>
      </c>
      <c r="G314" s="213" t="s">
        <v>1287</v>
      </c>
      <c r="H314" s="213" t="s">
        <v>43</v>
      </c>
      <c r="I314" s="213" t="s">
        <v>1287</v>
      </c>
      <c r="J314" s="223">
        <v>44225.0</v>
      </c>
      <c r="K314" s="230" t="s">
        <v>1491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1644</v>
      </c>
      <c r="C315" s="229" t="s">
        <v>1477</v>
      </c>
      <c r="D315" s="213" t="s">
        <v>1487</v>
      </c>
      <c r="E315" s="225">
        <v>29853.44</v>
      </c>
      <c r="F315" s="213" t="s">
        <v>1645</v>
      </c>
      <c r="G315" s="223" t="s">
        <v>1287</v>
      </c>
      <c r="H315" s="223" t="s">
        <v>43</v>
      </c>
      <c r="I315" s="223" t="s">
        <v>1424</v>
      </c>
      <c r="J315" s="223">
        <v>43822.0</v>
      </c>
      <c r="K315" s="226" t="s">
        <v>1505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1703</v>
      </c>
      <c r="C316" s="229" t="s">
        <v>1477</v>
      </c>
      <c r="D316" s="213" t="s">
        <v>1487</v>
      </c>
      <c r="E316" s="225">
        <v>3500.0</v>
      </c>
      <c r="F316" s="213" t="s">
        <v>1704</v>
      </c>
      <c r="G316" s="223" t="s">
        <v>82</v>
      </c>
      <c r="H316" s="223" t="s">
        <v>1627</v>
      </c>
      <c r="I316" s="223" t="s">
        <v>1426</v>
      </c>
      <c r="J316" s="223">
        <v>44273.0</v>
      </c>
      <c r="K316" s="226" t="s">
        <v>1491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1516</v>
      </c>
      <c r="C317" s="229" t="s">
        <v>1477</v>
      </c>
      <c r="D317" s="213" t="s">
        <v>1487</v>
      </c>
      <c r="E317" s="225">
        <v>193917.59</v>
      </c>
      <c r="F317" s="213" t="s">
        <v>1517</v>
      </c>
      <c r="G317" s="223" t="s">
        <v>1287</v>
      </c>
      <c r="H317" s="223" t="s">
        <v>43</v>
      </c>
      <c r="I317" s="223" t="s">
        <v>1424</v>
      </c>
      <c r="J317" s="223">
        <v>43559.0</v>
      </c>
      <c r="K317" s="226" t="s">
        <v>1483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1705</v>
      </c>
      <c r="C318" s="229" t="s">
        <v>1477</v>
      </c>
      <c r="D318" s="213" t="s">
        <v>1487</v>
      </c>
      <c r="E318" s="225">
        <v>10000.0</v>
      </c>
      <c r="F318" s="213" t="s">
        <v>1706</v>
      </c>
      <c r="G318" s="223" t="s">
        <v>1287</v>
      </c>
      <c r="H318" s="223" t="s">
        <v>43</v>
      </c>
      <c r="I318" s="223" t="s">
        <v>1424</v>
      </c>
      <c r="J318" s="223">
        <v>43874.0</v>
      </c>
      <c r="K318" s="226" t="s">
        <v>1491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1707</v>
      </c>
      <c r="C319" s="213" t="s">
        <v>1477</v>
      </c>
      <c r="D319" s="213" t="s">
        <v>1478</v>
      </c>
      <c r="E319" s="225">
        <v>72.06</v>
      </c>
      <c r="F319" s="213" t="s">
        <v>1708</v>
      </c>
      <c r="G319" s="223" t="s">
        <v>1287</v>
      </c>
      <c r="H319" s="223" t="s">
        <v>43</v>
      </c>
      <c r="I319" s="223" t="s">
        <v>1424</v>
      </c>
      <c r="J319" s="223">
        <v>43685.0</v>
      </c>
      <c r="K319" s="226" t="s">
        <v>1483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1709</v>
      </c>
      <c r="C320" s="213" t="s">
        <v>1477</v>
      </c>
      <c r="D320" s="213" t="s">
        <v>1478</v>
      </c>
      <c r="E320" s="225">
        <v>295.22</v>
      </c>
      <c r="F320" s="213" t="s">
        <v>1710</v>
      </c>
      <c r="G320" s="223" t="s">
        <v>82</v>
      </c>
      <c r="H320" s="223" t="s">
        <v>43</v>
      </c>
      <c r="I320" s="223" t="s">
        <v>1321</v>
      </c>
      <c r="J320" s="223">
        <v>43382.0</v>
      </c>
      <c r="K320" s="226" t="s">
        <v>1480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1711</v>
      </c>
      <c r="C321" s="213" t="s">
        <v>1477</v>
      </c>
      <c r="D321" s="213" t="s">
        <v>1478</v>
      </c>
      <c r="E321" s="225">
        <v>47.86</v>
      </c>
      <c r="F321" s="213" t="s">
        <v>1712</v>
      </c>
      <c r="G321" s="223" t="s">
        <v>1287</v>
      </c>
      <c r="H321" s="223" t="s">
        <v>43</v>
      </c>
      <c r="I321" s="223" t="s">
        <v>1335</v>
      </c>
      <c r="J321" s="223">
        <v>43665.0</v>
      </c>
      <c r="K321" s="226" t="s">
        <v>1483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1663</v>
      </c>
      <c r="C322" s="213" t="s">
        <v>1477</v>
      </c>
      <c r="D322" s="213" t="s">
        <v>1478</v>
      </c>
      <c r="E322" s="225"/>
      <c r="F322" s="213" t="s">
        <v>1664</v>
      </c>
      <c r="G322" s="223" t="s">
        <v>82</v>
      </c>
      <c r="H322" s="223" t="s">
        <v>43</v>
      </c>
      <c r="I322" s="223" t="s">
        <v>1375</v>
      </c>
      <c r="J322" s="223">
        <v>43515.0</v>
      </c>
      <c r="K322" s="226" t="s">
        <v>1480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1514</v>
      </c>
      <c r="C323" s="213" t="s">
        <v>1477</v>
      </c>
      <c r="D323" s="213" t="s">
        <v>1478</v>
      </c>
      <c r="E323" s="225">
        <v>4170.42</v>
      </c>
      <c r="F323" s="213" t="s">
        <v>1515</v>
      </c>
      <c r="G323" s="223" t="s">
        <v>1287</v>
      </c>
      <c r="H323" s="223" t="s">
        <v>43</v>
      </c>
      <c r="I323" s="223" t="s">
        <v>1424</v>
      </c>
      <c r="J323" s="223">
        <v>43664.0</v>
      </c>
      <c r="K323" s="226" t="s">
        <v>1483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1713</v>
      </c>
      <c r="C324" s="213" t="s">
        <v>1477</v>
      </c>
      <c r="D324" s="213" t="s">
        <v>1478</v>
      </c>
      <c r="E324" s="225">
        <v>6.32</v>
      </c>
      <c r="F324" s="213" t="s">
        <v>1714</v>
      </c>
      <c r="G324" s="223" t="s">
        <v>1287</v>
      </c>
      <c r="H324" s="223" t="s">
        <v>43</v>
      </c>
      <c r="I324" s="223" t="s">
        <v>1335</v>
      </c>
      <c r="J324" s="223" t="s">
        <v>1715</v>
      </c>
      <c r="K324" s="226" t="s">
        <v>1491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1486</v>
      </c>
      <c r="C325" s="213" t="s">
        <v>1477</v>
      </c>
      <c r="D325" s="213" t="s">
        <v>1478</v>
      </c>
      <c r="E325" s="225">
        <v>242.83</v>
      </c>
      <c r="F325" s="213" t="s">
        <v>1488</v>
      </c>
      <c r="G325" s="223" t="s">
        <v>1287</v>
      </c>
      <c r="H325" s="223" t="s">
        <v>43</v>
      </c>
      <c r="I325" s="223" t="s">
        <v>1335</v>
      </c>
      <c r="J325" s="223">
        <v>43675.0</v>
      </c>
      <c r="K325" s="226" t="s">
        <v>1483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1607</v>
      </c>
      <c r="C326" s="229" t="s">
        <v>1477</v>
      </c>
      <c r="D326" s="213" t="s">
        <v>1513</v>
      </c>
      <c r="E326" s="225">
        <v>57000.0</v>
      </c>
      <c r="F326" s="213" t="s">
        <v>1608</v>
      </c>
      <c r="G326" s="223" t="s">
        <v>1287</v>
      </c>
      <c r="H326" s="223" t="s">
        <v>43</v>
      </c>
      <c r="I326" s="223" t="s">
        <v>1424</v>
      </c>
      <c r="J326" s="223">
        <v>43622.0</v>
      </c>
      <c r="K326" s="226" t="s">
        <v>1505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1705</v>
      </c>
      <c r="C327" s="213" t="s">
        <v>1477</v>
      </c>
      <c r="D327" s="213" t="s">
        <v>1478</v>
      </c>
      <c r="E327" s="225">
        <v>299695.62</v>
      </c>
      <c r="F327" s="213" t="s">
        <v>1706</v>
      </c>
      <c r="G327" s="223" t="s">
        <v>1287</v>
      </c>
      <c r="H327" s="223" t="s">
        <v>43</v>
      </c>
      <c r="I327" s="223" t="s">
        <v>1424</v>
      </c>
      <c r="J327" s="223">
        <v>43874.0</v>
      </c>
      <c r="K327" s="226" t="s">
        <v>1491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1716</v>
      </c>
      <c r="C328" s="213" t="s">
        <v>1477</v>
      </c>
      <c r="D328" s="213" t="s">
        <v>1478</v>
      </c>
      <c r="E328" s="225">
        <v>29853.44</v>
      </c>
      <c r="F328" s="213" t="s">
        <v>1717</v>
      </c>
      <c r="G328" s="223" t="s">
        <v>1287</v>
      </c>
      <c r="H328" s="223" t="s">
        <v>43</v>
      </c>
      <c r="I328" s="223" t="s">
        <v>1335</v>
      </c>
      <c r="J328" s="223">
        <v>43620.0</v>
      </c>
      <c r="K328" s="226" t="s">
        <v>1505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1718</v>
      </c>
      <c r="C329" s="229" t="s">
        <v>1477</v>
      </c>
      <c r="D329" s="213" t="s">
        <v>1487</v>
      </c>
      <c r="E329" s="225">
        <v>11000.0</v>
      </c>
      <c r="F329" s="213" t="s">
        <v>1719</v>
      </c>
      <c r="G329" s="223" t="s">
        <v>82</v>
      </c>
      <c r="H329" s="223" t="s">
        <v>1627</v>
      </c>
      <c r="I329" s="223" t="s">
        <v>1426</v>
      </c>
      <c r="J329" s="223">
        <v>44298.0</v>
      </c>
      <c r="K329" s="226" t="s">
        <v>1491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1499</v>
      </c>
      <c r="C330" s="229" t="s">
        <v>1477</v>
      </c>
      <c r="D330" s="213" t="s">
        <v>1487</v>
      </c>
      <c r="E330" s="225">
        <v>12000.0</v>
      </c>
      <c r="F330" s="213" t="s">
        <v>1500</v>
      </c>
      <c r="G330" s="223" t="s">
        <v>1287</v>
      </c>
      <c r="H330" s="223" t="s">
        <v>43</v>
      </c>
      <c r="I330" s="223" t="s">
        <v>1335</v>
      </c>
      <c r="J330" s="223">
        <v>43703.0</v>
      </c>
      <c r="K330" s="226" t="s">
        <v>1483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1716</v>
      </c>
      <c r="C331" s="229" t="s">
        <v>1477</v>
      </c>
      <c r="D331" s="213" t="s">
        <v>1513</v>
      </c>
      <c r="E331" s="225">
        <v>162050.69</v>
      </c>
      <c r="F331" s="213" t="s">
        <v>1717</v>
      </c>
      <c r="G331" s="223" t="s">
        <v>1287</v>
      </c>
      <c r="H331" s="223" t="s">
        <v>43</v>
      </c>
      <c r="I331" s="223" t="s">
        <v>1335</v>
      </c>
      <c r="J331" s="223">
        <v>43620.0</v>
      </c>
      <c r="K331" s="226" t="s">
        <v>1505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1601</v>
      </c>
      <c r="C332" s="229" t="s">
        <v>1493</v>
      </c>
      <c r="D332" s="213" t="s">
        <v>1487</v>
      </c>
      <c r="E332" s="225">
        <v>5000.0</v>
      </c>
      <c r="F332" s="213" t="s">
        <v>1602</v>
      </c>
      <c r="G332" s="213" t="s">
        <v>1287</v>
      </c>
      <c r="H332" s="213" t="s">
        <v>43</v>
      </c>
      <c r="I332" s="213" t="s">
        <v>1287</v>
      </c>
      <c r="J332" s="223">
        <v>43901.0</v>
      </c>
      <c r="K332" s="230" t="s">
        <v>1573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1720</v>
      </c>
      <c r="C333" s="213" t="s">
        <v>1493</v>
      </c>
      <c r="D333" s="213" t="s">
        <v>1478</v>
      </c>
      <c r="E333" s="225">
        <v>0.0</v>
      </c>
      <c r="F333" s="213" t="s">
        <v>1721</v>
      </c>
      <c r="G333" s="213" t="s">
        <v>42</v>
      </c>
      <c r="H333" s="213" t="s">
        <v>43</v>
      </c>
      <c r="I333" s="213" t="s">
        <v>1339</v>
      </c>
      <c r="J333" s="223">
        <v>44183.0</v>
      </c>
      <c r="K333" s="230" t="s">
        <v>1573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1720</v>
      </c>
      <c r="C334" s="229" t="s">
        <v>1493</v>
      </c>
      <c r="D334" s="213" t="s">
        <v>1513</v>
      </c>
      <c r="E334" s="225">
        <v>103154.55</v>
      </c>
      <c r="F334" s="213" t="s">
        <v>1721</v>
      </c>
      <c r="G334" s="213" t="s">
        <v>42</v>
      </c>
      <c r="H334" s="213" t="s">
        <v>43</v>
      </c>
      <c r="I334" s="213" t="s">
        <v>1339</v>
      </c>
      <c r="J334" s="223">
        <v>44183.0</v>
      </c>
      <c r="K334" s="230" t="s">
        <v>1573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1718</v>
      </c>
      <c r="C335" s="229" t="s">
        <v>1477</v>
      </c>
      <c r="D335" s="213" t="s">
        <v>1487</v>
      </c>
      <c r="E335" s="225">
        <v>100000.0</v>
      </c>
      <c r="F335" s="213" t="s">
        <v>1719</v>
      </c>
      <c r="G335" s="223" t="s">
        <v>82</v>
      </c>
      <c r="H335" s="223" t="s">
        <v>1627</v>
      </c>
      <c r="I335" s="223" t="s">
        <v>1426</v>
      </c>
      <c r="J335" s="223">
        <v>44298.0</v>
      </c>
      <c r="K335" s="226" t="s">
        <v>1491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1499</v>
      </c>
      <c r="C336" s="229" t="s">
        <v>1477</v>
      </c>
      <c r="D336" s="213" t="s">
        <v>1487</v>
      </c>
      <c r="E336" s="225">
        <v>9000.0</v>
      </c>
      <c r="F336" s="213" t="s">
        <v>1500</v>
      </c>
      <c r="G336" s="223" t="s">
        <v>1287</v>
      </c>
      <c r="H336" s="223" t="s">
        <v>43</v>
      </c>
      <c r="I336" s="223" t="s">
        <v>1335</v>
      </c>
      <c r="J336" s="223">
        <v>43703.0</v>
      </c>
      <c r="K336" s="226" t="s">
        <v>1483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1691</v>
      </c>
      <c r="C337" s="229" t="s">
        <v>1493</v>
      </c>
      <c r="D337" s="213" t="s">
        <v>1487</v>
      </c>
      <c r="E337" s="225">
        <v>5000.0</v>
      </c>
      <c r="F337" s="213" t="s">
        <v>1692</v>
      </c>
      <c r="G337" s="213" t="s">
        <v>42</v>
      </c>
      <c r="H337" s="213" t="s">
        <v>43</v>
      </c>
      <c r="I337" s="213" t="s">
        <v>1390</v>
      </c>
      <c r="J337" s="223">
        <v>44180.0</v>
      </c>
      <c r="K337" s="230" t="s">
        <v>1491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1722</v>
      </c>
      <c r="C338" s="213" t="s">
        <v>1493</v>
      </c>
      <c r="D338" s="213" t="s">
        <v>1478</v>
      </c>
      <c r="E338" s="225">
        <v>0.0</v>
      </c>
      <c r="F338" s="213" t="s">
        <v>1723</v>
      </c>
      <c r="G338" s="213" t="s">
        <v>42</v>
      </c>
      <c r="H338" s="213" t="s">
        <v>1724</v>
      </c>
      <c r="I338" s="213" t="s">
        <v>1319</v>
      </c>
      <c r="J338" s="223">
        <v>44246.0</v>
      </c>
      <c r="K338" s="230" t="s">
        <v>1573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1503</v>
      </c>
      <c r="C339" s="229" t="s">
        <v>1477</v>
      </c>
      <c r="D339" s="213" t="s">
        <v>1487</v>
      </c>
      <c r="E339" s="225">
        <v>150895.05</v>
      </c>
      <c r="F339" s="213" t="s">
        <v>1504</v>
      </c>
      <c r="G339" s="223" t="s">
        <v>1287</v>
      </c>
      <c r="H339" s="223" t="s">
        <v>43</v>
      </c>
      <c r="I339" s="223" t="s">
        <v>1335</v>
      </c>
      <c r="J339" s="223">
        <v>43605.0</v>
      </c>
      <c r="K339" s="226" t="s">
        <v>1505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1722</v>
      </c>
      <c r="C340" s="229" t="s">
        <v>1493</v>
      </c>
      <c r="D340" s="213" t="s">
        <v>1513</v>
      </c>
      <c r="E340" s="225">
        <v>263682.77</v>
      </c>
      <c r="F340" s="213" t="s">
        <v>1723</v>
      </c>
      <c r="G340" s="213" t="s">
        <v>42</v>
      </c>
      <c r="H340" s="213" t="s">
        <v>1724</v>
      </c>
      <c r="I340" s="213" t="s">
        <v>1319</v>
      </c>
      <c r="J340" s="223">
        <v>44246.0</v>
      </c>
      <c r="K340" s="230" t="s">
        <v>1573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1516</v>
      </c>
      <c r="C341" s="229" t="s">
        <v>1477</v>
      </c>
      <c r="D341" s="213" t="s">
        <v>1487</v>
      </c>
      <c r="E341" s="225">
        <v>54000.0</v>
      </c>
      <c r="F341" s="213" t="s">
        <v>1517</v>
      </c>
      <c r="G341" s="223" t="s">
        <v>1287</v>
      </c>
      <c r="H341" s="223" t="s">
        <v>43</v>
      </c>
      <c r="I341" s="223" t="s">
        <v>1424</v>
      </c>
      <c r="J341" s="223">
        <v>43559.0</v>
      </c>
      <c r="K341" s="226" t="s">
        <v>1483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1725</v>
      </c>
      <c r="C342" s="229" t="s">
        <v>1493</v>
      </c>
      <c r="D342" s="213" t="s">
        <v>1513</v>
      </c>
      <c r="E342" s="225">
        <v>10000.0</v>
      </c>
      <c r="F342" s="213" t="s">
        <v>1726</v>
      </c>
      <c r="G342" s="213" t="s">
        <v>42</v>
      </c>
      <c r="H342" s="213" t="s">
        <v>43</v>
      </c>
      <c r="I342" s="213" t="s">
        <v>1306</v>
      </c>
      <c r="J342" s="223">
        <v>44228.0</v>
      </c>
      <c r="K342" s="230" t="s">
        <v>1573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1727</v>
      </c>
      <c r="C343" s="229" t="s">
        <v>1477</v>
      </c>
      <c r="D343" s="213" t="s">
        <v>1487</v>
      </c>
      <c r="E343" s="225">
        <v>18500.0</v>
      </c>
      <c r="F343" s="213" t="s">
        <v>1728</v>
      </c>
      <c r="G343" s="223" t="s">
        <v>82</v>
      </c>
      <c r="H343" s="223" t="s">
        <v>1627</v>
      </c>
      <c r="I343" s="223" t="s">
        <v>1426</v>
      </c>
      <c r="J343" s="223">
        <v>44279.0</v>
      </c>
      <c r="K343" s="226" t="s">
        <v>1491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1676</v>
      </c>
      <c r="C344" s="213" t="s">
        <v>1477</v>
      </c>
      <c r="D344" s="213" t="s">
        <v>1478</v>
      </c>
      <c r="E344" s="225">
        <v>19321.39</v>
      </c>
      <c r="F344" s="213" t="s">
        <v>1677</v>
      </c>
      <c r="G344" s="223" t="s">
        <v>82</v>
      </c>
      <c r="H344" s="223" t="s">
        <v>1627</v>
      </c>
      <c r="I344" s="223" t="s">
        <v>1428</v>
      </c>
      <c r="J344" s="223">
        <v>44278.0</v>
      </c>
      <c r="K344" s="226" t="s">
        <v>1491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1499</v>
      </c>
      <c r="C345" s="229" t="s">
        <v>1477</v>
      </c>
      <c r="D345" s="213" t="s">
        <v>1487</v>
      </c>
      <c r="E345" s="225">
        <v>103664.69</v>
      </c>
      <c r="F345" s="213" t="s">
        <v>1500</v>
      </c>
      <c r="G345" s="223" t="s">
        <v>1287</v>
      </c>
      <c r="H345" s="223" t="s">
        <v>43</v>
      </c>
      <c r="I345" s="223" t="s">
        <v>1335</v>
      </c>
      <c r="J345" s="223">
        <v>43703.0</v>
      </c>
      <c r="K345" s="226" t="s">
        <v>1483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1611</v>
      </c>
      <c r="C346" s="229" t="s">
        <v>1477</v>
      </c>
      <c r="D346" s="213" t="s">
        <v>1487</v>
      </c>
      <c r="E346" s="225">
        <v>11000.0</v>
      </c>
      <c r="F346" s="213" t="s">
        <v>1612</v>
      </c>
      <c r="G346" s="223" t="s">
        <v>1287</v>
      </c>
      <c r="H346" s="223" t="s">
        <v>43</v>
      </c>
      <c r="I346" s="223" t="s">
        <v>1335</v>
      </c>
      <c r="J346" s="223">
        <v>43873.0</v>
      </c>
      <c r="K346" s="226" t="s">
        <v>1491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1729</v>
      </c>
      <c r="C347" s="213" t="s">
        <v>1477</v>
      </c>
      <c r="D347" s="213" t="s">
        <v>1478</v>
      </c>
      <c r="E347" s="225">
        <v>797.3</v>
      </c>
      <c r="F347" s="213" t="s">
        <v>1730</v>
      </c>
      <c r="G347" s="223" t="s">
        <v>1287</v>
      </c>
      <c r="H347" s="223" t="s">
        <v>43</v>
      </c>
      <c r="I347" s="223" t="s">
        <v>1335</v>
      </c>
      <c r="J347" s="223">
        <v>43710.0</v>
      </c>
      <c r="K347" s="226" t="s">
        <v>1483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1562</v>
      </c>
      <c r="C348" s="229" t="s">
        <v>1477</v>
      </c>
      <c r="D348" s="213" t="s">
        <v>1513</v>
      </c>
      <c r="E348" s="240">
        <v>151479.55</v>
      </c>
      <c r="F348" s="213" t="s">
        <v>1563</v>
      </c>
      <c r="G348" s="223" t="s">
        <v>1287</v>
      </c>
      <c r="H348" s="223" t="s">
        <v>43</v>
      </c>
      <c r="I348" s="223" t="s">
        <v>1335</v>
      </c>
      <c r="J348" s="223">
        <v>43732.0</v>
      </c>
      <c r="K348" s="226" t="s">
        <v>1483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1731</v>
      </c>
      <c r="C349" s="229" t="s">
        <v>1477</v>
      </c>
      <c r="D349" s="213" t="s">
        <v>1513</v>
      </c>
      <c r="E349" s="225">
        <v>405479.42</v>
      </c>
      <c r="F349" s="213" t="s">
        <v>1732</v>
      </c>
      <c r="G349" s="223" t="s">
        <v>1287</v>
      </c>
      <c r="H349" s="223" t="s">
        <v>43</v>
      </c>
      <c r="I349" s="223" t="s">
        <v>1335</v>
      </c>
      <c r="J349" s="223">
        <v>43684.0</v>
      </c>
      <c r="K349" s="226" t="s">
        <v>1483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1733</v>
      </c>
      <c r="C350" s="229" t="s">
        <v>1477</v>
      </c>
      <c r="D350" s="213" t="s">
        <v>1487</v>
      </c>
      <c r="E350" s="225">
        <v>70000.0</v>
      </c>
      <c r="F350" s="213" t="s">
        <v>1734</v>
      </c>
      <c r="G350" s="223" t="s">
        <v>82</v>
      </c>
      <c r="H350" s="223" t="s">
        <v>1627</v>
      </c>
      <c r="I350" s="223" t="s">
        <v>1426</v>
      </c>
      <c r="J350" s="223">
        <v>44278.0</v>
      </c>
      <c r="K350" s="226" t="s">
        <v>1573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1611</v>
      </c>
      <c r="C351" s="229" t="s">
        <v>1477</v>
      </c>
      <c r="D351" s="213" t="s">
        <v>1487</v>
      </c>
      <c r="E351" s="225">
        <v>15000.0</v>
      </c>
      <c r="F351" s="213" t="s">
        <v>1612</v>
      </c>
      <c r="G351" s="223" t="s">
        <v>1287</v>
      </c>
      <c r="H351" s="223" t="s">
        <v>43</v>
      </c>
      <c r="I351" s="223" t="s">
        <v>1335</v>
      </c>
      <c r="J351" s="223">
        <v>43873.0</v>
      </c>
      <c r="K351" s="226" t="s">
        <v>1491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1590</v>
      </c>
      <c r="C352" s="213" t="s">
        <v>1477</v>
      </c>
      <c r="D352" s="213" t="s">
        <v>1478</v>
      </c>
      <c r="E352" s="225">
        <v>13320.06</v>
      </c>
      <c r="F352" s="213" t="s">
        <v>1591</v>
      </c>
      <c r="G352" s="223" t="s">
        <v>1287</v>
      </c>
      <c r="H352" s="223" t="s">
        <v>43</v>
      </c>
      <c r="I352" s="223" t="s">
        <v>1335</v>
      </c>
      <c r="J352" s="223">
        <v>44041.0</v>
      </c>
      <c r="K352" s="226" t="s">
        <v>1491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1499</v>
      </c>
      <c r="C353" s="229" t="s">
        <v>1477</v>
      </c>
      <c r="D353" s="213" t="s">
        <v>1487</v>
      </c>
      <c r="E353" s="225">
        <v>15000.0</v>
      </c>
      <c r="F353" s="213" t="s">
        <v>1500</v>
      </c>
      <c r="G353" s="223" t="s">
        <v>1287</v>
      </c>
      <c r="H353" s="223" t="s">
        <v>43</v>
      </c>
      <c r="I353" s="223" t="s">
        <v>1335</v>
      </c>
      <c r="J353" s="223">
        <v>43703.0</v>
      </c>
      <c r="K353" s="226" t="s">
        <v>1483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1735</v>
      </c>
      <c r="C354" s="229" t="s">
        <v>1477</v>
      </c>
      <c r="D354" s="213" t="s">
        <v>1513</v>
      </c>
      <c r="E354" s="225">
        <v>107481.43</v>
      </c>
      <c r="F354" s="213" t="s">
        <v>1736</v>
      </c>
      <c r="G354" s="223" t="s">
        <v>1287</v>
      </c>
      <c r="H354" s="223" t="s">
        <v>43</v>
      </c>
      <c r="I354" s="223" t="s">
        <v>1287</v>
      </c>
      <c r="J354" s="223">
        <v>44118.0</v>
      </c>
      <c r="K354" s="226" t="s">
        <v>1491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1737</v>
      </c>
      <c r="C355" s="229" t="s">
        <v>1477</v>
      </c>
      <c r="D355" s="213" t="s">
        <v>1513</v>
      </c>
      <c r="E355" s="225">
        <v>89000.0</v>
      </c>
      <c r="F355" s="213" t="s">
        <v>1738</v>
      </c>
      <c r="G355" s="223" t="s">
        <v>1287</v>
      </c>
      <c r="H355" s="223" t="s">
        <v>43</v>
      </c>
      <c r="I355" s="223" t="s">
        <v>1287</v>
      </c>
      <c r="J355" s="223">
        <v>44124.0</v>
      </c>
      <c r="K355" s="226" t="s">
        <v>1491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1739</v>
      </c>
      <c r="C356" s="229" t="s">
        <v>1477</v>
      </c>
      <c r="D356" s="213" t="s">
        <v>1487</v>
      </c>
      <c r="E356" s="225">
        <v>140003.78</v>
      </c>
      <c r="F356" s="213" t="s">
        <v>1740</v>
      </c>
      <c r="G356" s="223" t="s">
        <v>82</v>
      </c>
      <c r="H356" s="223" t="s">
        <v>1627</v>
      </c>
      <c r="I356" s="223" t="s">
        <v>1428</v>
      </c>
      <c r="J356" s="223">
        <v>44280.0</v>
      </c>
      <c r="K356" s="226" t="s">
        <v>1491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1741</v>
      </c>
      <c r="C357" s="229" t="s">
        <v>1493</v>
      </c>
      <c r="D357" s="213" t="s">
        <v>1487</v>
      </c>
      <c r="E357" s="225">
        <v>200000.0</v>
      </c>
      <c r="F357" s="213" t="s">
        <v>1491</v>
      </c>
      <c r="G357" s="213" t="s">
        <v>42</v>
      </c>
      <c r="H357" s="213" t="s">
        <v>43</v>
      </c>
      <c r="I357" s="213" t="s">
        <v>1306</v>
      </c>
      <c r="J357" s="223">
        <v>44160.0</v>
      </c>
      <c r="K357" s="230" t="s">
        <v>1491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1742</v>
      </c>
      <c r="C358" s="213" t="s">
        <v>1493</v>
      </c>
      <c r="D358" s="213" t="s">
        <v>1478</v>
      </c>
      <c r="E358" s="225">
        <v>0.0</v>
      </c>
      <c r="F358" s="213" t="s">
        <v>1743</v>
      </c>
      <c r="G358" s="213" t="s">
        <v>82</v>
      </c>
      <c r="H358" s="213" t="s">
        <v>43</v>
      </c>
      <c r="I358" s="213" t="s">
        <v>1321</v>
      </c>
      <c r="J358" s="223">
        <v>43880.0</v>
      </c>
      <c r="K358" s="230" t="s">
        <v>1480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1718</v>
      </c>
      <c r="C359" s="229" t="s">
        <v>1477</v>
      </c>
      <c r="D359" s="213" t="s">
        <v>1487</v>
      </c>
      <c r="E359" s="225">
        <v>44600.0</v>
      </c>
      <c r="F359" s="213" t="s">
        <v>1719</v>
      </c>
      <c r="G359" s="223" t="s">
        <v>82</v>
      </c>
      <c r="H359" s="223" t="s">
        <v>1627</v>
      </c>
      <c r="I359" s="223" t="s">
        <v>1426</v>
      </c>
      <c r="J359" s="223">
        <v>44298.0</v>
      </c>
      <c r="K359" s="226" t="s">
        <v>1491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1744</v>
      </c>
      <c r="C360" s="229" t="s">
        <v>1477</v>
      </c>
      <c r="D360" s="213" t="s">
        <v>1487</v>
      </c>
      <c r="E360" s="225">
        <v>54600.0</v>
      </c>
      <c r="F360" s="213" t="s">
        <v>1745</v>
      </c>
      <c r="G360" s="223" t="s">
        <v>82</v>
      </c>
      <c r="H360" s="223" t="s">
        <v>1627</v>
      </c>
      <c r="I360" s="223" t="s">
        <v>1426</v>
      </c>
      <c r="J360" s="223">
        <v>44287.0</v>
      </c>
      <c r="K360" s="226" t="s">
        <v>1505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1746</v>
      </c>
      <c r="C361" s="229" t="s">
        <v>1477</v>
      </c>
      <c r="D361" s="213" t="s">
        <v>1487</v>
      </c>
      <c r="E361" s="225">
        <v>11500.0</v>
      </c>
      <c r="F361" s="213" t="s">
        <v>1747</v>
      </c>
      <c r="G361" s="223" t="s">
        <v>82</v>
      </c>
      <c r="H361" s="223" t="s">
        <v>1627</v>
      </c>
      <c r="I361" s="223" t="s">
        <v>1426</v>
      </c>
      <c r="J361" s="223">
        <v>44333.0</v>
      </c>
      <c r="K361" s="226" t="s">
        <v>1505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1593</v>
      </c>
      <c r="C362" s="229" t="s">
        <v>1477</v>
      </c>
      <c r="D362" s="213" t="s">
        <v>1487</v>
      </c>
      <c r="E362" s="225">
        <v>98710.87</v>
      </c>
      <c r="F362" s="213" t="s">
        <v>1594</v>
      </c>
      <c r="G362" s="223" t="s">
        <v>1287</v>
      </c>
      <c r="H362" s="223" t="s">
        <v>43</v>
      </c>
      <c r="I362" s="223" t="s">
        <v>1335</v>
      </c>
      <c r="J362" s="223">
        <v>43711.0</v>
      </c>
      <c r="K362" s="226" t="s">
        <v>1483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1617</v>
      </c>
      <c r="C363" s="229" t="s">
        <v>1493</v>
      </c>
      <c r="D363" s="213" t="s">
        <v>1487</v>
      </c>
      <c r="E363" s="225">
        <v>10000.0</v>
      </c>
      <c r="F363" s="213" t="s">
        <v>1618</v>
      </c>
      <c r="G363" s="213" t="s">
        <v>1287</v>
      </c>
      <c r="H363" s="213" t="s">
        <v>43</v>
      </c>
      <c r="I363" s="213" t="s">
        <v>1287</v>
      </c>
      <c r="J363" s="248">
        <v>43717.0</v>
      </c>
      <c r="K363" s="230" t="s">
        <v>1483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1593</v>
      </c>
      <c r="C364" s="229" t="s">
        <v>1477</v>
      </c>
      <c r="D364" s="213" t="s">
        <v>1513</v>
      </c>
      <c r="E364" s="225">
        <v>1330000.0</v>
      </c>
      <c r="F364" s="213" t="s">
        <v>1594</v>
      </c>
      <c r="G364" s="223" t="s">
        <v>1287</v>
      </c>
      <c r="H364" s="223" t="s">
        <v>43</v>
      </c>
      <c r="I364" s="223" t="s">
        <v>1335</v>
      </c>
      <c r="J364" s="223">
        <v>43711.0</v>
      </c>
      <c r="K364" s="226" t="s">
        <v>1483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1748</v>
      </c>
      <c r="C365" s="229" t="s">
        <v>1493</v>
      </c>
      <c r="D365" s="213" t="s">
        <v>1487</v>
      </c>
      <c r="E365" s="225">
        <v>15000.0</v>
      </c>
      <c r="F365" s="213" t="s">
        <v>1749</v>
      </c>
      <c r="G365" s="213" t="s">
        <v>82</v>
      </c>
      <c r="H365" s="213" t="s">
        <v>56</v>
      </c>
      <c r="I365" s="213" t="s">
        <v>83</v>
      </c>
      <c r="J365" s="223">
        <v>44291.0</v>
      </c>
      <c r="K365" s="230" t="s">
        <v>1480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1727</v>
      </c>
      <c r="C366" s="229" t="s">
        <v>1477</v>
      </c>
      <c r="D366" s="213" t="s">
        <v>1487</v>
      </c>
      <c r="E366" s="225">
        <v>10000.0</v>
      </c>
      <c r="F366" s="213" t="s">
        <v>1728</v>
      </c>
      <c r="G366" s="223" t="s">
        <v>82</v>
      </c>
      <c r="H366" s="223" t="s">
        <v>1627</v>
      </c>
      <c r="I366" s="223" t="s">
        <v>1426</v>
      </c>
      <c r="J366" s="223">
        <v>44279.0</v>
      </c>
      <c r="K366" s="226" t="s">
        <v>1491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1750</v>
      </c>
      <c r="C367" s="229" t="s">
        <v>1477</v>
      </c>
      <c r="D367" s="213" t="s">
        <v>1487</v>
      </c>
      <c r="E367" s="225">
        <v>7000.0</v>
      </c>
      <c r="F367" s="213" t="s">
        <v>1751</v>
      </c>
      <c r="G367" s="223" t="s">
        <v>82</v>
      </c>
      <c r="H367" s="223" t="s">
        <v>1627</v>
      </c>
      <c r="I367" s="223" t="s">
        <v>1426</v>
      </c>
      <c r="J367" s="223">
        <v>44280.0</v>
      </c>
      <c r="K367" s="226" t="s">
        <v>1491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1752</v>
      </c>
      <c r="C368" s="229" t="s">
        <v>1477</v>
      </c>
      <c r="D368" s="213" t="s">
        <v>1487</v>
      </c>
      <c r="E368" s="225">
        <v>15000.0</v>
      </c>
      <c r="F368" s="213" t="s">
        <v>1753</v>
      </c>
      <c r="G368" s="223" t="s">
        <v>82</v>
      </c>
      <c r="H368" s="223" t="s">
        <v>1627</v>
      </c>
      <c r="I368" s="223" t="s">
        <v>1426</v>
      </c>
      <c r="J368" s="223">
        <v>44295.0</v>
      </c>
      <c r="K368" s="226" t="s">
        <v>1573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1503</v>
      </c>
      <c r="C369" s="229" t="s">
        <v>1477</v>
      </c>
      <c r="D369" s="213" t="s">
        <v>1487</v>
      </c>
      <c r="E369" s="225">
        <v>10000.0</v>
      </c>
      <c r="F369" s="213" t="s">
        <v>1504</v>
      </c>
      <c r="G369" s="223" t="s">
        <v>1287</v>
      </c>
      <c r="H369" s="223" t="s">
        <v>43</v>
      </c>
      <c r="I369" s="223" t="s">
        <v>1335</v>
      </c>
      <c r="J369" s="223">
        <v>43605.0</v>
      </c>
      <c r="K369" s="226" t="s">
        <v>1505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1516</v>
      </c>
      <c r="C370" s="229" t="s">
        <v>1477</v>
      </c>
      <c r="D370" s="213" t="s">
        <v>1513</v>
      </c>
      <c r="E370" s="225">
        <v>4300.0</v>
      </c>
      <c r="F370" s="213" t="s">
        <v>1517</v>
      </c>
      <c r="G370" s="223" t="s">
        <v>1287</v>
      </c>
      <c r="H370" s="223" t="s">
        <v>43</v>
      </c>
      <c r="I370" s="223" t="s">
        <v>1424</v>
      </c>
      <c r="J370" s="223">
        <v>43559.0</v>
      </c>
      <c r="K370" s="226" t="s">
        <v>1483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1754</v>
      </c>
      <c r="C371" s="229" t="s">
        <v>1477</v>
      </c>
      <c r="D371" s="213" t="s">
        <v>1487</v>
      </c>
      <c r="E371" s="225">
        <v>50000.0</v>
      </c>
      <c r="F371" s="213" t="s">
        <v>1755</v>
      </c>
      <c r="G371" s="223" t="s">
        <v>82</v>
      </c>
      <c r="H371" s="223" t="s">
        <v>1627</v>
      </c>
      <c r="I371" s="223" t="s">
        <v>1426</v>
      </c>
      <c r="J371" s="223">
        <v>44322.0</v>
      </c>
      <c r="K371" s="226" t="s">
        <v>1491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1756</v>
      </c>
      <c r="C372" s="229" t="s">
        <v>1477</v>
      </c>
      <c r="D372" s="213" t="s">
        <v>1487</v>
      </c>
      <c r="E372" s="225">
        <v>0.0</v>
      </c>
      <c r="F372" s="213" t="s">
        <v>1757</v>
      </c>
      <c r="G372" s="223" t="s">
        <v>82</v>
      </c>
      <c r="H372" s="223" t="s">
        <v>1627</v>
      </c>
      <c r="I372" s="223" t="s">
        <v>1430</v>
      </c>
      <c r="J372" s="223">
        <v>44266.0</v>
      </c>
      <c r="K372" s="226" t="s">
        <v>1505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1499</v>
      </c>
      <c r="C373" s="229" t="s">
        <v>1477</v>
      </c>
      <c r="D373" s="213" t="s">
        <v>1487</v>
      </c>
      <c r="E373" s="225">
        <v>40000.0</v>
      </c>
      <c r="F373" s="213" t="s">
        <v>1500</v>
      </c>
      <c r="G373" s="223" t="s">
        <v>1287</v>
      </c>
      <c r="H373" s="223" t="s">
        <v>43</v>
      </c>
      <c r="I373" s="223" t="s">
        <v>1335</v>
      </c>
      <c r="J373" s="223">
        <v>43703.0</v>
      </c>
      <c r="K373" s="226" t="s">
        <v>1483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1516</v>
      </c>
      <c r="C374" s="229" t="s">
        <v>1477</v>
      </c>
      <c r="D374" s="213" t="s">
        <v>1487</v>
      </c>
      <c r="E374" s="225">
        <v>17000.0</v>
      </c>
      <c r="F374" s="213" t="s">
        <v>1517</v>
      </c>
      <c r="G374" s="223" t="s">
        <v>1287</v>
      </c>
      <c r="H374" s="223" t="s">
        <v>43</v>
      </c>
      <c r="I374" s="223" t="s">
        <v>1424</v>
      </c>
      <c r="J374" s="223">
        <v>43559.0</v>
      </c>
      <c r="K374" s="226" t="s">
        <v>1483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1754</v>
      </c>
      <c r="C375" s="229" t="s">
        <v>1477</v>
      </c>
      <c r="D375" s="213" t="s">
        <v>1487</v>
      </c>
      <c r="E375" s="225">
        <v>40000.0</v>
      </c>
      <c r="F375" s="213" t="s">
        <v>1755</v>
      </c>
      <c r="G375" s="223" t="s">
        <v>82</v>
      </c>
      <c r="H375" s="223" t="s">
        <v>1627</v>
      </c>
      <c r="I375" s="223" t="s">
        <v>1426</v>
      </c>
      <c r="J375" s="223">
        <v>44322.0</v>
      </c>
      <c r="K375" s="226" t="s">
        <v>1491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1758</v>
      </c>
      <c r="C376" s="229" t="s">
        <v>1477</v>
      </c>
      <c r="D376" s="213" t="s">
        <v>1487</v>
      </c>
      <c r="E376" s="225">
        <v>150000.0</v>
      </c>
      <c r="F376" s="213" t="s">
        <v>1759</v>
      </c>
      <c r="G376" s="223" t="s">
        <v>82</v>
      </c>
      <c r="H376" s="223" t="s">
        <v>1627</v>
      </c>
      <c r="I376" s="223" t="s">
        <v>1426</v>
      </c>
      <c r="J376" s="223">
        <v>44319.0</v>
      </c>
      <c r="K376" s="226" t="s">
        <v>1491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1503</v>
      </c>
      <c r="C377" s="229" t="s">
        <v>1477</v>
      </c>
      <c r="D377" s="213" t="s">
        <v>1487</v>
      </c>
      <c r="E377" s="225">
        <v>280000.0</v>
      </c>
      <c r="F377" s="213" t="s">
        <v>1504</v>
      </c>
      <c r="G377" s="223" t="s">
        <v>1287</v>
      </c>
      <c r="H377" s="223" t="s">
        <v>43</v>
      </c>
      <c r="I377" s="223" t="s">
        <v>1335</v>
      </c>
      <c r="J377" s="223">
        <v>43605.0</v>
      </c>
      <c r="K377" s="226" t="s">
        <v>1505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1760</v>
      </c>
      <c r="C378" s="229" t="s">
        <v>1477</v>
      </c>
      <c r="D378" s="213" t="s">
        <v>1487</v>
      </c>
      <c r="E378" s="225">
        <v>2000.0</v>
      </c>
      <c r="F378" s="213" t="s">
        <v>1761</v>
      </c>
      <c r="G378" s="223" t="s">
        <v>82</v>
      </c>
      <c r="H378" s="223" t="s">
        <v>1627</v>
      </c>
      <c r="I378" s="223" t="s">
        <v>1428</v>
      </c>
      <c r="J378" s="223">
        <v>44280.0</v>
      </c>
      <c r="K378" s="226" t="s">
        <v>1573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1762</v>
      </c>
      <c r="C379" s="229" t="s">
        <v>1527</v>
      </c>
      <c r="D379" s="213" t="s">
        <v>1513</v>
      </c>
      <c r="E379" s="225">
        <v>57300.0</v>
      </c>
      <c r="F379" s="213" t="s">
        <v>1763</v>
      </c>
      <c r="G379" s="223" t="s">
        <v>82</v>
      </c>
      <c r="H379" s="223" t="s">
        <v>43</v>
      </c>
      <c r="I379" s="223" t="s">
        <v>1436</v>
      </c>
      <c r="J379" s="223">
        <v>43759.0</v>
      </c>
      <c r="K379" s="226" t="s">
        <v>1656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1764</v>
      </c>
      <c r="C380" s="229" t="s">
        <v>1477</v>
      </c>
      <c r="D380" s="213" t="s">
        <v>1487</v>
      </c>
      <c r="E380" s="225">
        <v>13000.0</v>
      </c>
      <c r="F380" s="213" t="s">
        <v>1765</v>
      </c>
      <c r="G380" s="223" t="s">
        <v>82</v>
      </c>
      <c r="H380" s="223" t="s">
        <v>1627</v>
      </c>
      <c r="I380" s="223" t="s">
        <v>1428</v>
      </c>
      <c r="J380" s="223">
        <v>44322.0</v>
      </c>
      <c r="K380" s="226" t="s">
        <v>1491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1691</v>
      </c>
      <c r="C381" s="229" t="s">
        <v>1493</v>
      </c>
      <c r="D381" s="213" t="s">
        <v>1487</v>
      </c>
      <c r="E381" s="225">
        <v>50000.0</v>
      </c>
      <c r="F381" s="213" t="s">
        <v>1692</v>
      </c>
      <c r="G381" s="213" t="s">
        <v>42</v>
      </c>
      <c r="H381" s="213" t="s">
        <v>43</v>
      </c>
      <c r="I381" s="213" t="s">
        <v>1390</v>
      </c>
      <c r="J381" s="246">
        <v>44180.0</v>
      </c>
      <c r="K381" s="230" t="s">
        <v>1491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1625</v>
      </c>
      <c r="C382" s="229" t="s">
        <v>1477</v>
      </c>
      <c r="D382" s="213" t="s">
        <v>1487</v>
      </c>
      <c r="E382" s="225">
        <v>40000.0</v>
      </c>
      <c r="F382" s="213" t="s">
        <v>1626</v>
      </c>
      <c r="G382" s="223" t="s">
        <v>82</v>
      </c>
      <c r="H382" s="223" t="s">
        <v>1627</v>
      </c>
      <c r="I382" s="223" t="s">
        <v>1428</v>
      </c>
      <c r="J382" s="223">
        <v>44321.0</v>
      </c>
      <c r="K382" s="226" t="s">
        <v>1491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1764</v>
      </c>
      <c r="C383" s="229" t="s">
        <v>1477</v>
      </c>
      <c r="D383" s="213" t="s">
        <v>1487</v>
      </c>
      <c r="E383" s="225">
        <v>10000.0</v>
      </c>
      <c r="F383" s="213" t="s">
        <v>1765</v>
      </c>
      <c r="G383" s="223" t="s">
        <v>82</v>
      </c>
      <c r="H383" s="223" t="s">
        <v>1627</v>
      </c>
      <c r="I383" s="223" t="s">
        <v>1428</v>
      </c>
      <c r="J383" s="223">
        <v>44322.0</v>
      </c>
      <c r="K383" s="226" t="s">
        <v>1491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1766</v>
      </c>
      <c r="C384" s="229" t="s">
        <v>1477</v>
      </c>
      <c r="D384" s="213" t="s">
        <v>1487</v>
      </c>
      <c r="E384" s="225">
        <v>31306.96</v>
      </c>
      <c r="F384" s="213" t="s">
        <v>1767</v>
      </c>
      <c r="G384" s="223" t="s">
        <v>82</v>
      </c>
      <c r="H384" s="223" t="s">
        <v>1627</v>
      </c>
      <c r="I384" s="223" t="s">
        <v>1428</v>
      </c>
      <c r="J384" s="223">
        <v>44328.0</v>
      </c>
      <c r="K384" s="226" t="s">
        <v>1491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1768</v>
      </c>
      <c r="C385" s="229" t="s">
        <v>1477</v>
      </c>
      <c r="D385" s="213" t="s">
        <v>1487</v>
      </c>
      <c r="E385" s="225">
        <v>9000.0</v>
      </c>
      <c r="F385" s="213" t="s">
        <v>1769</v>
      </c>
      <c r="G385" s="223" t="s">
        <v>82</v>
      </c>
      <c r="H385" s="223" t="s">
        <v>1627</v>
      </c>
      <c r="I385" s="223" t="s">
        <v>1430</v>
      </c>
      <c r="J385" s="223">
        <v>44260.0</v>
      </c>
      <c r="K385" s="226" t="s">
        <v>1491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1544</v>
      </c>
      <c r="C386" s="229" t="s">
        <v>1477</v>
      </c>
      <c r="D386" s="213" t="s">
        <v>1487</v>
      </c>
      <c r="E386" s="225">
        <v>40000.0</v>
      </c>
      <c r="F386" s="213" t="s">
        <v>1545</v>
      </c>
      <c r="G386" s="223" t="s">
        <v>1287</v>
      </c>
      <c r="H386" s="223" t="s">
        <v>43</v>
      </c>
      <c r="I386" s="223" t="s">
        <v>1335</v>
      </c>
      <c r="J386" s="223">
        <v>43564.0</v>
      </c>
      <c r="K386" s="226" t="s">
        <v>1480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1770</v>
      </c>
      <c r="C387" s="229" t="s">
        <v>1493</v>
      </c>
      <c r="D387" s="213" t="s">
        <v>1487</v>
      </c>
      <c r="E387" s="225">
        <v>506343.93</v>
      </c>
      <c r="F387" s="213" t="s">
        <v>1771</v>
      </c>
      <c r="G387" s="213" t="s">
        <v>82</v>
      </c>
      <c r="H387" s="213" t="s">
        <v>56</v>
      </c>
      <c r="I387" s="213" t="s">
        <v>83</v>
      </c>
      <c r="J387" s="249">
        <v>44298.0</v>
      </c>
      <c r="K387" s="230" t="s">
        <v>1505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1772</v>
      </c>
      <c r="C388" s="229" t="s">
        <v>1477</v>
      </c>
      <c r="D388" s="213" t="s">
        <v>1487</v>
      </c>
      <c r="E388" s="225">
        <v>5000.0</v>
      </c>
      <c r="F388" s="213" t="s">
        <v>1773</v>
      </c>
      <c r="G388" s="223" t="s">
        <v>1287</v>
      </c>
      <c r="H388" s="223" t="s">
        <v>43</v>
      </c>
      <c r="I388" s="223" t="s">
        <v>1424</v>
      </c>
      <c r="J388" s="223">
        <v>43752.0</v>
      </c>
      <c r="K388" s="226" t="s">
        <v>1491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1544</v>
      </c>
      <c r="C389" s="229" t="s">
        <v>1477</v>
      </c>
      <c r="D389" s="213" t="s">
        <v>1487</v>
      </c>
      <c r="E389" s="225">
        <v>50000.0</v>
      </c>
      <c r="F389" s="213" t="s">
        <v>1545</v>
      </c>
      <c r="G389" s="223" t="s">
        <v>1287</v>
      </c>
      <c r="H389" s="223" t="s">
        <v>43</v>
      </c>
      <c r="I389" s="223" t="s">
        <v>1335</v>
      </c>
      <c r="J389" s="223">
        <v>43564.0</v>
      </c>
      <c r="K389" s="226" t="s">
        <v>1480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1628</v>
      </c>
      <c r="C390" s="229" t="s">
        <v>1477</v>
      </c>
      <c r="D390" s="213" t="s">
        <v>1487</v>
      </c>
      <c r="E390" s="225">
        <v>15000.0</v>
      </c>
      <c r="F390" s="213" t="s">
        <v>1629</v>
      </c>
      <c r="G390" s="223" t="s">
        <v>82</v>
      </c>
      <c r="H390" s="223" t="s">
        <v>1627</v>
      </c>
      <c r="I390" s="223" t="s">
        <v>1428</v>
      </c>
      <c r="J390" s="223">
        <v>44295.0</v>
      </c>
      <c r="K390" s="226" t="s">
        <v>1630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1774</v>
      </c>
      <c r="C391" s="229" t="s">
        <v>1477</v>
      </c>
      <c r="D391" s="213" t="s">
        <v>1513</v>
      </c>
      <c r="E391" s="225">
        <v>30000.0</v>
      </c>
      <c r="F391" s="213" t="s">
        <v>1775</v>
      </c>
      <c r="G391" s="223" t="s">
        <v>1287</v>
      </c>
      <c r="H391" s="223" t="s">
        <v>43</v>
      </c>
      <c r="I391" s="223" t="s">
        <v>1287</v>
      </c>
      <c r="J391" s="223">
        <v>44036.0</v>
      </c>
      <c r="K391" s="226" t="s">
        <v>1505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1499</v>
      </c>
      <c r="C392" s="229" t="s">
        <v>1477</v>
      </c>
      <c r="D392" s="213" t="s">
        <v>1487</v>
      </c>
      <c r="E392" s="225">
        <v>600000.0</v>
      </c>
      <c r="F392" s="213" t="s">
        <v>1500</v>
      </c>
      <c r="G392" s="223" t="s">
        <v>1287</v>
      </c>
      <c r="H392" s="223" t="s">
        <v>43</v>
      </c>
      <c r="I392" s="223" t="s">
        <v>1335</v>
      </c>
      <c r="J392" s="223">
        <v>43703.0</v>
      </c>
      <c r="K392" s="226" t="s">
        <v>1483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1688</v>
      </c>
      <c r="C393" s="229" t="s">
        <v>1493</v>
      </c>
      <c r="D393" s="213" t="s">
        <v>1487</v>
      </c>
      <c r="E393" s="225">
        <v>40000.0</v>
      </c>
      <c r="F393" s="213" t="s">
        <v>1689</v>
      </c>
      <c r="G393" s="213" t="s">
        <v>42</v>
      </c>
      <c r="H393" s="213" t="s">
        <v>43</v>
      </c>
      <c r="I393" s="213" t="s">
        <v>1350</v>
      </c>
      <c r="J393" s="223">
        <v>44134.0</v>
      </c>
      <c r="K393" s="230" t="s">
        <v>1573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1776</v>
      </c>
      <c r="C394" s="229" t="s">
        <v>1493</v>
      </c>
      <c r="D394" s="213" t="s">
        <v>1513</v>
      </c>
      <c r="E394" s="225">
        <v>15000.0</v>
      </c>
      <c r="F394" s="213" t="s">
        <v>1777</v>
      </c>
      <c r="G394" s="213" t="s">
        <v>42</v>
      </c>
      <c r="H394" s="213" t="s">
        <v>43</v>
      </c>
      <c r="I394" s="213" t="s">
        <v>1350</v>
      </c>
      <c r="J394" s="223">
        <v>44194.0</v>
      </c>
      <c r="K394" s="230" t="s">
        <v>1491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1499</v>
      </c>
      <c r="C395" s="229" t="s">
        <v>1477</v>
      </c>
      <c r="D395" s="213" t="s">
        <v>1487</v>
      </c>
      <c r="E395" s="225">
        <v>100000.0</v>
      </c>
      <c r="F395" s="213" t="s">
        <v>1500</v>
      </c>
      <c r="G395" s="223" t="s">
        <v>1287</v>
      </c>
      <c r="H395" s="223" t="s">
        <v>43</v>
      </c>
      <c r="I395" s="223" t="s">
        <v>1335</v>
      </c>
      <c r="J395" s="223">
        <v>43703.0</v>
      </c>
      <c r="K395" s="226" t="s">
        <v>1483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1778</v>
      </c>
      <c r="C396" s="229" t="s">
        <v>1477</v>
      </c>
      <c r="D396" s="213" t="s">
        <v>1487</v>
      </c>
      <c r="E396" s="225">
        <v>5000.0</v>
      </c>
      <c r="F396" s="213" t="s">
        <v>1779</v>
      </c>
      <c r="G396" s="223" t="s">
        <v>1287</v>
      </c>
      <c r="H396" s="223" t="s">
        <v>43</v>
      </c>
      <c r="I396" s="223" t="s">
        <v>1335</v>
      </c>
      <c r="J396" s="223">
        <v>43753.0</v>
      </c>
      <c r="K396" s="226" t="s">
        <v>1491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1754</v>
      </c>
      <c r="C397" s="229" t="s">
        <v>1477</v>
      </c>
      <c r="D397" s="213" t="s">
        <v>1487</v>
      </c>
      <c r="E397" s="225">
        <v>312377.96</v>
      </c>
      <c r="F397" s="213" t="s">
        <v>1755</v>
      </c>
      <c r="G397" s="223" t="s">
        <v>82</v>
      </c>
      <c r="H397" s="223" t="s">
        <v>1627</v>
      </c>
      <c r="I397" s="223" t="s">
        <v>1426</v>
      </c>
      <c r="J397" s="223">
        <v>44322.0</v>
      </c>
      <c r="K397" s="226" t="s">
        <v>1491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1780</v>
      </c>
      <c r="C398" s="229" t="s">
        <v>1477</v>
      </c>
      <c r="D398" s="213" t="s">
        <v>1487</v>
      </c>
      <c r="E398" s="225">
        <v>15000.0</v>
      </c>
      <c r="F398" s="213" t="s">
        <v>1781</v>
      </c>
      <c r="G398" s="223" t="s">
        <v>82</v>
      </c>
      <c r="H398" s="223" t="s">
        <v>1627</v>
      </c>
      <c r="I398" s="223" t="s">
        <v>1428</v>
      </c>
      <c r="J398" s="223">
        <v>44319.0</v>
      </c>
      <c r="K398" s="226" t="s">
        <v>1491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1782</v>
      </c>
      <c r="C399" s="229" t="s">
        <v>1493</v>
      </c>
      <c r="D399" s="213" t="s">
        <v>1487</v>
      </c>
      <c r="E399" s="225">
        <v>15000.0</v>
      </c>
      <c r="F399" s="213" t="s">
        <v>1783</v>
      </c>
      <c r="G399" s="213" t="s">
        <v>42</v>
      </c>
      <c r="H399" s="213" t="s">
        <v>43</v>
      </c>
      <c r="I399" s="213" t="s">
        <v>1306</v>
      </c>
      <c r="J399" s="223">
        <v>44090.0</v>
      </c>
      <c r="K399" s="230" t="s">
        <v>1505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1544</v>
      </c>
      <c r="C400" s="229" t="s">
        <v>1477</v>
      </c>
      <c r="D400" s="213" t="s">
        <v>1487</v>
      </c>
      <c r="E400" s="225">
        <v>40000.0</v>
      </c>
      <c r="F400" s="213" t="s">
        <v>1545</v>
      </c>
      <c r="G400" s="223" t="s">
        <v>1287</v>
      </c>
      <c r="H400" s="223" t="s">
        <v>43</v>
      </c>
      <c r="I400" s="223" t="s">
        <v>1335</v>
      </c>
      <c r="J400" s="223">
        <v>43564.0</v>
      </c>
      <c r="K400" s="226" t="s">
        <v>1480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1754</v>
      </c>
      <c r="C401" s="229" t="s">
        <v>1477</v>
      </c>
      <c r="D401" s="213" t="s">
        <v>1487</v>
      </c>
      <c r="E401" s="225">
        <v>11500.0</v>
      </c>
      <c r="F401" s="213" t="s">
        <v>1755</v>
      </c>
      <c r="G401" s="223" t="s">
        <v>82</v>
      </c>
      <c r="H401" s="223" t="s">
        <v>1627</v>
      </c>
      <c r="I401" s="223" t="s">
        <v>1426</v>
      </c>
      <c r="J401" s="223">
        <v>44322.0</v>
      </c>
      <c r="K401" s="226" t="s">
        <v>1491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1752</v>
      </c>
      <c r="C402" s="229" t="s">
        <v>1477</v>
      </c>
      <c r="D402" s="213" t="s">
        <v>1487</v>
      </c>
      <c r="E402" s="225">
        <v>100000.0</v>
      </c>
      <c r="F402" s="213" t="s">
        <v>1753</v>
      </c>
      <c r="G402" s="223" t="s">
        <v>82</v>
      </c>
      <c r="H402" s="223" t="s">
        <v>1627</v>
      </c>
      <c r="I402" s="223" t="s">
        <v>1426</v>
      </c>
      <c r="J402" s="223">
        <v>44295.0</v>
      </c>
      <c r="K402" s="226" t="s">
        <v>1573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1535</v>
      </c>
      <c r="C403" s="229" t="s">
        <v>1477</v>
      </c>
      <c r="D403" s="213" t="s">
        <v>1487</v>
      </c>
      <c r="E403" s="225">
        <v>100000.0</v>
      </c>
      <c r="F403" s="213" t="s">
        <v>1536</v>
      </c>
      <c r="G403" s="223" t="s">
        <v>1287</v>
      </c>
      <c r="H403" s="223" t="s">
        <v>43</v>
      </c>
      <c r="I403" s="223" t="s">
        <v>1335</v>
      </c>
      <c r="J403" s="223">
        <v>43894.0</v>
      </c>
      <c r="K403" s="226" t="s">
        <v>1505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1784</v>
      </c>
      <c r="C404" s="229" t="s">
        <v>1493</v>
      </c>
      <c r="D404" s="213" t="s">
        <v>1513</v>
      </c>
      <c r="E404" s="225">
        <v>7000.0</v>
      </c>
      <c r="F404" s="213" t="s">
        <v>1785</v>
      </c>
      <c r="G404" s="213" t="s">
        <v>82</v>
      </c>
      <c r="H404" s="213" t="s">
        <v>43</v>
      </c>
      <c r="I404" s="213" t="s">
        <v>1296</v>
      </c>
      <c r="J404" s="223">
        <v>44075.0</v>
      </c>
      <c r="K404" s="230" t="s">
        <v>1491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1522</v>
      </c>
      <c r="C405" s="213" t="s">
        <v>1493</v>
      </c>
      <c r="D405" s="213" t="s">
        <v>1478</v>
      </c>
      <c r="E405" s="225">
        <v>0.0</v>
      </c>
      <c r="F405" s="213" t="s">
        <v>1523</v>
      </c>
      <c r="G405" s="213" t="s">
        <v>1287</v>
      </c>
      <c r="H405" s="213" t="s">
        <v>43</v>
      </c>
      <c r="I405" s="213" t="s">
        <v>1287</v>
      </c>
      <c r="J405" s="223">
        <v>43872.0</v>
      </c>
      <c r="K405" s="230" t="s">
        <v>1491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1758</v>
      </c>
      <c r="C406" s="229" t="s">
        <v>1477</v>
      </c>
      <c r="D406" s="213" t="s">
        <v>1487</v>
      </c>
      <c r="E406" s="225">
        <v>30000.0</v>
      </c>
      <c r="F406" s="213" t="s">
        <v>1759</v>
      </c>
      <c r="G406" s="223" t="s">
        <v>82</v>
      </c>
      <c r="H406" s="223" t="s">
        <v>1627</v>
      </c>
      <c r="I406" s="223" t="s">
        <v>1426</v>
      </c>
      <c r="J406" s="223">
        <v>44319.0</v>
      </c>
      <c r="K406" s="226" t="s">
        <v>1491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1786</v>
      </c>
      <c r="C407" s="229" t="s">
        <v>1493</v>
      </c>
      <c r="D407" s="213" t="s">
        <v>1487</v>
      </c>
      <c r="E407" s="225">
        <v>10000.0</v>
      </c>
      <c r="F407" s="213" t="s">
        <v>1787</v>
      </c>
      <c r="G407" s="213" t="s">
        <v>42</v>
      </c>
      <c r="H407" s="213" t="s">
        <v>43</v>
      </c>
      <c r="I407" s="213" t="s">
        <v>1358</v>
      </c>
      <c r="J407" s="223">
        <v>44145.0</v>
      </c>
      <c r="K407" s="230" t="s">
        <v>1573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1788</v>
      </c>
      <c r="C408" s="229" t="s">
        <v>1493</v>
      </c>
      <c r="D408" s="213" t="s">
        <v>1487</v>
      </c>
      <c r="E408" s="225">
        <v>150000.0</v>
      </c>
      <c r="F408" s="213" t="s">
        <v>1789</v>
      </c>
      <c r="G408" s="213" t="s">
        <v>82</v>
      </c>
      <c r="H408" s="213" t="s">
        <v>56</v>
      </c>
      <c r="I408" s="213" t="s">
        <v>83</v>
      </c>
      <c r="J408" s="223">
        <v>44349.0</v>
      </c>
      <c r="K408" s="230" t="s">
        <v>1790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1503</v>
      </c>
      <c r="C409" s="229" t="s">
        <v>1477</v>
      </c>
      <c r="D409" s="213" t="s">
        <v>1487</v>
      </c>
      <c r="E409" s="225">
        <v>200000.0</v>
      </c>
      <c r="F409" s="213" t="s">
        <v>1504</v>
      </c>
      <c r="G409" s="223" t="s">
        <v>1287</v>
      </c>
      <c r="H409" s="223" t="s">
        <v>43</v>
      </c>
      <c r="I409" s="223" t="s">
        <v>1335</v>
      </c>
      <c r="J409" s="223">
        <v>43605.0</v>
      </c>
      <c r="K409" s="226" t="s">
        <v>1505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1727</v>
      </c>
      <c r="C410" s="229" t="s">
        <v>1477</v>
      </c>
      <c r="D410" s="213" t="s">
        <v>1487</v>
      </c>
      <c r="E410" s="225">
        <v>60000.0</v>
      </c>
      <c r="F410" s="213" t="s">
        <v>1728</v>
      </c>
      <c r="G410" s="223" t="s">
        <v>82</v>
      </c>
      <c r="H410" s="223" t="s">
        <v>1627</v>
      </c>
      <c r="I410" s="223" t="s">
        <v>1426</v>
      </c>
      <c r="J410" s="223">
        <v>44279.0</v>
      </c>
      <c r="K410" s="226" t="s">
        <v>1491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1791</v>
      </c>
      <c r="C411" s="229" t="s">
        <v>1493</v>
      </c>
      <c r="D411" s="213" t="s">
        <v>1487</v>
      </c>
      <c r="E411" s="225">
        <v>30000.0</v>
      </c>
      <c r="F411" s="213" t="s">
        <v>1792</v>
      </c>
      <c r="G411" s="213" t="s">
        <v>42</v>
      </c>
      <c r="H411" s="213" t="s">
        <v>43</v>
      </c>
      <c r="I411" s="204" t="s">
        <v>1317</v>
      </c>
      <c r="J411" s="223">
        <v>44180.0</v>
      </c>
      <c r="K411" s="230" t="s">
        <v>1505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1793</v>
      </c>
      <c r="C412" s="213" t="s">
        <v>1477</v>
      </c>
      <c r="D412" s="213" t="s">
        <v>1478</v>
      </c>
      <c r="E412" s="225">
        <v>373842.57</v>
      </c>
      <c r="F412" s="213" t="s">
        <v>1794</v>
      </c>
      <c r="G412" s="223" t="s">
        <v>1432</v>
      </c>
      <c r="H412" s="223" t="s">
        <v>43</v>
      </c>
      <c r="I412" s="250" t="s">
        <v>1432</v>
      </c>
      <c r="J412" s="223">
        <v>43829.0</v>
      </c>
      <c r="K412" s="226" t="s">
        <v>1480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1611</v>
      </c>
      <c r="C413" s="229" t="s">
        <v>1477</v>
      </c>
      <c r="D413" s="213" t="s">
        <v>1487</v>
      </c>
      <c r="E413" s="225">
        <v>8000.0</v>
      </c>
      <c r="F413" s="213" t="s">
        <v>1612</v>
      </c>
      <c r="G413" s="223" t="s">
        <v>1287</v>
      </c>
      <c r="H413" s="223" t="s">
        <v>43</v>
      </c>
      <c r="I413" s="223" t="s">
        <v>1335</v>
      </c>
      <c r="J413" s="223">
        <v>43873.0</v>
      </c>
      <c r="K413" s="226" t="s">
        <v>1491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1499</v>
      </c>
      <c r="C414" s="229" t="s">
        <v>1477</v>
      </c>
      <c r="D414" s="213" t="s">
        <v>1487</v>
      </c>
      <c r="E414" s="225">
        <v>504274.77</v>
      </c>
      <c r="F414" s="213" t="s">
        <v>1500</v>
      </c>
      <c r="G414" s="223" t="s">
        <v>1287</v>
      </c>
      <c r="H414" s="223" t="s">
        <v>43</v>
      </c>
      <c r="I414" s="223" t="s">
        <v>1335</v>
      </c>
      <c r="J414" s="223">
        <v>43703.0</v>
      </c>
      <c r="K414" s="226" t="s">
        <v>1483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1499</v>
      </c>
      <c r="C415" s="229" t="s">
        <v>1477</v>
      </c>
      <c r="D415" s="213" t="s">
        <v>1487</v>
      </c>
      <c r="E415" s="225">
        <v>150000.0</v>
      </c>
      <c r="F415" s="213" t="s">
        <v>1500</v>
      </c>
      <c r="G415" s="223" t="s">
        <v>1287</v>
      </c>
      <c r="H415" s="223" t="s">
        <v>43</v>
      </c>
      <c r="I415" s="223" t="s">
        <v>1335</v>
      </c>
      <c r="J415" s="223">
        <v>43703.0</v>
      </c>
      <c r="K415" s="226" t="s">
        <v>1483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1764</v>
      </c>
      <c r="C416" s="229" t="s">
        <v>1477</v>
      </c>
      <c r="D416" s="213" t="s">
        <v>1487</v>
      </c>
      <c r="E416" s="225">
        <v>399197.6</v>
      </c>
      <c r="F416" s="213" t="s">
        <v>1765</v>
      </c>
      <c r="G416" s="223" t="s">
        <v>82</v>
      </c>
      <c r="H416" s="223" t="s">
        <v>1627</v>
      </c>
      <c r="I416" s="223" t="s">
        <v>1428</v>
      </c>
      <c r="J416" s="223">
        <v>44322.0</v>
      </c>
      <c r="K416" s="226" t="s">
        <v>1491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1795</v>
      </c>
      <c r="C417" s="229" t="s">
        <v>1477</v>
      </c>
      <c r="D417" s="213" t="s">
        <v>1487</v>
      </c>
      <c r="E417" s="225">
        <v>45000.0</v>
      </c>
      <c r="F417" s="213" t="s">
        <v>1796</v>
      </c>
      <c r="G417" s="223" t="s">
        <v>82</v>
      </c>
      <c r="H417" s="223" t="s">
        <v>1627</v>
      </c>
      <c r="I417" s="223" t="s">
        <v>1428</v>
      </c>
      <c r="J417" s="223">
        <v>44313.0</v>
      </c>
      <c r="K417" s="226" t="s">
        <v>1491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1797</v>
      </c>
      <c r="C418" s="229" t="s">
        <v>1477</v>
      </c>
      <c r="D418" s="213" t="s">
        <v>1487</v>
      </c>
      <c r="E418" s="225">
        <v>40000.0</v>
      </c>
      <c r="F418" s="213" t="s">
        <v>1798</v>
      </c>
      <c r="G418" s="223" t="s">
        <v>82</v>
      </c>
      <c r="H418" s="223" t="s">
        <v>1627</v>
      </c>
      <c r="I418" s="223" t="s">
        <v>1428</v>
      </c>
      <c r="J418" s="223">
        <v>44280.0</v>
      </c>
      <c r="K418" s="226" t="s">
        <v>1630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1718</v>
      </c>
      <c r="C419" s="229" t="s">
        <v>1477</v>
      </c>
      <c r="D419" s="213" t="s">
        <v>1487</v>
      </c>
      <c r="E419" s="225">
        <v>10000.0</v>
      </c>
      <c r="F419" s="213" t="s">
        <v>1719</v>
      </c>
      <c r="G419" s="223" t="s">
        <v>82</v>
      </c>
      <c r="H419" s="223" t="s">
        <v>1627</v>
      </c>
      <c r="I419" s="223" t="s">
        <v>1426</v>
      </c>
      <c r="J419" s="223">
        <v>44298.0</v>
      </c>
      <c r="K419" s="226" t="s">
        <v>1491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1535</v>
      </c>
      <c r="C420" s="229" t="s">
        <v>1477</v>
      </c>
      <c r="D420" s="213" t="s">
        <v>1487</v>
      </c>
      <c r="E420" s="225">
        <v>62000.0</v>
      </c>
      <c r="F420" s="213" t="s">
        <v>1536</v>
      </c>
      <c r="G420" s="223" t="s">
        <v>1287</v>
      </c>
      <c r="H420" s="223" t="s">
        <v>43</v>
      </c>
      <c r="I420" s="223" t="s">
        <v>1335</v>
      </c>
      <c r="J420" s="223">
        <v>43894.0</v>
      </c>
      <c r="K420" s="226" t="s">
        <v>1505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1799</v>
      </c>
      <c r="C421" s="229" t="s">
        <v>1493</v>
      </c>
      <c r="D421" s="213" t="s">
        <v>1487</v>
      </c>
      <c r="E421" s="225">
        <v>10000.0</v>
      </c>
      <c r="F421" s="213" t="s">
        <v>1800</v>
      </c>
      <c r="G421" s="213" t="s">
        <v>42</v>
      </c>
      <c r="H421" s="213" t="s">
        <v>43</v>
      </c>
      <c r="I421" s="213" t="s">
        <v>1339</v>
      </c>
      <c r="J421" s="223">
        <v>44102.0</v>
      </c>
      <c r="K421" s="230" t="s">
        <v>1491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1801</v>
      </c>
      <c r="C422" s="213" t="s">
        <v>1493</v>
      </c>
      <c r="D422" s="213" t="s">
        <v>1478</v>
      </c>
      <c r="E422" s="225">
        <v>0.0</v>
      </c>
      <c r="F422" s="213" t="s">
        <v>1802</v>
      </c>
      <c r="G422" s="213" t="s">
        <v>82</v>
      </c>
      <c r="H422" s="213" t="s">
        <v>43</v>
      </c>
      <c r="I422" s="213" t="s">
        <v>1379</v>
      </c>
      <c r="J422" s="223">
        <v>44260.0</v>
      </c>
      <c r="K422" s="230" t="s">
        <v>1480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1803</v>
      </c>
      <c r="C423" s="213" t="s">
        <v>1493</v>
      </c>
      <c r="D423" s="213" t="s">
        <v>1478</v>
      </c>
      <c r="E423" s="225">
        <v>0.0</v>
      </c>
      <c r="F423" s="213" t="s">
        <v>1804</v>
      </c>
      <c r="G423" s="213" t="s">
        <v>82</v>
      </c>
      <c r="H423" s="213" t="s">
        <v>43</v>
      </c>
      <c r="I423" s="213" t="s">
        <v>1379</v>
      </c>
      <c r="J423" s="223">
        <v>44166.0</v>
      </c>
      <c r="K423" s="230" t="s">
        <v>1491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1805</v>
      </c>
      <c r="C424" s="213" t="s">
        <v>1493</v>
      </c>
      <c r="D424" s="213" t="s">
        <v>1478</v>
      </c>
      <c r="E424" s="225">
        <v>0.0</v>
      </c>
      <c r="F424" s="213" t="s">
        <v>1806</v>
      </c>
      <c r="G424" s="213" t="s">
        <v>82</v>
      </c>
      <c r="H424" s="213" t="s">
        <v>43</v>
      </c>
      <c r="I424" s="213" t="s">
        <v>1379</v>
      </c>
      <c r="J424" s="223">
        <v>44291.0</v>
      </c>
      <c r="K424" s="230" t="s">
        <v>1480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1807</v>
      </c>
      <c r="C425" s="213" t="s">
        <v>1493</v>
      </c>
      <c r="D425" s="213" t="s">
        <v>1478</v>
      </c>
      <c r="E425" s="225">
        <v>0.0</v>
      </c>
      <c r="F425" s="213" t="s">
        <v>1808</v>
      </c>
      <c r="G425" s="213" t="s">
        <v>82</v>
      </c>
      <c r="H425" s="213" t="s">
        <v>43</v>
      </c>
      <c r="I425" s="213" t="s">
        <v>1379</v>
      </c>
      <c r="J425" s="223">
        <v>44166.0</v>
      </c>
      <c r="K425" s="230" t="s">
        <v>1491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1809</v>
      </c>
      <c r="C426" s="229" t="s">
        <v>1477</v>
      </c>
      <c r="D426" s="213" t="s">
        <v>1487</v>
      </c>
      <c r="E426" s="225">
        <v>20000.0</v>
      </c>
      <c r="F426" s="213" t="s">
        <v>1810</v>
      </c>
      <c r="G426" s="223" t="s">
        <v>82</v>
      </c>
      <c r="H426" s="223" t="s">
        <v>1627</v>
      </c>
      <c r="I426" s="223" t="s">
        <v>1428</v>
      </c>
      <c r="J426" s="223">
        <v>44358.0</v>
      </c>
      <c r="K426" s="226" t="s">
        <v>1491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1811</v>
      </c>
      <c r="C427" s="229" t="s">
        <v>1493</v>
      </c>
      <c r="D427" s="213" t="s">
        <v>1487</v>
      </c>
      <c r="E427" s="225">
        <v>50000.0</v>
      </c>
      <c r="F427" s="213" t="s">
        <v>1812</v>
      </c>
      <c r="G427" s="213" t="s">
        <v>42</v>
      </c>
      <c r="H427" s="213" t="s">
        <v>43</v>
      </c>
      <c r="I427" s="213" t="s">
        <v>1348</v>
      </c>
      <c r="J427" s="223">
        <v>44183.0</v>
      </c>
      <c r="K427" s="230" t="s">
        <v>1491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1813</v>
      </c>
      <c r="C428" s="229" t="s">
        <v>1477</v>
      </c>
      <c r="D428" s="213" t="s">
        <v>1487</v>
      </c>
      <c r="E428" s="225">
        <v>13000.0</v>
      </c>
      <c r="F428" s="213" t="s">
        <v>1814</v>
      </c>
      <c r="G428" s="223" t="s">
        <v>82</v>
      </c>
      <c r="H428" s="223" t="s">
        <v>1627</v>
      </c>
      <c r="I428" s="223" t="s">
        <v>1428</v>
      </c>
      <c r="J428" s="223">
        <v>44322.0</v>
      </c>
      <c r="K428" s="226" t="s">
        <v>1491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1625</v>
      </c>
      <c r="C429" s="229" t="s">
        <v>1477</v>
      </c>
      <c r="D429" s="213" t="s">
        <v>1487</v>
      </c>
      <c r="E429" s="225">
        <v>46000.0</v>
      </c>
      <c r="F429" s="213" t="s">
        <v>1626</v>
      </c>
      <c r="G429" s="223" t="s">
        <v>82</v>
      </c>
      <c r="H429" s="223" t="s">
        <v>1627</v>
      </c>
      <c r="I429" s="223" t="s">
        <v>1428</v>
      </c>
      <c r="J429" s="223">
        <v>44321.0</v>
      </c>
      <c r="K429" s="226" t="s">
        <v>1491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1754</v>
      </c>
      <c r="C430" s="229" t="s">
        <v>1477</v>
      </c>
      <c r="D430" s="213" t="s">
        <v>1487</v>
      </c>
      <c r="E430" s="225">
        <v>60000.0</v>
      </c>
      <c r="F430" s="213" t="s">
        <v>1755</v>
      </c>
      <c r="G430" s="223" t="s">
        <v>82</v>
      </c>
      <c r="H430" s="223" t="s">
        <v>1627</v>
      </c>
      <c r="I430" s="223" t="s">
        <v>1426</v>
      </c>
      <c r="J430" s="223">
        <v>44322.0</v>
      </c>
      <c r="K430" s="226" t="s">
        <v>1491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1695</v>
      </c>
      <c r="C431" s="229" t="s">
        <v>1493</v>
      </c>
      <c r="D431" s="213" t="s">
        <v>1487</v>
      </c>
      <c r="E431" s="225">
        <v>100000.0</v>
      </c>
      <c r="F431" s="213" t="s">
        <v>1696</v>
      </c>
      <c r="G431" s="213" t="s">
        <v>42</v>
      </c>
      <c r="H431" s="213" t="s">
        <v>43</v>
      </c>
      <c r="I431" s="213" t="s">
        <v>1346</v>
      </c>
      <c r="J431" s="223">
        <v>44203.0</v>
      </c>
      <c r="K431" s="230" t="s">
        <v>1491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1499</v>
      </c>
      <c r="C432" s="229" t="s">
        <v>1477</v>
      </c>
      <c r="D432" s="213" t="s">
        <v>1487</v>
      </c>
      <c r="E432" s="225">
        <v>50000.0</v>
      </c>
      <c r="F432" s="213" t="s">
        <v>1500</v>
      </c>
      <c r="G432" s="223" t="s">
        <v>1287</v>
      </c>
      <c r="H432" s="223" t="s">
        <v>43</v>
      </c>
      <c r="I432" s="223" t="s">
        <v>1335</v>
      </c>
      <c r="J432" s="223">
        <v>43703.0</v>
      </c>
      <c r="K432" s="226" t="s">
        <v>1483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1754</v>
      </c>
      <c r="C433" s="229" t="s">
        <v>1477</v>
      </c>
      <c r="D433" s="213" t="s">
        <v>1487</v>
      </c>
      <c r="E433" s="225">
        <v>8000.0</v>
      </c>
      <c r="F433" s="213" t="s">
        <v>1755</v>
      </c>
      <c r="G433" s="223" t="s">
        <v>82</v>
      </c>
      <c r="H433" s="223" t="s">
        <v>1627</v>
      </c>
      <c r="I433" s="223" t="s">
        <v>1426</v>
      </c>
      <c r="J433" s="223">
        <v>44322.0</v>
      </c>
      <c r="K433" s="226" t="s">
        <v>1491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1815</v>
      </c>
      <c r="C434" s="213" t="s">
        <v>1493</v>
      </c>
      <c r="D434" s="213" t="s">
        <v>1478</v>
      </c>
      <c r="E434" s="225">
        <v>0.0</v>
      </c>
      <c r="F434" s="213" t="s">
        <v>1816</v>
      </c>
      <c r="G434" s="213" t="s">
        <v>82</v>
      </c>
      <c r="H434" s="213" t="s">
        <v>43</v>
      </c>
      <c r="I434" s="213" t="s">
        <v>1817</v>
      </c>
      <c r="J434" s="223">
        <v>44384.0</v>
      </c>
      <c r="K434" s="230" t="s">
        <v>1505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1818</v>
      </c>
      <c r="C435" s="229" t="s">
        <v>1477</v>
      </c>
      <c r="D435" s="213" t="s">
        <v>1487</v>
      </c>
      <c r="E435" s="225">
        <v>10000.0</v>
      </c>
      <c r="F435" s="213" t="s">
        <v>1819</v>
      </c>
      <c r="G435" s="223" t="s">
        <v>82</v>
      </c>
      <c r="H435" s="223" t="s">
        <v>1627</v>
      </c>
      <c r="I435" s="223" t="s">
        <v>1426</v>
      </c>
      <c r="J435" s="223">
        <v>44321.0</v>
      </c>
      <c r="K435" s="226" t="s">
        <v>1505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1615</v>
      </c>
      <c r="C436" s="229" t="s">
        <v>1527</v>
      </c>
      <c r="D436" s="213" t="s">
        <v>1487</v>
      </c>
      <c r="E436" s="225">
        <v>47000.0</v>
      </c>
      <c r="F436" s="213" t="s">
        <v>1616</v>
      </c>
      <c r="G436" s="223" t="s">
        <v>82</v>
      </c>
      <c r="H436" s="223" t="s">
        <v>43</v>
      </c>
      <c r="I436" s="223" t="s">
        <v>82</v>
      </c>
      <c r="J436" s="223">
        <v>44062.0</v>
      </c>
      <c r="K436" s="226" t="s">
        <v>1491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1786</v>
      </c>
      <c r="C437" s="229" t="s">
        <v>1493</v>
      </c>
      <c r="D437" s="213" t="s">
        <v>1487</v>
      </c>
      <c r="E437" s="225">
        <v>156000.0</v>
      </c>
      <c r="F437" s="251" t="s">
        <v>1787</v>
      </c>
      <c r="G437" s="213" t="s">
        <v>42</v>
      </c>
      <c r="H437" s="213" t="s">
        <v>43</v>
      </c>
      <c r="I437" s="213" t="s">
        <v>1358</v>
      </c>
      <c r="J437" s="246">
        <v>44145.0</v>
      </c>
      <c r="K437" s="230" t="s">
        <v>1573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1820</v>
      </c>
      <c r="C438" s="229" t="s">
        <v>1477</v>
      </c>
      <c r="D438" s="213" t="s">
        <v>1487</v>
      </c>
      <c r="E438" s="225">
        <v>20000.0</v>
      </c>
      <c r="F438" s="213" t="s">
        <v>1821</v>
      </c>
      <c r="G438" s="223" t="s">
        <v>82</v>
      </c>
      <c r="H438" s="223" t="s">
        <v>1627</v>
      </c>
      <c r="I438" s="223" t="s">
        <v>1428</v>
      </c>
      <c r="J438" s="223">
        <v>44319.0</v>
      </c>
      <c r="K438" s="226" t="s">
        <v>1491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1822</v>
      </c>
      <c r="C439" s="229" t="s">
        <v>1477</v>
      </c>
      <c r="D439" s="213" t="s">
        <v>1487</v>
      </c>
      <c r="E439" s="225">
        <v>5000.0</v>
      </c>
      <c r="F439" s="213" t="s">
        <v>1823</v>
      </c>
      <c r="G439" s="223" t="s">
        <v>82</v>
      </c>
      <c r="H439" s="223" t="s">
        <v>1627</v>
      </c>
      <c r="I439" s="223" t="s">
        <v>1426</v>
      </c>
      <c r="J439" s="223">
        <v>44321.0</v>
      </c>
      <c r="K439" s="226" t="s">
        <v>1630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1760</v>
      </c>
      <c r="C440" s="229" t="s">
        <v>1477</v>
      </c>
      <c r="D440" s="213" t="s">
        <v>1487</v>
      </c>
      <c r="E440" s="225">
        <v>45000.0</v>
      </c>
      <c r="F440" s="213" t="s">
        <v>1761</v>
      </c>
      <c r="G440" s="223" t="s">
        <v>82</v>
      </c>
      <c r="H440" s="223" t="s">
        <v>1627</v>
      </c>
      <c r="I440" s="223" t="s">
        <v>1428</v>
      </c>
      <c r="J440" s="223">
        <v>44280.0</v>
      </c>
      <c r="K440" s="226" t="s">
        <v>1573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1824</v>
      </c>
      <c r="C441" s="213" t="s">
        <v>1493</v>
      </c>
      <c r="D441" s="213" t="s">
        <v>1478</v>
      </c>
      <c r="E441" s="225">
        <v>0.0</v>
      </c>
      <c r="F441" s="213" t="s">
        <v>1825</v>
      </c>
      <c r="G441" s="213" t="s">
        <v>82</v>
      </c>
      <c r="H441" s="213" t="s">
        <v>43</v>
      </c>
      <c r="I441" s="213" t="s">
        <v>1296</v>
      </c>
      <c r="J441" s="223">
        <v>44166.0</v>
      </c>
      <c r="K441" s="230" t="s">
        <v>1491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1628</v>
      </c>
      <c r="C442" s="229" t="s">
        <v>1477</v>
      </c>
      <c r="D442" s="213" t="s">
        <v>1487</v>
      </c>
      <c r="E442" s="225">
        <v>6000.0</v>
      </c>
      <c r="F442" s="213" t="s">
        <v>1629</v>
      </c>
      <c r="G442" s="223" t="s">
        <v>82</v>
      </c>
      <c r="H442" s="223" t="s">
        <v>1627</v>
      </c>
      <c r="I442" s="223" t="s">
        <v>1428</v>
      </c>
      <c r="J442" s="223">
        <v>44295.0</v>
      </c>
      <c r="K442" s="226" t="s">
        <v>1630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1768</v>
      </c>
      <c r="C443" s="229" t="s">
        <v>1477</v>
      </c>
      <c r="D443" s="213" t="s">
        <v>1487</v>
      </c>
      <c r="E443" s="225">
        <v>4000.0</v>
      </c>
      <c r="F443" s="213" t="s">
        <v>1769</v>
      </c>
      <c r="G443" s="223" t="s">
        <v>82</v>
      </c>
      <c r="H443" s="223" t="s">
        <v>1627</v>
      </c>
      <c r="I443" s="223" t="s">
        <v>1430</v>
      </c>
      <c r="J443" s="223">
        <v>44260.0</v>
      </c>
      <c r="K443" s="226" t="s">
        <v>1491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1826</v>
      </c>
      <c r="C444" s="213" t="s">
        <v>1477</v>
      </c>
      <c r="D444" s="213" t="s">
        <v>1478</v>
      </c>
      <c r="E444" s="225">
        <v>156601.32</v>
      </c>
      <c r="F444" s="213" t="s">
        <v>1827</v>
      </c>
      <c r="G444" s="223" t="s">
        <v>82</v>
      </c>
      <c r="H444" s="223" t="s">
        <v>1627</v>
      </c>
      <c r="I444" s="223" t="s">
        <v>1426</v>
      </c>
      <c r="J444" s="223">
        <v>44280.0</v>
      </c>
      <c r="K444" s="226" t="s">
        <v>1491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1768</v>
      </c>
      <c r="C445" s="229" t="s">
        <v>1477</v>
      </c>
      <c r="D445" s="213" t="s">
        <v>1487</v>
      </c>
      <c r="E445" s="225">
        <v>107481.43</v>
      </c>
      <c r="F445" s="213" t="s">
        <v>1769</v>
      </c>
      <c r="G445" s="223" t="s">
        <v>82</v>
      </c>
      <c r="H445" s="223" t="s">
        <v>1627</v>
      </c>
      <c r="I445" s="223" t="s">
        <v>1430</v>
      </c>
      <c r="J445" s="223">
        <v>44260.0</v>
      </c>
      <c r="K445" s="226" t="s">
        <v>1491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1826</v>
      </c>
      <c r="C446" s="229" t="s">
        <v>1477</v>
      </c>
      <c r="D446" s="213" t="s">
        <v>1487</v>
      </c>
      <c r="E446" s="225">
        <v>10000.0</v>
      </c>
      <c r="F446" s="213" t="s">
        <v>1827</v>
      </c>
      <c r="G446" s="223" t="s">
        <v>82</v>
      </c>
      <c r="H446" s="223" t="s">
        <v>1627</v>
      </c>
      <c r="I446" s="223" t="s">
        <v>1426</v>
      </c>
      <c r="J446" s="223">
        <v>44280.0</v>
      </c>
      <c r="K446" s="226" t="s">
        <v>1491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1828</v>
      </c>
      <c r="C447" s="229" t="s">
        <v>1477</v>
      </c>
      <c r="D447" s="213" t="s">
        <v>1487</v>
      </c>
      <c r="E447" s="225">
        <v>20000.0</v>
      </c>
      <c r="F447" s="213" t="s">
        <v>1829</v>
      </c>
      <c r="G447" s="223" t="s">
        <v>82</v>
      </c>
      <c r="H447" s="223" t="s">
        <v>1627</v>
      </c>
      <c r="I447" s="223" t="s">
        <v>1428</v>
      </c>
      <c r="J447" s="223">
        <v>44263.0</v>
      </c>
      <c r="K447" s="226" t="s">
        <v>1573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1499</v>
      </c>
      <c r="C448" s="229" t="s">
        <v>1477</v>
      </c>
      <c r="D448" s="213" t="s">
        <v>1487</v>
      </c>
      <c r="E448" s="225">
        <v>50000.0</v>
      </c>
      <c r="F448" s="213" t="s">
        <v>1500</v>
      </c>
      <c r="G448" s="223" t="s">
        <v>1287</v>
      </c>
      <c r="H448" s="223" t="s">
        <v>43</v>
      </c>
      <c r="I448" s="223" t="s">
        <v>1335</v>
      </c>
      <c r="J448" s="223">
        <v>43703.0</v>
      </c>
      <c r="K448" s="226" t="s">
        <v>1483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1830</v>
      </c>
      <c r="C449" s="213" t="s">
        <v>1493</v>
      </c>
      <c r="D449" s="213" t="s">
        <v>1478</v>
      </c>
      <c r="E449" s="225">
        <v>0.0</v>
      </c>
      <c r="F449" s="213" t="s">
        <v>1831</v>
      </c>
      <c r="G449" s="213" t="s">
        <v>42</v>
      </c>
      <c r="H449" s="213" t="s">
        <v>43</v>
      </c>
      <c r="I449" s="213" t="s">
        <v>1306</v>
      </c>
      <c r="J449" s="223">
        <v>44085.0</v>
      </c>
      <c r="K449" s="230" t="s">
        <v>1505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1544</v>
      </c>
      <c r="C450" s="229" t="s">
        <v>1477</v>
      </c>
      <c r="D450" s="213" t="s">
        <v>1487</v>
      </c>
      <c r="E450" s="225">
        <v>10000.0</v>
      </c>
      <c r="F450" s="213" t="s">
        <v>1545</v>
      </c>
      <c r="G450" s="223" t="s">
        <v>1287</v>
      </c>
      <c r="H450" s="223" t="s">
        <v>43</v>
      </c>
      <c r="I450" s="223" t="s">
        <v>1335</v>
      </c>
      <c r="J450" s="223">
        <v>43564.0</v>
      </c>
      <c r="K450" s="226" t="s">
        <v>1480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1754</v>
      </c>
      <c r="C451" s="229" t="s">
        <v>1477</v>
      </c>
      <c r="D451" s="213" t="s">
        <v>1487</v>
      </c>
      <c r="E451" s="225">
        <v>30000.0</v>
      </c>
      <c r="F451" s="213" t="s">
        <v>1755</v>
      </c>
      <c r="G451" s="223" t="s">
        <v>82</v>
      </c>
      <c r="H451" s="223" t="s">
        <v>1627</v>
      </c>
      <c r="I451" s="223" t="s">
        <v>1426</v>
      </c>
      <c r="J451" s="223">
        <v>44322.0</v>
      </c>
      <c r="K451" s="226" t="s">
        <v>1491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1535</v>
      </c>
      <c r="C452" s="229" t="s">
        <v>1477</v>
      </c>
      <c r="D452" s="213" t="s">
        <v>1487</v>
      </c>
      <c r="E452" s="225">
        <v>300000.0</v>
      </c>
      <c r="F452" s="213" t="s">
        <v>1536</v>
      </c>
      <c r="G452" s="223" t="s">
        <v>1287</v>
      </c>
      <c r="H452" s="223" t="s">
        <v>43</v>
      </c>
      <c r="I452" s="223" t="s">
        <v>1335</v>
      </c>
      <c r="J452" s="223">
        <v>43894.0</v>
      </c>
      <c r="K452" s="226" t="s">
        <v>1505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1628</v>
      </c>
      <c r="C453" s="229" t="s">
        <v>1477</v>
      </c>
      <c r="D453" s="213" t="s">
        <v>1487</v>
      </c>
      <c r="E453" s="225">
        <v>10000.0</v>
      </c>
      <c r="F453" s="213" t="s">
        <v>1629</v>
      </c>
      <c r="G453" s="223" t="s">
        <v>82</v>
      </c>
      <c r="H453" s="223" t="s">
        <v>1627</v>
      </c>
      <c r="I453" s="223" t="s">
        <v>1428</v>
      </c>
      <c r="J453" s="223">
        <v>44295.0</v>
      </c>
      <c r="K453" s="226" t="s">
        <v>1630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1754</v>
      </c>
      <c r="C454" s="229" t="s">
        <v>1477</v>
      </c>
      <c r="D454" s="213" t="s">
        <v>1487</v>
      </c>
      <c r="E454" s="225">
        <v>468601.48</v>
      </c>
      <c r="F454" s="213" t="s">
        <v>1755</v>
      </c>
      <c r="G454" s="223" t="s">
        <v>82</v>
      </c>
      <c r="H454" s="223" t="s">
        <v>1627</v>
      </c>
      <c r="I454" s="223" t="s">
        <v>1426</v>
      </c>
      <c r="J454" s="223">
        <v>44322.0</v>
      </c>
      <c r="K454" s="226" t="s">
        <v>1491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1764</v>
      </c>
      <c r="C455" s="229" t="s">
        <v>1477</v>
      </c>
      <c r="D455" s="213" t="s">
        <v>1487</v>
      </c>
      <c r="E455" s="232">
        <v>2200.0</v>
      </c>
      <c r="F455" s="213" t="s">
        <v>1765</v>
      </c>
      <c r="G455" s="223" t="s">
        <v>82</v>
      </c>
      <c r="H455" s="223" t="s">
        <v>1627</v>
      </c>
      <c r="I455" s="223" t="s">
        <v>1428</v>
      </c>
      <c r="J455" s="223">
        <v>44322.0</v>
      </c>
      <c r="K455" s="226" t="s">
        <v>1491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1754</v>
      </c>
      <c r="C456" s="229" t="s">
        <v>1477</v>
      </c>
      <c r="D456" s="213" t="s">
        <v>1487</v>
      </c>
      <c r="E456" s="225">
        <v>20000.0</v>
      </c>
      <c r="F456" s="213" t="s">
        <v>1755</v>
      </c>
      <c r="G456" s="223" t="s">
        <v>82</v>
      </c>
      <c r="H456" s="223" t="s">
        <v>1627</v>
      </c>
      <c r="I456" s="223" t="s">
        <v>1426</v>
      </c>
      <c r="J456" s="223">
        <v>44322.0</v>
      </c>
      <c r="K456" s="226" t="s">
        <v>1491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1772</v>
      </c>
      <c r="C457" s="229" t="s">
        <v>1477</v>
      </c>
      <c r="D457" s="213" t="s">
        <v>1487</v>
      </c>
      <c r="E457" s="225">
        <v>15000.0</v>
      </c>
      <c r="F457" s="213" t="s">
        <v>1773</v>
      </c>
      <c r="G457" s="223" t="s">
        <v>1287</v>
      </c>
      <c r="H457" s="223" t="s">
        <v>43</v>
      </c>
      <c r="I457" s="223" t="s">
        <v>1424</v>
      </c>
      <c r="J457" s="223">
        <v>43752.0</v>
      </c>
      <c r="K457" s="226" t="s">
        <v>1491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1818</v>
      </c>
      <c r="C458" s="229" t="s">
        <v>1477</v>
      </c>
      <c r="D458" s="213" t="s">
        <v>1487</v>
      </c>
      <c r="E458" s="225">
        <v>30000.0</v>
      </c>
      <c r="F458" s="213" t="s">
        <v>1819</v>
      </c>
      <c r="G458" s="223" t="s">
        <v>82</v>
      </c>
      <c r="H458" s="223" t="s">
        <v>1627</v>
      </c>
      <c r="I458" s="223" t="s">
        <v>1426</v>
      </c>
      <c r="J458" s="223">
        <v>44321.0</v>
      </c>
      <c r="K458" s="226" t="s">
        <v>1505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1631</v>
      </c>
      <c r="C459" s="229" t="s">
        <v>1477</v>
      </c>
      <c r="D459" s="213" t="s">
        <v>1487</v>
      </c>
      <c r="E459" s="225">
        <v>40000.0</v>
      </c>
      <c r="F459" s="213" t="s">
        <v>1632</v>
      </c>
      <c r="G459" s="223" t="s">
        <v>82</v>
      </c>
      <c r="H459" s="223" t="s">
        <v>1627</v>
      </c>
      <c r="I459" s="223" t="s">
        <v>1428</v>
      </c>
      <c r="J459" s="223">
        <v>44272.0</v>
      </c>
      <c r="K459" s="226" t="s">
        <v>1633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1832</v>
      </c>
      <c r="C460" s="213" t="s">
        <v>1493</v>
      </c>
      <c r="D460" s="213" t="s">
        <v>1478</v>
      </c>
      <c r="E460" s="225">
        <v>0.0</v>
      </c>
      <c r="F460" s="213" t="s">
        <v>1833</v>
      </c>
      <c r="G460" s="213" t="s">
        <v>82</v>
      </c>
      <c r="H460" s="213" t="s">
        <v>56</v>
      </c>
      <c r="I460" s="213" t="s">
        <v>83</v>
      </c>
      <c r="J460" s="223"/>
      <c r="K460" s="230" t="s">
        <v>1491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1758</v>
      </c>
      <c r="C461" s="229" t="s">
        <v>1477</v>
      </c>
      <c r="D461" s="213" t="s">
        <v>1487</v>
      </c>
      <c r="E461" s="225">
        <v>100000.0</v>
      </c>
      <c r="F461" s="213" t="s">
        <v>1759</v>
      </c>
      <c r="G461" s="223" t="s">
        <v>82</v>
      </c>
      <c r="H461" s="223" t="s">
        <v>1627</v>
      </c>
      <c r="I461" s="223" t="s">
        <v>1426</v>
      </c>
      <c r="J461" s="223">
        <v>44319.0</v>
      </c>
      <c r="K461" s="226" t="s">
        <v>1491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1834</v>
      </c>
      <c r="C462" s="229" t="s">
        <v>1477</v>
      </c>
      <c r="D462" s="213" t="s">
        <v>1513</v>
      </c>
      <c r="E462" s="225">
        <v>15000.0</v>
      </c>
      <c r="F462" s="213" t="s">
        <v>1835</v>
      </c>
      <c r="G462" s="223" t="s">
        <v>1287</v>
      </c>
      <c r="H462" s="223" t="s">
        <v>43</v>
      </c>
      <c r="I462" s="223" t="s">
        <v>1335</v>
      </c>
      <c r="J462" s="223">
        <v>43859.0</v>
      </c>
      <c r="K462" s="226" t="s">
        <v>1505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1836</v>
      </c>
      <c r="C463" s="229" t="s">
        <v>1493</v>
      </c>
      <c r="D463" s="213" t="s">
        <v>1487</v>
      </c>
      <c r="E463" s="225">
        <v>3440319.83</v>
      </c>
      <c r="F463" s="213" t="s">
        <v>1837</v>
      </c>
      <c r="G463" s="213" t="s">
        <v>82</v>
      </c>
      <c r="H463" s="213" t="s">
        <v>43</v>
      </c>
      <c r="I463" s="213" t="s">
        <v>1304</v>
      </c>
      <c r="J463" s="223"/>
      <c r="K463" s="230" t="s">
        <v>1480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1754</v>
      </c>
      <c r="C464" s="229" t="s">
        <v>1477</v>
      </c>
      <c r="D464" s="213" t="s">
        <v>1487</v>
      </c>
      <c r="E464" s="225">
        <v>10000.0</v>
      </c>
      <c r="F464" s="213" t="s">
        <v>1755</v>
      </c>
      <c r="G464" s="223" t="s">
        <v>82</v>
      </c>
      <c r="H464" s="223" t="s">
        <v>1627</v>
      </c>
      <c r="I464" s="223" t="s">
        <v>1426</v>
      </c>
      <c r="J464" s="223">
        <v>44322.0</v>
      </c>
      <c r="K464" s="226" t="s">
        <v>1491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1691</v>
      </c>
      <c r="C465" s="229" t="s">
        <v>1493</v>
      </c>
      <c r="D465" s="213" t="s">
        <v>1487</v>
      </c>
      <c r="E465" s="225">
        <v>155000.0</v>
      </c>
      <c r="F465" s="213" t="s">
        <v>1692</v>
      </c>
      <c r="G465" s="202" t="s">
        <v>42</v>
      </c>
      <c r="H465" s="213" t="s">
        <v>43</v>
      </c>
      <c r="I465" s="202" t="s">
        <v>1390</v>
      </c>
      <c r="J465" s="246">
        <v>44180.0</v>
      </c>
      <c r="K465" s="230" t="s">
        <v>1491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1838</v>
      </c>
      <c r="C466" s="254" t="s">
        <v>1493</v>
      </c>
      <c r="D466" s="255" t="s">
        <v>1487</v>
      </c>
      <c r="E466" s="256">
        <v>5000.0</v>
      </c>
      <c r="F466" s="255" t="s">
        <v>1839</v>
      </c>
      <c r="G466" s="255" t="s">
        <v>82</v>
      </c>
      <c r="H466" s="255" t="s">
        <v>56</v>
      </c>
      <c r="I466" s="255" t="s">
        <v>83</v>
      </c>
      <c r="J466" s="257">
        <v>44407.0</v>
      </c>
      <c r="K466" s="258" t="s">
        <v>1573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1782</v>
      </c>
      <c r="C467" s="213" t="s">
        <v>1493</v>
      </c>
      <c r="D467" s="213" t="s">
        <v>1478</v>
      </c>
      <c r="E467" s="225">
        <v>0.0</v>
      </c>
      <c r="F467" s="213" t="s">
        <v>1783</v>
      </c>
      <c r="G467" s="213" t="s">
        <v>42</v>
      </c>
      <c r="H467" s="213" t="s">
        <v>43</v>
      </c>
      <c r="I467" s="213" t="s">
        <v>1306</v>
      </c>
      <c r="J467" s="223">
        <v>44090.0</v>
      </c>
      <c r="K467" s="230" t="s">
        <v>1505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1752</v>
      </c>
      <c r="C468" s="229" t="s">
        <v>1477</v>
      </c>
      <c r="D468" s="213" t="s">
        <v>1487</v>
      </c>
      <c r="E468" s="225">
        <v>150000.0</v>
      </c>
      <c r="F468" s="213" t="s">
        <v>1753</v>
      </c>
      <c r="G468" s="223" t="s">
        <v>82</v>
      </c>
      <c r="H468" s="223" t="s">
        <v>1627</v>
      </c>
      <c r="I468" s="223" t="s">
        <v>1426</v>
      </c>
      <c r="J468" s="223">
        <v>44295.0</v>
      </c>
      <c r="K468" s="226" t="s">
        <v>1573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1625</v>
      </c>
      <c r="C469" s="229" t="s">
        <v>1477</v>
      </c>
      <c r="D469" s="213" t="s">
        <v>1487</v>
      </c>
      <c r="E469" s="225">
        <v>13000.0</v>
      </c>
      <c r="F469" s="213" t="s">
        <v>1626</v>
      </c>
      <c r="G469" s="223" t="s">
        <v>82</v>
      </c>
      <c r="H469" s="223" t="s">
        <v>1627</v>
      </c>
      <c r="I469" s="223" t="s">
        <v>1428</v>
      </c>
      <c r="J469" s="223">
        <v>44321.0</v>
      </c>
      <c r="K469" s="226" t="s">
        <v>1491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1840</v>
      </c>
      <c r="C470" s="229" t="s">
        <v>1493</v>
      </c>
      <c r="D470" s="213" t="s">
        <v>1487</v>
      </c>
      <c r="E470" s="225">
        <v>199844.32</v>
      </c>
      <c r="F470" s="213" t="s">
        <v>1841</v>
      </c>
      <c r="G470" s="213" t="s">
        <v>42</v>
      </c>
      <c r="H470" s="213" t="s">
        <v>43</v>
      </c>
      <c r="I470" s="213" t="s">
        <v>1306</v>
      </c>
      <c r="J470" s="223">
        <v>44228.0</v>
      </c>
      <c r="K470" s="230" t="s">
        <v>1573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1754</v>
      </c>
      <c r="C471" s="229" t="s">
        <v>1477</v>
      </c>
      <c r="D471" s="213" t="s">
        <v>1487</v>
      </c>
      <c r="E471" s="225">
        <v>10000.0</v>
      </c>
      <c r="F471" s="213" t="s">
        <v>1755</v>
      </c>
      <c r="G471" s="223" t="s">
        <v>82</v>
      </c>
      <c r="H471" s="223" t="s">
        <v>1627</v>
      </c>
      <c r="I471" s="223" t="s">
        <v>1426</v>
      </c>
      <c r="J471" s="223">
        <v>44322.0</v>
      </c>
      <c r="K471" s="226" t="s">
        <v>1491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1631</v>
      </c>
      <c r="C472" s="229" t="s">
        <v>1477</v>
      </c>
      <c r="D472" s="213" t="s">
        <v>1513</v>
      </c>
      <c r="E472" s="225">
        <v>30000.0</v>
      </c>
      <c r="F472" s="213" t="s">
        <v>1632</v>
      </c>
      <c r="G472" s="223" t="s">
        <v>82</v>
      </c>
      <c r="H472" s="223" t="s">
        <v>1627</v>
      </c>
      <c r="I472" s="223" t="s">
        <v>1428</v>
      </c>
      <c r="J472" s="223">
        <v>44272.0</v>
      </c>
      <c r="K472" s="226" t="s">
        <v>1633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1842</v>
      </c>
      <c r="C473" s="213" t="s">
        <v>1493</v>
      </c>
      <c r="D473" s="213" t="s">
        <v>1478</v>
      </c>
      <c r="E473" s="225">
        <v>0.0</v>
      </c>
      <c r="F473" s="213" t="s">
        <v>1843</v>
      </c>
      <c r="G473" s="213" t="s">
        <v>82</v>
      </c>
      <c r="H473" s="213" t="s">
        <v>43</v>
      </c>
      <c r="I473" s="213" t="s">
        <v>1296</v>
      </c>
      <c r="J473" s="223">
        <v>44141.0</v>
      </c>
      <c r="K473" s="230" t="s">
        <v>1491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1499</v>
      </c>
      <c r="C474" s="229" t="s">
        <v>1477</v>
      </c>
      <c r="D474" s="213" t="s">
        <v>1487</v>
      </c>
      <c r="E474" s="225">
        <v>6000.0</v>
      </c>
      <c r="F474" s="213" t="s">
        <v>1500</v>
      </c>
      <c r="G474" s="223" t="s">
        <v>1287</v>
      </c>
      <c r="H474" s="223" t="s">
        <v>43</v>
      </c>
      <c r="I474" s="223" t="s">
        <v>1335</v>
      </c>
      <c r="J474" s="223">
        <v>43703.0</v>
      </c>
      <c r="K474" s="226" t="s">
        <v>1483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1844</v>
      </c>
      <c r="C475" s="229" t="s">
        <v>1493</v>
      </c>
      <c r="D475" s="213" t="s">
        <v>1487</v>
      </c>
      <c r="E475" s="225">
        <v>20000.0</v>
      </c>
      <c r="F475" s="213" t="s">
        <v>1845</v>
      </c>
      <c r="G475" s="213" t="s">
        <v>1287</v>
      </c>
      <c r="H475" s="213" t="s">
        <v>43</v>
      </c>
      <c r="I475" s="213" t="s">
        <v>1287</v>
      </c>
      <c r="J475" s="223">
        <v>44235.0</v>
      </c>
      <c r="K475" s="230" t="s">
        <v>1491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1501</v>
      </c>
      <c r="C476" s="229" t="s">
        <v>1477</v>
      </c>
      <c r="D476" s="213" t="s">
        <v>1487</v>
      </c>
      <c r="E476" s="225">
        <v>16000.0</v>
      </c>
      <c r="F476" s="213" t="s">
        <v>1502</v>
      </c>
      <c r="G476" s="223" t="s">
        <v>1287</v>
      </c>
      <c r="H476" s="223" t="s">
        <v>43</v>
      </c>
      <c r="I476" s="223" t="s">
        <v>1335</v>
      </c>
      <c r="J476" s="223">
        <v>43567.0</v>
      </c>
      <c r="K476" s="226" t="s">
        <v>1491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1846</v>
      </c>
      <c r="C477" s="213" t="s">
        <v>1493</v>
      </c>
      <c r="D477" s="213" t="s">
        <v>1478</v>
      </c>
      <c r="E477" s="225">
        <v>0.0</v>
      </c>
      <c r="F477" s="213" t="s">
        <v>1847</v>
      </c>
      <c r="G477" s="213" t="s">
        <v>42</v>
      </c>
      <c r="H477" s="213" t="s">
        <v>43</v>
      </c>
      <c r="I477" s="213" t="s">
        <v>1337</v>
      </c>
      <c r="J477" s="223">
        <v>44120.0</v>
      </c>
      <c r="K477" s="230" t="s">
        <v>1491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1848</v>
      </c>
      <c r="C478" s="229" t="s">
        <v>1477</v>
      </c>
      <c r="D478" s="213" t="s">
        <v>1487</v>
      </c>
      <c r="E478" s="225">
        <v>500.0</v>
      </c>
      <c r="F478" s="213" t="s">
        <v>1849</v>
      </c>
      <c r="G478" s="223" t="s">
        <v>82</v>
      </c>
      <c r="H478" s="223" t="s">
        <v>1627</v>
      </c>
      <c r="I478" s="223" t="s">
        <v>1428</v>
      </c>
      <c r="J478" s="223">
        <v>44280.0</v>
      </c>
      <c r="K478" s="226" t="s">
        <v>1491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1846</v>
      </c>
      <c r="C479" s="229" t="s">
        <v>1493</v>
      </c>
      <c r="D479" s="213" t="s">
        <v>1513</v>
      </c>
      <c r="E479" s="225">
        <v>200000.0</v>
      </c>
      <c r="F479" s="213" t="s">
        <v>1847</v>
      </c>
      <c r="G479" s="213" t="s">
        <v>42</v>
      </c>
      <c r="H479" s="213" t="s">
        <v>43</v>
      </c>
      <c r="I479" s="213" t="s">
        <v>1337</v>
      </c>
      <c r="J479" s="223">
        <v>44120.0</v>
      </c>
      <c r="K479" s="230" t="s">
        <v>1491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1850</v>
      </c>
      <c r="C480" s="229" t="s">
        <v>1477</v>
      </c>
      <c r="D480" s="213" t="s">
        <v>1487</v>
      </c>
      <c r="E480" s="225">
        <v>12000.0</v>
      </c>
      <c r="F480" s="213" t="s">
        <v>1851</v>
      </c>
      <c r="G480" s="223" t="s">
        <v>82</v>
      </c>
      <c r="H480" s="223" t="s">
        <v>1627</v>
      </c>
      <c r="I480" s="223" t="s">
        <v>1426</v>
      </c>
      <c r="J480" s="223">
        <v>44328.0</v>
      </c>
      <c r="K480" s="226" t="s">
        <v>1573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1852</v>
      </c>
      <c r="C481" s="229" t="s">
        <v>1493</v>
      </c>
      <c r="D481" s="213" t="s">
        <v>1487</v>
      </c>
      <c r="E481" s="225">
        <v>30000.0</v>
      </c>
      <c r="F481" s="213" t="s">
        <v>1853</v>
      </c>
      <c r="G481" s="213" t="s">
        <v>42</v>
      </c>
      <c r="H481" s="213" t="s">
        <v>43</v>
      </c>
      <c r="I481" s="259" t="s">
        <v>1398</v>
      </c>
      <c r="J481" s="223">
        <v>44130.0</v>
      </c>
      <c r="K481" s="230" t="s">
        <v>1491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1499</v>
      </c>
      <c r="C482" s="229" t="s">
        <v>1477</v>
      </c>
      <c r="D482" s="213" t="s">
        <v>1487</v>
      </c>
      <c r="E482" s="225">
        <v>2000.0</v>
      </c>
      <c r="F482" s="213" t="s">
        <v>1500</v>
      </c>
      <c r="G482" s="223" t="s">
        <v>1287</v>
      </c>
      <c r="H482" s="223" t="s">
        <v>43</v>
      </c>
      <c r="I482" s="223" t="s">
        <v>1335</v>
      </c>
      <c r="J482" s="223">
        <v>43703.0</v>
      </c>
      <c r="K482" s="226" t="s">
        <v>1483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1628</v>
      </c>
      <c r="C483" s="229" t="s">
        <v>1477</v>
      </c>
      <c r="D483" s="213" t="s">
        <v>1487</v>
      </c>
      <c r="E483" s="225">
        <v>15000.0</v>
      </c>
      <c r="F483" s="213" t="s">
        <v>1629</v>
      </c>
      <c r="G483" s="223" t="s">
        <v>82</v>
      </c>
      <c r="H483" s="223" t="s">
        <v>1627</v>
      </c>
      <c r="I483" s="223" t="s">
        <v>1428</v>
      </c>
      <c r="J483" s="223">
        <v>44295.0</v>
      </c>
      <c r="K483" s="226" t="s">
        <v>1630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1756</v>
      </c>
      <c r="C484" s="229" t="s">
        <v>1477</v>
      </c>
      <c r="D484" s="213" t="s">
        <v>1487</v>
      </c>
      <c r="E484" s="225">
        <v>2000.0</v>
      </c>
      <c r="F484" s="213" t="s">
        <v>1757</v>
      </c>
      <c r="G484" s="223" t="s">
        <v>82</v>
      </c>
      <c r="H484" s="223" t="s">
        <v>1627</v>
      </c>
      <c r="I484" s="223" t="s">
        <v>1430</v>
      </c>
      <c r="J484" s="223">
        <v>44266.0</v>
      </c>
      <c r="K484" s="226" t="s">
        <v>1505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1854</v>
      </c>
      <c r="C485" s="229" t="s">
        <v>1477</v>
      </c>
      <c r="D485" s="213" t="s">
        <v>1487</v>
      </c>
      <c r="E485" s="225">
        <v>1000000.0</v>
      </c>
      <c r="F485" s="213" t="s">
        <v>1855</v>
      </c>
      <c r="G485" s="223" t="s">
        <v>82</v>
      </c>
      <c r="H485" s="223" t="s">
        <v>1627</v>
      </c>
      <c r="I485" s="223" t="s">
        <v>1428</v>
      </c>
      <c r="J485" s="223">
        <v>44263.0</v>
      </c>
      <c r="K485" s="226" t="s">
        <v>1491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1856</v>
      </c>
      <c r="C486" s="213" t="s">
        <v>1493</v>
      </c>
      <c r="D486" s="213" t="s">
        <v>1478</v>
      </c>
      <c r="E486" s="225">
        <v>0.0</v>
      </c>
      <c r="F486" s="213" t="s">
        <v>1857</v>
      </c>
      <c r="G486" s="213" t="s">
        <v>42</v>
      </c>
      <c r="H486" s="213" t="s">
        <v>43</v>
      </c>
      <c r="I486" s="213" t="s">
        <v>1348</v>
      </c>
      <c r="J486" s="223">
        <v>44775.0</v>
      </c>
      <c r="K486" s="230" t="s">
        <v>1480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1834</v>
      </c>
      <c r="C487" s="213" t="s">
        <v>1477</v>
      </c>
      <c r="D487" s="213" t="s">
        <v>1478</v>
      </c>
      <c r="E487" s="225">
        <v>467689.84</v>
      </c>
      <c r="F487" s="213" t="s">
        <v>1835</v>
      </c>
      <c r="G487" s="223" t="s">
        <v>1287</v>
      </c>
      <c r="H487" s="223" t="s">
        <v>43</v>
      </c>
      <c r="I487" s="223" t="s">
        <v>1335</v>
      </c>
      <c r="J487" s="223">
        <v>43859.0</v>
      </c>
      <c r="K487" s="226" t="s">
        <v>1505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1725</v>
      </c>
      <c r="C488" s="213" t="s">
        <v>1493</v>
      </c>
      <c r="D488" s="213" t="s">
        <v>1478</v>
      </c>
      <c r="E488" s="225">
        <v>0.0</v>
      </c>
      <c r="F488" s="213" t="s">
        <v>1726</v>
      </c>
      <c r="G488" s="213" t="s">
        <v>42</v>
      </c>
      <c r="H488" s="213" t="s">
        <v>43</v>
      </c>
      <c r="I488" s="213" t="s">
        <v>1306</v>
      </c>
      <c r="J488" s="223">
        <v>44228.0</v>
      </c>
      <c r="K488" s="230" t="s">
        <v>1573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1858</v>
      </c>
      <c r="C489" s="229" t="s">
        <v>1493</v>
      </c>
      <c r="D489" s="213" t="s">
        <v>1487</v>
      </c>
      <c r="E489" s="225">
        <v>387869.72</v>
      </c>
      <c r="F489" s="213" t="s">
        <v>1859</v>
      </c>
      <c r="G489" s="213" t="s">
        <v>1287</v>
      </c>
      <c r="H489" s="213" t="s">
        <v>43</v>
      </c>
      <c r="I489" s="213" t="s">
        <v>1287</v>
      </c>
      <c r="J489" s="223">
        <v>44195.0</v>
      </c>
      <c r="K489" s="230" t="s">
        <v>1505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1691</v>
      </c>
      <c r="C490" s="229" t="s">
        <v>1493</v>
      </c>
      <c r="D490" s="213" t="s">
        <v>1487</v>
      </c>
      <c r="E490" s="225">
        <v>169129.47</v>
      </c>
      <c r="F490" s="213" t="s">
        <v>1692</v>
      </c>
      <c r="G490" s="213" t="s">
        <v>42</v>
      </c>
      <c r="H490" s="213" t="s">
        <v>43</v>
      </c>
      <c r="I490" s="213" t="s">
        <v>1390</v>
      </c>
      <c r="J490" s="223">
        <v>44180.0</v>
      </c>
      <c r="K490" s="230" t="s">
        <v>1491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1860</v>
      </c>
      <c r="C491" s="229" t="s">
        <v>1493</v>
      </c>
      <c r="D491" s="213" t="s">
        <v>1487</v>
      </c>
      <c r="E491" s="225">
        <v>300000.0</v>
      </c>
      <c r="F491" s="213" t="s">
        <v>1861</v>
      </c>
      <c r="G491" s="213" t="s">
        <v>42</v>
      </c>
      <c r="H491" s="213" t="s">
        <v>43</v>
      </c>
      <c r="I491" s="213" t="s">
        <v>1420</v>
      </c>
      <c r="J491" s="223">
        <v>44397.0</v>
      </c>
      <c r="K491" s="230" t="s">
        <v>1505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1503</v>
      </c>
      <c r="C492" s="229" t="s">
        <v>1477</v>
      </c>
      <c r="D492" s="213" t="s">
        <v>1487</v>
      </c>
      <c r="E492" s="225">
        <v>15000.0</v>
      </c>
      <c r="F492" s="213" t="s">
        <v>1504</v>
      </c>
      <c r="G492" s="223" t="s">
        <v>1287</v>
      </c>
      <c r="H492" s="223" t="s">
        <v>43</v>
      </c>
      <c r="I492" s="223" t="s">
        <v>1335</v>
      </c>
      <c r="J492" s="223">
        <v>43605.0</v>
      </c>
      <c r="K492" s="226" t="s">
        <v>1505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1754</v>
      </c>
      <c r="C493" s="229" t="s">
        <v>1477</v>
      </c>
      <c r="D493" s="213" t="s">
        <v>1487</v>
      </c>
      <c r="E493" s="225">
        <v>36000.0</v>
      </c>
      <c r="F493" s="213" t="s">
        <v>1755</v>
      </c>
      <c r="G493" s="223" t="s">
        <v>82</v>
      </c>
      <c r="H493" s="223" t="s">
        <v>1627</v>
      </c>
      <c r="I493" s="223" t="s">
        <v>1426</v>
      </c>
      <c r="J493" s="223">
        <v>44322.0</v>
      </c>
      <c r="K493" s="226" t="s">
        <v>1491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1862</v>
      </c>
      <c r="C494" s="213" t="s">
        <v>1493</v>
      </c>
      <c r="D494" s="213" t="s">
        <v>1478</v>
      </c>
      <c r="E494" s="225">
        <v>0.0</v>
      </c>
      <c r="F494" s="213" t="s">
        <v>1863</v>
      </c>
      <c r="G494" s="213" t="s">
        <v>42</v>
      </c>
      <c r="H494" s="213" t="s">
        <v>43</v>
      </c>
      <c r="I494" s="213" t="s">
        <v>1337</v>
      </c>
      <c r="J494" s="223">
        <v>44078.0</v>
      </c>
      <c r="K494" s="230" t="s">
        <v>1573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1535</v>
      </c>
      <c r="C495" s="229" t="s">
        <v>1477</v>
      </c>
      <c r="D495" s="213" t="s">
        <v>1487</v>
      </c>
      <c r="E495" s="225">
        <v>29127.62</v>
      </c>
      <c r="F495" s="213" t="s">
        <v>1536</v>
      </c>
      <c r="G495" s="223" t="s">
        <v>1287</v>
      </c>
      <c r="H495" s="223" t="s">
        <v>43</v>
      </c>
      <c r="I495" s="223" t="s">
        <v>1335</v>
      </c>
      <c r="J495" s="223">
        <v>43894.0</v>
      </c>
      <c r="K495" s="226" t="s">
        <v>1505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1864</v>
      </c>
      <c r="C496" s="229" t="s">
        <v>1477</v>
      </c>
      <c r="D496" s="213" t="s">
        <v>1487</v>
      </c>
      <c r="E496" s="225">
        <v>4000.0</v>
      </c>
      <c r="F496" s="213" t="s">
        <v>1865</v>
      </c>
      <c r="G496" s="223" t="s">
        <v>82</v>
      </c>
      <c r="H496" s="223" t="s">
        <v>1627</v>
      </c>
      <c r="I496" s="223" t="s">
        <v>1426</v>
      </c>
      <c r="J496" s="223">
        <v>44291.0</v>
      </c>
      <c r="K496" s="226" t="s">
        <v>1491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1860</v>
      </c>
      <c r="C497" s="229" t="s">
        <v>1493</v>
      </c>
      <c r="D497" s="213" t="s">
        <v>1513</v>
      </c>
      <c r="E497" s="225">
        <v>83704.06</v>
      </c>
      <c r="F497" s="213" t="s">
        <v>1866</v>
      </c>
      <c r="G497" s="213" t="s">
        <v>42</v>
      </c>
      <c r="H497" s="213" t="s">
        <v>43</v>
      </c>
      <c r="I497" s="213" t="s">
        <v>1420</v>
      </c>
      <c r="J497" s="223">
        <v>44397.0</v>
      </c>
      <c r="K497" s="230" t="s">
        <v>1505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1867</v>
      </c>
      <c r="C498" s="229" t="s">
        <v>1493</v>
      </c>
      <c r="D498" s="213" t="s">
        <v>1513</v>
      </c>
      <c r="E498" s="225">
        <v>5000.0</v>
      </c>
      <c r="F498" s="213" t="s">
        <v>1868</v>
      </c>
      <c r="G498" s="213" t="s">
        <v>82</v>
      </c>
      <c r="H498" s="213" t="s">
        <v>43</v>
      </c>
      <c r="I498" s="213" t="s">
        <v>1371</v>
      </c>
      <c r="J498" s="223">
        <v>44305.0</v>
      </c>
      <c r="K498" s="230" t="s">
        <v>1480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1869</v>
      </c>
      <c r="C499" s="213" t="s">
        <v>1477</v>
      </c>
      <c r="D499" s="213" t="s">
        <v>1478</v>
      </c>
      <c r="E499" s="225">
        <v>110571.37</v>
      </c>
      <c r="F499" s="213" t="s">
        <v>1870</v>
      </c>
      <c r="G499" s="223" t="s">
        <v>1432</v>
      </c>
      <c r="H499" s="223" t="s">
        <v>43</v>
      </c>
      <c r="I499" s="223" t="s">
        <v>1432</v>
      </c>
      <c r="J499" s="223">
        <v>43990.0</v>
      </c>
      <c r="K499" s="226" t="s">
        <v>1480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1871</v>
      </c>
      <c r="C500" s="213" t="s">
        <v>1493</v>
      </c>
      <c r="D500" s="213" t="s">
        <v>1478</v>
      </c>
      <c r="E500" s="225">
        <v>0.0</v>
      </c>
      <c r="F500" s="213" t="s">
        <v>1872</v>
      </c>
      <c r="G500" s="213" t="s">
        <v>82</v>
      </c>
      <c r="H500" s="213" t="s">
        <v>43</v>
      </c>
      <c r="I500" s="213" t="s">
        <v>1296</v>
      </c>
      <c r="J500" s="223">
        <v>44148.0</v>
      </c>
      <c r="K500" s="230" t="s">
        <v>1491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1818</v>
      </c>
      <c r="C501" s="229" t="s">
        <v>1477</v>
      </c>
      <c r="D501" s="213" t="s">
        <v>1487</v>
      </c>
      <c r="E501" s="225">
        <v>3000.0</v>
      </c>
      <c r="F501" s="213" t="s">
        <v>1819</v>
      </c>
      <c r="G501" s="223" t="s">
        <v>82</v>
      </c>
      <c r="H501" s="223" t="s">
        <v>1627</v>
      </c>
      <c r="I501" s="223" t="s">
        <v>1426</v>
      </c>
      <c r="J501" s="223">
        <v>44321.0</v>
      </c>
      <c r="K501" s="226" t="s">
        <v>1505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1754</v>
      </c>
      <c r="C502" s="229" t="s">
        <v>1477</v>
      </c>
      <c r="D502" s="213" t="s">
        <v>1487</v>
      </c>
      <c r="E502" s="225">
        <v>9000.0</v>
      </c>
      <c r="F502" s="213" t="s">
        <v>1755</v>
      </c>
      <c r="G502" s="223" t="s">
        <v>82</v>
      </c>
      <c r="H502" s="223" t="s">
        <v>1627</v>
      </c>
      <c r="I502" s="223" t="s">
        <v>1426</v>
      </c>
      <c r="J502" s="223">
        <v>44322.0</v>
      </c>
      <c r="K502" s="226" t="s">
        <v>1491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1873</v>
      </c>
      <c r="C503" s="229" t="s">
        <v>1493</v>
      </c>
      <c r="D503" s="213" t="s">
        <v>1487</v>
      </c>
      <c r="E503" s="225">
        <v>10000.0</v>
      </c>
      <c r="F503" s="213" t="s">
        <v>1874</v>
      </c>
      <c r="G503" s="213" t="s">
        <v>82</v>
      </c>
      <c r="H503" s="213" t="s">
        <v>43</v>
      </c>
      <c r="I503" s="213" t="s">
        <v>1296</v>
      </c>
      <c r="J503" s="223">
        <v>44133.0</v>
      </c>
      <c r="K503" s="230" t="s">
        <v>1505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1875</v>
      </c>
      <c r="C504" s="229" t="s">
        <v>1493</v>
      </c>
      <c r="D504" s="213" t="s">
        <v>1513</v>
      </c>
      <c r="E504" s="225">
        <v>117509.41</v>
      </c>
      <c r="F504" s="213" t="s">
        <v>1876</v>
      </c>
      <c r="G504" s="213" t="s">
        <v>1287</v>
      </c>
      <c r="H504" s="213" t="s">
        <v>43</v>
      </c>
      <c r="I504" s="213" t="s">
        <v>1287</v>
      </c>
      <c r="J504" s="223">
        <v>44368.0</v>
      </c>
      <c r="K504" s="230" t="s">
        <v>1491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1877</v>
      </c>
      <c r="C505" s="213" t="s">
        <v>1493</v>
      </c>
      <c r="D505" s="213" t="s">
        <v>1478</v>
      </c>
      <c r="E505" s="225">
        <v>0.0</v>
      </c>
      <c r="F505" s="213" t="s">
        <v>1878</v>
      </c>
      <c r="G505" s="213" t="s">
        <v>82</v>
      </c>
      <c r="H505" s="213" t="s">
        <v>43</v>
      </c>
      <c r="I505" s="213" t="s">
        <v>1296</v>
      </c>
      <c r="J505" s="223">
        <v>44196.0</v>
      </c>
      <c r="K505" s="230" t="s">
        <v>1630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1499</v>
      </c>
      <c r="C506" s="229" t="s">
        <v>1477</v>
      </c>
      <c r="D506" s="213" t="s">
        <v>1487</v>
      </c>
      <c r="E506" s="225">
        <v>70000.0</v>
      </c>
      <c r="F506" s="213" t="s">
        <v>1500</v>
      </c>
      <c r="G506" s="223" t="s">
        <v>1287</v>
      </c>
      <c r="H506" s="223" t="s">
        <v>43</v>
      </c>
      <c r="I506" s="223" t="s">
        <v>1335</v>
      </c>
      <c r="J506" s="223">
        <v>43703.0</v>
      </c>
      <c r="K506" s="226" t="s">
        <v>1483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1748</v>
      </c>
      <c r="C507" s="229" t="s">
        <v>1493</v>
      </c>
      <c r="D507" s="213" t="s">
        <v>1513</v>
      </c>
      <c r="E507" s="225">
        <v>56000.0</v>
      </c>
      <c r="F507" s="213" t="s">
        <v>1749</v>
      </c>
      <c r="G507" s="213" t="s">
        <v>82</v>
      </c>
      <c r="H507" s="213" t="s">
        <v>56</v>
      </c>
      <c r="I507" s="213" t="s">
        <v>83</v>
      </c>
      <c r="J507" s="223">
        <v>44291.0</v>
      </c>
      <c r="K507" s="230" t="s">
        <v>1480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1879</v>
      </c>
      <c r="C508" s="229" t="s">
        <v>1477</v>
      </c>
      <c r="D508" s="213" t="s">
        <v>1487</v>
      </c>
      <c r="E508" s="225">
        <v>86000.0</v>
      </c>
      <c r="F508" s="213" t="s">
        <v>1880</v>
      </c>
      <c r="G508" s="223" t="s">
        <v>82</v>
      </c>
      <c r="H508" s="223" t="s">
        <v>1627</v>
      </c>
      <c r="I508" s="223" t="s">
        <v>1430</v>
      </c>
      <c r="J508" s="223">
        <v>44267.0</v>
      </c>
      <c r="K508" s="226" t="s">
        <v>1491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1535</v>
      </c>
      <c r="C509" s="229" t="s">
        <v>1477</v>
      </c>
      <c r="D509" s="213" t="s">
        <v>1487</v>
      </c>
      <c r="E509" s="225">
        <v>1000.0</v>
      </c>
      <c r="F509" s="213" t="s">
        <v>1536</v>
      </c>
      <c r="G509" s="223" t="s">
        <v>1287</v>
      </c>
      <c r="H509" s="223" t="s">
        <v>43</v>
      </c>
      <c r="I509" s="223" t="s">
        <v>1335</v>
      </c>
      <c r="J509" s="223">
        <v>43894.0</v>
      </c>
      <c r="K509" s="226" t="s">
        <v>1505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1648</v>
      </c>
      <c r="C510" s="229" t="s">
        <v>1493</v>
      </c>
      <c r="D510" s="213" t="s">
        <v>1487</v>
      </c>
      <c r="E510" s="225">
        <v>10000.0</v>
      </c>
      <c r="F510" s="213" t="s">
        <v>1649</v>
      </c>
      <c r="G510" s="213" t="s">
        <v>82</v>
      </c>
      <c r="H510" s="213" t="s">
        <v>43</v>
      </c>
      <c r="I510" s="213" t="s">
        <v>1451</v>
      </c>
      <c r="J510" s="223">
        <v>44089.0</v>
      </c>
      <c r="K510" s="230" t="s">
        <v>1630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1758</v>
      </c>
      <c r="C511" s="229" t="s">
        <v>1477</v>
      </c>
      <c r="D511" s="213" t="s">
        <v>1487</v>
      </c>
      <c r="E511" s="225">
        <v>15000.0</v>
      </c>
      <c r="F511" s="213" t="s">
        <v>1759</v>
      </c>
      <c r="G511" s="223" t="s">
        <v>82</v>
      </c>
      <c r="H511" s="223" t="s">
        <v>1627</v>
      </c>
      <c r="I511" s="223" t="s">
        <v>1426</v>
      </c>
      <c r="J511" s="223">
        <v>44319.0</v>
      </c>
      <c r="K511" s="226" t="s">
        <v>1491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1881</v>
      </c>
      <c r="C512" s="229" t="s">
        <v>1477</v>
      </c>
      <c r="D512" s="213" t="s">
        <v>1513</v>
      </c>
      <c r="E512" s="225">
        <v>50000.0</v>
      </c>
      <c r="F512" s="213" t="s">
        <v>1882</v>
      </c>
      <c r="G512" s="223" t="s">
        <v>82</v>
      </c>
      <c r="H512" s="223" t="s">
        <v>1627</v>
      </c>
      <c r="I512" s="223" t="s">
        <v>1426</v>
      </c>
      <c r="J512" s="223">
        <v>44279.0</v>
      </c>
      <c r="K512" s="226" t="s">
        <v>1491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1766</v>
      </c>
      <c r="C513" s="229" t="s">
        <v>1477</v>
      </c>
      <c r="D513" s="213" t="s">
        <v>1487</v>
      </c>
      <c r="E513" s="225">
        <v>150000.0</v>
      </c>
      <c r="F513" s="213" t="s">
        <v>1767</v>
      </c>
      <c r="G513" s="223" t="s">
        <v>82</v>
      </c>
      <c r="H513" s="223" t="s">
        <v>1627</v>
      </c>
      <c r="I513" s="223" t="s">
        <v>1428</v>
      </c>
      <c r="J513" s="223">
        <v>44328.0</v>
      </c>
      <c r="K513" s="226" t="s">
        <v>1491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1652</v>
      </c>
      <c r="C514" s="229" t="s">
        <v>1493</v>
      </c>
      <c r="D514" s="213" t="s">
        <v>1487</v>
      </c>
      <c r="E514" s="225">
        <v>130000.0</v>
      </c>
      <c r="F514" s="213" t="s">
        <v>1653</v>
      </c>
      <c r="G514" s="213" t="s">
        <v>1287</v>
      </c>
      <c r="H514" s="213" t="s">
        <v>43</v>
      </c>
      <c r="I514" s="213" t="s">
        <v>1287</v>
      </c>
      <c r="J514" s="223">
        <v>44180.0</v>
      </c>
      <c r="K514" s="230" t="s">
        <v>1491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1652</v>
      </c>
      <c r="C515" s="229" t="s">
        <v>1493</v>
      </c>
      <c r="D515" s="213" t="s">
        <v>1487</v>
      </c>
      <c r="E515" s="225">
        <v>43000.0</v>
      </c>
      <c r="F515" s="213" t="s">
        <v>1653</v>
      </c>
      <c r="G515" s="213" t="s">
        <v>1287</v>
      </c>
      <c r="H515" s="213" t="s">
        <v>43</v>
      </c>
      <c r="I515" s="213" t="s">
        <v>1287</v>
      </c>
      <c r="J515" s="223">
        <v>44180.0</v>
      </c>
      <c r="K515" s="230" t="s">
        <v>1491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1535</v>
      </c>
      <c r="C516" s="229" t="s">
        <v>1477</v>
      </c>
      <c r="D516" s="213" t="s">
        <v>1487</v>
      </c>
      <c r="E516" s="225">
        <v>40000.0</v>
      </c>
      <c r="F516" s="213" t="s">
        <v>1536</v>
      </c>
      <c r="G516" s="223" t="s">
        <v>1287</v>
      </c>
      <c r="H516" s="223" t="s">
        <v>43</v>
      </c>
      <c r="I516" s="223" t="s">
        <v>1335</v>
      </c>
      <c r="J516" s="223">
        <v>43894.0</v>
      </c>
      <c r="K516" s="226" t="s">
        <v>1505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1503</v>
      </c>
      <c r="C517" s="229" t="s">
        <v>1477</v>
      </c>
      <c r="D517" s="213" t="s">
        <v>1487</v>
      </c>
      <c r="E517" s="225">
        <v>75000.0</v>
      </c>
      <c r="F517" s="213" t="s">
        <v>1504</v>
      </c>
      <c r="G517" s="223" t="s">
        <v>1287</v>
      </c>
      <c r="H517" s="223" t="s">
        <v>43</v>
      </c>
      <c r="I517" s="223" t="s">
        <v>1335</v>
      </c>
      <c r="J517" s="223">
        <v>43605.0</v>
      </c>
      <c r="K517" s="226" t="s">
        <v>1505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1691</v>
      </c>
      <c r="C518" s="229" t="s">
        <v>1493</v>
      </c>
      <c r="D518" s="213" t="s">
        <v>1487</v>
      </c>
      <c r="E518" s="225">
        <v>3000.0</v>
      </c>
      <c r="F518" s="213" t="s">
        <v>1692</v>
      </c>
      <c r="G518" s="213" t="s">
        <v>42</v>
      </c>
      <c r="H518" s="213" t="s">
        <v>43</v>
      </c>
      <c r="I518" s="213" t="s">
        <v>1390</v>
      </c>
      <c r="J518" s="223">
        <v>44180.0</v>
      </c>
      <c r="K518" s="230" t="s">
        <v>1491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1754</v>
      </c>
      <c r="C519" s="229" t="s">
        <v>1477</v>
      </c>
      <c r="D519" s="213" t="s">
        <v>1487</v>
      </c>
      <c r="E519" s="225">
        <v>2000.0</v>
      </c>
      <c r="F519" s="213" t="s">
        <v>1755</v>
      </c>
      <c r="G519" s="223" t="s">
        <v>82</v>
      </c>
      <c r="H519" s="223" t="s">
        <v>1627</v>
      </c>
      <c r="I519" s="223" t="s">
        <v>1426</v>
      </c>
      <c r="J519" s="223">
        <v>44322.0</v>
      </c>
      <c r="K519" s="226" t="s">
        <v>1491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1680</v>
      </c>
      <c r="C520" s="213" t="s">
        <v>1477</v>
      </c>
      <c r="D520" s="213" t="s">
        <v>1478</v>
      </c>
      <c r="E520" s="225">
        <v>104633.35</v>
      </c>
      <c r="F520" s="213" t="s">
        <v>1681</v>
      </c>
      <c r="G520" s="223" t="s">
        <v>82</v>
      </c>
      <c r="H520" s="223" t="s">
        <v>1627</v>
      </c>
      <c r="I520" s="223" t="s">
        <v>1430</v>
      </c>
      <c r="J520" s="223">
        <v>44273.0</v>
      </c>
      <c r="K520" s="226" t="s">
        <v>1491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1873</v>
      </c>
      <c r="C521" s="213" t="s">
        <v>1493</v>
      </c>
      <c r="D521" s="213" t="s">
        <v>1478</v>
      </c>
      <c r="E521" s="225">
        <v>0.0</v>
      </c>
      <c r="F521" s="213" t="s">
        <v>1874</v>
      </c>
      <c r="G521" s="213" t="s">
        <v>82</v>
      </c>
      <c r="H521" s="213" t="s">
        <v>43</v>
      </c>
      <c r="I521" s="213" t="s">
        <v>1296</v>
      </c>
      <c r="J521" s="223">
        <v>44133.0</v>
      </c>
      <c r="K521" s="230" t="s">
        <v>1505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1883</v>
      </c>
      <c r="C522" s="229" t="s">
        <v>1477</v>
      </c>
      <c r="D522" s="213" t="s">
        <v>1487</v>
      </c>
      <c r="E522" s="225">
        <v>50000.0</v>
      </c>
      <c r="F522" s="213" t="s">
        <v>1884</v>
      </c>
      <c r="G522" s="223" t="s">
        <v>82</v>
      </c>
      <c r="H522" s="223" t="s">
        <v>1627</v>
      </c>
      <c r="I522" s="223" t="s">
        <v>1428</v>
      </c>
      <c r="J522" s="223">
        <v>44340.0</v>
      </c>
      <c r="K522" s="226" t="s">
        <v>1505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1885</v>
      </c>
      <c r="C523" s="213" t="s">
        <v>1477</v>
      </c>
      <c r="D523" s="213" t="s">
        <v>1478</v>
      </c>
      <c r="E523" s="225">
        <v>397214.14</v>
      </c>
      <c r="F523" s="213" t="s">
        <v>1886</v>
      </c>
      <c r="G523" s="223" t="s">
        <v>1287</v>
      </c>
      <c r="H523" s="223" t="s">
        <v>43</v>
      </c>
      <c r="I523" s="223" t="s">
        <v>1424</v>
      </c>
      <c r="J523" s="223">
        <v>43539.0</v>
      </c>
      <c r="K523" s="226" t="s">
        <v>1491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1887</v>
      </c>
      <c r="C524" s="213" t="s">
        <v>1477</v>
      </c>
      <c r="D524" s="213" t="s">
        <v>1478</v>
      </c>
      <c r="E524" s="225">
        <v>40150.79</v>
      </c>
      <c r="F524" s="213" t="s">
        <v>1886</v>
      </c>
      <c r="G524" s="223" t="s">
        <v>1287</v>
      </c>
      <c r="H524" s="223" t="s">
        <v>43</v>
      </c>
      <c r="I524" s="223" t="s">
        <v>1424</v>
      </c>
      <c r="J524" s="223">
        <v>44397.0</v>
      </c>
      <c r="K524" s="226" t="s">
        <v>1888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1820</v>
      </c>
      <c r="C525" s="229" t="s">
        <v>1477</v>
      </c>
      <c r="D525" s="213" t="s">
        <v>1487</v>
      </c>
      <c r="E525" s="225">
        <v>20000.0</v>
      </c>
      <c r="F525" s="213" t="s">
        <v>1821</v>
      </c>
      <c r="G525" s="223" t="s">
        <v>82</v>
      </c>
      <c r="H525" s="223" t="s">
        <v>1627</v>
      </c>
      <c r="I525" s="223" t="s">
        <v>1428</v>
      </c>
      <c r="J525" s="223">
        <v>44319.0</v>
      </c>
      <c r="K525" s="226" t="s">
        <v>1491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1848</v>
      </c>
      <c r="C526" s="229" t="s">
        <v>1477</v>
      </c>
      <c r="D526" s="213" t="s">
        <v>1487</v>
      </c>
      <c r="E526" s="225">
        <v>130000.0</v>
      </c>
      <c r="F526" s="213" t="s">
        <v>1849</v>
      </c>
      <c r="G526" s="223" t="s">
        <v>82</v>
      </c>
      <c r="H526" s="223" t="s">
        <v>1627</v>
      </c>
      <c r="I526" s="223" t="s">
        <v>1428</v>
      </c>
      <c r="J526" s="223">
        <v>44280.0</v>
      </c>
      <c r="K526" s="226" t="s">
        <v>1491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1625</v>
      </c>
      <c r="C527" s="229" t="s">
        <v>1477</v>
      </c>
      <c r="D527" s="213" t="s">
        <v>1487</v>
      </c>
      <c r="E527" s="225">
        <v>20000.0</v>
      </c>
      <c r="F527" s="213" t="s">
        <v>1626</v>
      </c>
      <c r="G527" s="223" t="s">
        <v>82</v>
      </c>
      <c r="H527" s="223" t="s">
        <v>1627</v>
      </c>
      <c r="I527" s="223" t="s">
        <v>1428</v>
      </c>
      <c r="J527" s="223">
        <v>44321.0</v>
      </c>
      <c r="K527" s="226" t="s">
        <v>1491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1544</v>
      </c>
      <c r="C528" s="229" t="s">
        <v>1477</v>
      </c>
      <c r="D528" s="213" t="s">
        <v>1487</v>
      </c>
      <c r="E528" s="225">
        <v>300000.0</v>
      </c>
      <c r="F528" s="213" t="s">
        <v>1545</v>
      </c>
      <c r="G528" s="223" t="s">
        <v>1287</v>
      </c>
      <c r="H528" s="223" t="s">
        <v>43</v>
      </c>
      <c r="I528" s="223" t="s">
        <v>1335</v>
      </c>
      <c r="J528" s="223">
        <v>43564.0</v>
      </c>
      <c r="K528" s="226" t="s">
        <v>1480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1634</v>
      </c>
      <c r="C529" s="229" t="s">
        <v>1493</v>
      </c>
      <c r="D529" s="213" t="s">
        <v>1487</v>
      </c>
      <c r="E529" s="225">
        <v>25000.0</v>
      </c>
      <c r="F529" s="213" t="s">
        <v>1635</v>
      </c>
      <c r="G529" s="213" t="s">
        <v>42</v>
      </c>
      <c r="H529" s="213" t="s">
        <v>43</v>
      </c>
      <c r="I529" s="213" t="s">
        <v>1367</v>
      </c>
      <c r="J529" s="260">
        <v>44263.0</v>
      </c>
      <c r="K529" s="230" t="s">
        <v>1491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1503</v>
      </c>
      <c r="C530" s="229" t="s">
        <v>1477</v>
      </c>
      <c r="D530" s="213" t="s">
        <v>1487</v>
      </c>
      <c r="E530" s="225">
        <v>17000.0</v>
      </c>
      <c r="F530" s="213" t="s">
        <v>1504</v>
      </c>
      <c r="G530" s="223" t="s">
        <v>1287</v>
      </c>
      <c r="H530" s="223" t="s">
        <v>43</v>
      </c>
      <c r="I530" s="223" t="s">
        <v>1335</v>
      </c>
      <c r="J530" s="223">
        <v>43605.0</v>
      </c>
      <c r="K530" s="226" t="s">
        <v>1505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1889</v>
      </c>
      <c r="C531" s="213" t="s">
        <v>1493</v>
      </c>
      <c r="D531" s="213" t="s">
        <v>1478</v>
      </c>
      <c r="E531" s="225">
        <v>0.0</v>
      </c>
      <c r="F531" s="213" t="s">
        <v>1890</v>
      </c>
      <c r="G531" s="213" t="s">
        <v>82</v>
      </c>
      <c r="H531" s="213" t="s">
        <v>43</v>
      </c>
      <c r="I531" s="213" t="s">
        <v>1296</v>
      </c>
      <c r="J531" s="223">
        <v>44245.0</v>
      </c>
      <c r="K531" s="230" t="s">
        <v>1491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1891</v>
      </c>
      <c r="C532" s="229" t="s">
        <v>1493</v>
      </c>
      <c r="D532" s="213" t="s">
        <v>1487</v>
      </c>
      <c r="E532" s="225">
        <v>150000.0</v>
      </c>
      <c r="F532" s="213" t="s">
        <v>1892</v>
      </c>
      <c r="G532" s="213" t="s">
        <v>82</v>
      </c>
      <c r="H532" s="213" t="s">
        <v>43</v>
      </c>
      <c r="I532" s="213" t="s">
        <v>1296</v>
      </c>
      <c r="J532" s="223">
        <v>44326.0</v>
      </c>
      <c r="K532" s="230" t="s">
        <v>1630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1893</v>
      </c>
      <c r="C533" s="229" t="s">
        <v>1493</v>
      </c>
      <c r="D533" s="213" t="s">
        <v>1487</v>
      </c>
      <c r="E533" s="225">
        <v>84278.97</v>
      </c>
      <c r="F533" s="213" t="s">
        <v>1894</v>
      </c>
      <c r="G533" s="213" t="s">
        <v>1287</v>
      </c>
      <c r="H533" s="213" t="s">
        <v>43</v>
      </c>
      <c r="I533" s="213" t="s">
        <v>1287</v>
      </c>
      <c r="J533" s="223">
        <v>44355.0</v>
      </c>
      <c r="K533" s="230" t="s">
        <v>1505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1795</v>
      </c>
      <c r="C534" s="229" t="s">
        <v>1477</v>
      </c>
      <c r="D534" s="213" t="s">
        <v>1487</v>
      </c>
      <c r="E534" s="225">
        <v>130000.0</v>
      </c>
      <c r="F534" s="213" t="s">
        <v>1796</v>
      </c>
      <c r="G534" s="223" t="s">
        <v>82</v>
      </c>
      <c r="H534" s="223" t="s">
        <v>1627</v>
      </c>
      <c r="I534" s="223" t="s">
        <v>1428</v>
      </c>
      <c r="J534" s="223">
        <v>44313.0</v>
      </c>
      <c r="K534" s="226" t="s">
        <v>1491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1895</v>
      </c>
      <c r="C535" s="213" t="s">
        <v>1493</v>
      </c>
      <c r="D535" s="213" t="s">
        <v>1478</v>
      </c>
      <c r="E535" s="225">
        <v>0.0</v>
      </c>
      <c r="F535" s="213" t="s">
        <v>1896</v>
      </c>
      <c r="G535" s="213" t="s">
        <v>82</v>
      </c>
      <c r="H535" s="213" t="s">
        <v>43</v>
      </c>
      <c r="I535" s="213" t="s">
        <v>1296</v>
      </c>
      <c r="J535" s="223">
        <v>44085.0</v>
      </c>
      <c r="K535" s="230" t="s">
        <v>1630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1897</v>
      </c>
      <c r="C536" s="213" t="s">
        <v>1493</v>
      </c>
      <c r="D536" s="213" t="s">
        <v>1478</v>
      </c>
      <c r="E536" s="225">
        <v>0.0</v>
      </c>
      <c r="F536" s="213" t="s">
        <v>1898</v>
      </c>
      <c r="G536" s="213" t="s">
        <v>82</v>
      </c>
      <c r="H536" s="213" t="s">
        <v>43</v>
      </c>
      <c r="I536" s="213" t="s">
        <v>1296</v>
      </c>
      <c r="J536" s="223">
        <v>44147.0</v>
      </c>
      <c r="K536" s="230" t="s">
        <v>1505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1756</v>
      </c>
      <c r="C537" s="229" t="s">
        <v>1477</v>
      </c>
      <c r="D537" s="213" t="s">
        <v>1487</v>
      </c>
      <c r="E537" s="225">
        <v>20000.0</v>
      </c>
      <c r="F537" s="213" t="s">
        <v>1757</v>
      </c>
      <c r="G537" s="223" t="s">
        <v>82</v>
      </c>
      <c r="H537" s="223" t="s">
        <v>1627</v>
      </c>
      <c r="I537" s="223" t="s">
        <v>1430</v>
      </c>
      <c r="J537" s="223">
        <v>44266.0</v>
      </c>
      <c r="K537" s="226" t="s">
        <v>1505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1899</v>
      </c>
      <c r="C538" s="213" t="s">
        <v>1493</v>
      </c>
      <c r="D538" s="213" t="s">
        <v>1478</v>
      </c>
      <c r="E538" s="225">
        <v>0.0</v>
      </c>
      <c r="F538" s="213" t="s">
        <v>1900</v>
      </c>
      <c r="G538" s="213" t="s">
        <v>82</v>
      </c>
      <c r="H538" s="213" t="s">
        <v>43</v>
      </c>
      <c r="I538" s="213" t="s">
        <v>1901</v>
      </c>
      <c r="J538" s="223">
        <v>44096.0</v>
      </c>
      <c r="K538" s="230" t="s">
        <v>1491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1902</v>
      </c>
      <c r="C539" s="229" t="s">
        <v>1477</v>
      </c>
      <c r="D539" s="213" t="s">
        <v>1487</v>
      </c>
      <c r="E539" s="225">
        <v>300000.0</v>
      </c>
      <c r="F539" s="213" t="s">
        <v>1903</v>
      </c>
      <c r="G539" s="223" t="s">
        <v>1432</v>
      </c>
      <c r="H539" s="223" t="s">
        <v>43</v>
      </c>
      <c r="I539" s="223" t="s">
        <v>1432</v>
      </c>
      <c r="J539" s="223">
        <v>44021.0</v>
      </c>
      <c r="K539" s="226" t="s">
        <v>1491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1727</v>
      </c>
      <c r="C540" s="229" t="s">
        <v>1477</v>
      </c>
      <c r="D540" s="213" t="s">
        <v>1487</v>
      </c>
      <c r="E540" s="225">
        <v>25000.0</v>
      </c>
      <c r="F540" s="213" t="s">
        <v>1728</v>
      </c>
      <c r="G540" s="223" t="s">
        <v>82</v>
      </c>
      <c r="H540" s="223" t="s">
        <v>1627</v>
      </c>
      <c r="I540" s="223" t="s">
        <v>1426</v>
      </c>
      <c r="J540" s="223">
        <v>44279.0</v>
      </c>
      <c r="K540" s="226" t="s">
        <v>1491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1904</v>
      </c>
      <c r="C541" s="213" t="s">
        <v>1477</v>
      </c>
      <c r="D541" s="213" t="s">
        <v>1478</v>
      </c>
      <c r="E541" s="225">
        <v>130029.24</v>
      </c>
      <c r="F541" s="213" t="s">
        <v>1905</v>
      </c>
      <c r="G541" s="223" t="s">
        <v>1432</v>
      </c>
      <c r="H541" s="223" t="s">
        <v>43</v>
      </c>
      <c r="I541" s="223" t="s">
        <v>1432</v>
      </c>
      <c r="J541" s="223">
        <v>43441.0</v>
      </c>
      <c r="K541" s="226" t="s">
        <v>1480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1542</v>
      </c>
      <c r="C542" s="213" t="s">
        <v>1477</v>
      </c>
      <c r="D542" s="213" t="s">
        <v>1478</v>
      </c>
      <c r="E542" s="225">
        <v>555581.44</v>
      </c>
      <c r="F542" s="213" t="s">
        <v>1543</v>
      </c>
      <c r="G542" s="223" t="s">
        <v>1287</v>
      </c>
      <c r="H542" s="223" t="s">
        <v>43</v>
      </c>
      <c r="I542" s="223" t="s">
        <v>1424</v>
      </c>
      <c r="J542" s="223">
        <v>43607.0</v>
      </c>
      <c r="K542" s="226" t="s">
        <v>1483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1906</v>
      </c>
      <c r="C543" s="229" t="s">
        <v>1477</v>
      </c>
      <c r="D543" s="213" t="s">
        <v>1487</v>
      </c>
      <c r="E543" s="225">
        <v>17000.0</v>
      </c>
      <c r="F543" s="213" t="s">
        <v>1907</v>
      </c>
      <c r="G543" s="223" t="s">
        <v>82</v>
      </c>
      <c r="H543" s="223" t="s">
        <v>1627</v>
      </c>
      <c r="I543" s="223" t="s">
        <v>1428</v>
      </c>
      <c r="J543" s="223">
        <v>44263.0</v>
      </c>
      <c r="K543" s="226" t="s">
        <v>1505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1908</v>
      </c>
      <c r="C544" s="229" t="s">
        <v>1477</v>
      </c>
      <c r="D544" s="213" t="s">
        <v>1487</v>
      </c>
      <c r="E544" s="225">
        <v>2502500.1</v>
      </c>
      <c r="F544" s="213" t="s">
        <v>1909</v>
      </c>
      <c r="G544" s="223" t="s">
        <v>82</v>
      </c>
      <c r="H544" s="223" t="s">
        <v>1627</v>
      </c>
      <c r="I544" s="223" t="s">
        <v>1428</v>
      </c>
      <c r="J544" s="223">
        <v>44266.0</v>
      </c>
      <c r="K544" s="226" t="s">
        <v>1573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1910</v>
      </c>
      <c r="C545" s="229" t="s">
        <v>1493</v>
      </c>
      <c r="D545" s="213" t="s">
        <v>1513</v>
      </c>
      <c r="E545" s="225">
        <v>0.0</v>
      </c>
      <c r="F545" s="213" t="s">
        <v>1911</v>
      </c>
      <c r="G545" s="213" t="s">
        <v>1287</v>
      </c>
      <c r="H545" s="213" t="s">
        <v>43</v>
      </c>
      <c r="I545" s="213" t="s">
        <v>1287</v>
      </c>
      <c r="J545" s="223">
        <v>43869.0</v>
      </c>
      <c r="K545" s="230" t="s">
        <v>1491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1912</v>
      </c>
      <c r="C546" s="213" t="s">
        <v>1493</v>
      </c>
      <c r="D546" s="213" t="s">
        <v>1478</v>
      </c>
      <c r="E546" s="225">
        <v>0.0</v>
      </c>
      <c r="F546" s="213" t="s">
        <v>1913</v>
      </c>
      <c r="G546" s="213" t="s">
        <v>82</v>
      </c>
      <c r="H546" s="213" t="s">
        <v>43</v>
      </c>
      <c r="I546" s="213" t="s">
        <v>1296</v>
      </c>
      <c r="J546" s="223">
        <v>44203.0</v>
      </c>
      <c r="K546" s="230" t="s">
        <v>1491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1914</v>
      </c>
      <c r="C547" s="213" t="s">
        <v>1493</v>
      </c>
      <c r="D547" s="213" t="s">
        <v>1478</v>
      </c>
      <c r="E547" s="225">
        <v>0.0</v>
      </c>
      <c r="F547" s="213" t="s">
        <v>1913</v>
      </c>
      <c r="G547" s="213" t="s">
        <v>82</v>
      </c>
      <c r="H547" s="213" t="s">
        <v>43</v>
      </c>
      <c r="I547" s="213" t="s">
        <v>1296</v>
      </c>
      <c r="J547" s="223">
        <v>44203.0</v>
      </c>
      <c r="K547" s="230" t="s">
        <v>1888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1915</v>
      </c>
      <c r="C548" s="238" t="s">
        <v>1493</v>
      </c>
      <c r="D548" s="213" t="s">
        <v>1487</v>
      </c>
      <c r="E548" s="262">
        <v>4000.0</v>
      </c>
      <c r="F548" s="213" t="s">
        <v>1916</v>
      </c>
      <c r="G548" s="213" t="s">
        <v>42</v>
      </c>
      <c r="H548" s="213" t="s">
        <v>43</v>
      </c>
      <c r="I548" s="213" t="s">
        <v>1306</v>
      </c>
      <c r="J548" s="223">
        <v>44362.0</v>
      </c>
      <c r="K548" s="230" t="s">
        <v>1505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1628</v>
      </c>
      <c r="C549" s="238" t="s">
        <v>1477</v>
      </c>
      <c r="D549" s="213" t="s">
        <v>1487</v>
      </c>
      <c r="E549" s="262">
        <v>20000.0</v>
      </c>
      <c r="F549" s="213" t="s">
        <v>1629</v>
      </c>
      <c r="G549" s="223" t="s">
        <v>82</v>
      </c>
      <c r="H549" s="223" t="s">
        <v>1627</v>
      </c>
      <c r="I549" s="223" t="s">
        <v>1428</v>
      </c>
      <c r="J549" s="223">
        <v>44295.0</v>
      </c>
      <c r="K549" s="226" t="s">
        <v>1630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1758</v>
      </c>
      <c r="C550" s="238" t="s">
        <v>1477</v>
      </c>
      <c r="D550" s="213" t="s">
        <v>1487</v>
      </c>
      <c r="E550" s="262">
        <v>5000.0</v>
      </c>
      <c r="F550" s="213" t="s">
        <v>1759</v>
      </c>
      <c r="G550" s="223" t="s">
        <v>82</v>
      </c>
      <c r="H550" s="223" t="s">
        <v>1627</v>
      </c>
      <c r="I550" s="223" t="s">
        <v>1426</v>
      </c>
      <c r="J550" s="223">
        <v>44319.0</v>
      </c>
      <c r="K550" s="226" t="s">
        <v>1491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1917</v>
      </c>
      <c r="C551" s="213" t="s">
        <v>1493</v>
      </c>
      <c r="D551" s="213" t="s">
        <v>1478</v>
      </c>
      <c r="E551" s="225">
        <v>0.0</v>
      </c>
      <c r="F551" s="213" t="s">
        <v>1918</v>
      </c>
      <c r="G551" s="213" t="s">
        <v>1346</v>
      </c>
      <c r="H551" s="213" t="s">
        <v>43</v>
      </c>
      <c r="I551" s="213" t="s">
        <v>42</v>
      </c>
      <c r="J551" s="223">
        <v>44250.0</v>
      </c>
      <c r="K551" s="230" t="s">
        <v>1888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1919</v>
      </c>
      <c r="C552" s="213" t="s">
        <v>1493</v>
      </c>
      <c r="D552" s="213" t="s">
        <v>1478</v>
      </c>
      <c r="E552" s="225">
        <v>0.0</v>
      </c>
      <c r="F552" s="213" t="s">
        <v>1920</v>
      </c>
      <c r="G552" s="213" t="s">
        <v>82</v>
      </c>
      <c r="H552" s="213" t="s">
        <v>43</v>
      </c>
      <c r="I552" s="213" t="s">
        <v>1296</v>
      </c>
      <c r="J552" s="223">
        <v>44120.0</v>
      </c>
      <c r="K552" s="230" t="s">
        <v>1491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1752</v>
      </c>
      <c r="C553" s="238" t="s">
        <v>1477</v>
      </c>
      <c r="D553" s="213" t="s">
        <v>1487</v>
      </c>
      <c r="E553" s="262">
        <v>10000.0</v>
      </c>
      <c r="F553" s="213" t="s">
        <v>1753</v>
      </c>
      <c r="G553" s="223" t="s">
        <v>82</v>
      </c>
      <c r="H553" s="223" t="s">
        <v>1627</v>
      </c>
      <c r="I553" s="223" t="s">
        <v>1426</v>
      </c>
      <c r="J553" s="223">
        <v>44295.0</v>
      </c>
      <c r="K553" s="226" t="s">
        <v>1573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1902</v>
      </c>
      <c r="C554" s="238" t="s">
        <v>1477</v>
      </c>
      <c r="D554" s="213" t="s">
        <v>1487</v>
      </c>
      <c r="E554" s="262">
        <v>300000.0</v>
      </c>
      <c r="F554" s="213" t="s">
        <v>1903</v>
      </c>
      <c r="G554" s="223" t="s">
        <v>1432</v>
      </c>
      <c r="H554" s="223" t="s">
        <v>43</v>
      </c>
      <c r="I554" s="223" t="s">
        <v>1432</v>
      </c>
      <c r="J554" s="223">
        <v>44021.0</v>
      </c>
      <c r="K554" s="226" t="s">
        <v>1491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1921</v>
      </c>
      <c r="C555" s="213" t="s">
        <v>1493</v>
      </c>
      <c r="D555" s="213" t="s">
        <v>1478</v>
      </c>
      <c r="E555" s="225">
        <v>0.0</v>
      </c>
      <c r="F555" s="213" t="s">
        <v>1922</v>
      </c>
      <c r="G555" s="213" t="s">
        <v>82</v>
      </c>
      <c r="H555" s="213" t="s">
        <v>43</v>
      </c>
      <c r="I555" s="213" t="s">
        <v>1296</v>
      </c>
      <c r="J555" s="223">
        <v>44202.0</v>
      </c>
      <c r="K555" s="230" t="s">
        <v>1491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1923</v>
      </c>
      <c r="C556" s="238" t="s">
        <v>1493</v>
      </c>
      <c r="D556" s="213" t="s">
        <v>1487</v>
      </c>
      <c r="E556" s="262">
        <v>135728.28</v>
      </c>
      <c r="F556" s="213" t="s">
        <v>1924</v>
      </c>
      <c r="G556" s="213" t="s">
        <v>82</v>
      </c>
      <c r="H556" s="213" t="s">
        <v>56</v>
      </c>
      <c r="I556" s="213" t="s">
        <v>83</v>
      </c>
      <c r="J556" s="223">
        <v>44204.0</v>
      </c>
      <c r="K556" s="230" t="s">
        <v>1491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1925</v>
      </c>
      <c r="C557" s="213" t="s">
        <v>1477</v>
      </c>
      <c r="D557" s="213" t="s">
        <v>1478</v>
      </c>
      <c r="E557" s="232">
        <v>107666.91</v>
      </c>
      <c r="F557" s="213" t="s">
        <v>1926</v>
      </c>
      <c r="G557" s="223" t="s">
        <v>1287</v>
      </c>
      <c r="H557" s="223" t="s">
        <v>43</v>
      </c>
      <c r="I557" s="223" t="s">
        <v>1335</v>
      </c>
      <c r="J557" s="223">
        <v>43843.0</v>
      </c>
      <c r="K557" s="226" t="s">
        <v>1505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1927</v>
      </c>
      <c r="C558" s="213" t="s">
        <v>1493</v>
      </c>
      <c r="D558" s="213" t="s">
        <v>1478</v>
      </c>
      <c r="E558" s="225">
        <v>0.0</v>
      </c>
      <c r="F558" s="213" t="s">
        <v>1928</v>
      </c>
      <c r="G558" s="213" t="s">
        <v>82</v>
      </c>
      <c r="H558" s="213" t="s">
        <v>43</v>
      </c>
      <c r="I558" s="213" t="s">
        <v>1296</v>
      </c>
      <c r="J558" s="223">
        <v>44384.0</v>
      </c>
      <c r="K558" s="230" t="s">
        <v>1630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1499</v>
      </c>
      <c r="C559" s="238" t="s">
        <v>1477</v>
      </c>
      <c r="D559" s="213" t="s">
        <v>1487</v>
      </c>
      <c r="E559" s="262">
        <v>7500.0</v>
      </c>
      <c r="F559" s="213" t="s">
        <v>1500</v>
      </c>
      <c r="G559" s="223" t="s">
        <v>1287</v>
      </c>
      <c r="H559" s="223" t="s">
        <v>43</v>
      </c>
      <c r="I559" s="223" t="s">
        <v>1335</v>
      </c>
      <c r="J559" s="223">
        <v>43703.0</v>
      </c>
      <c r="K559" s="226" t="s">
        <v>1483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1929</v>
      </c>
      <c r="C560" s="213" t="s">
        <v>1493</v>
      </c>
      <c r="D560" s="213" t="s">
        <v>1478</v>
      </c>
      <c r="E560" s="225">
        <v>0.0</v>
      </c>
      <c r="F560" s="213" t="s">
        <v>1930</v>
      </c>
      <c r="G560" s="213" t="s">
        <v>82</v>
      </c>
      <c r="H560" s="213" t="s">
        <v>43</v>
      </c>
      <c r="I560" s="213" t="s">
        <v>1296</v>
      </c>
      <c r="J560" s="223">
        <v>44186.0</v>
      </c>
      <c r="K560" s="230" t="s">
        <v>1491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1931</v>
      </c>
      <c r="C561" s="213" t="s">
        <v>1493</v>
      </c>
      <c r="D561" s="213" t="s">
        <v>1478</v>
      </c>
      <c r="E561" s="225">
        <v>0.0</v>
      </c>
      <c r="F561" s="213" t="s">
        <v>1932</v>
      </c>
      <c r="G561" s="213" t="s">
        <v>82</v>
      </c>
      <c r="H561" s="213" t="s">
        <v>43</v>
      </c>
      <c r="I561" s="213" t="s">
        <v>1296</v>
      </c>
      <c r="J561" s="223">
        <v>44456.0</v>
      </c>
      <c r="K561" s="230" t="s">
        <v>1888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1797</v>
      </c>
      <c r="C562" s="238" t="s">
        <v>1477</v>
      </c>
      <c r="D562" s="213" t="s">
        <v>1487</v>
      </c>
      <c r="E562" s="240">
        <v>159337.69</v>
      </c>
      <c r="F562" s="213" t="s">
        <v>1798</v>
      </c>
      <c r="G562" s="223" t="s">
        <v>82</v>
      </c>
      <c r="H562" s="223" t="s">
        <v>1627</v>
      </c>
      <c r="I562" s="223" t="s">
        <v>1428</v>
      </c>
      <c r="J562" s="223">
        <v>44280.0</v>
      </c>
      <c r="K562" s="226" t="s">
        <v>1630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1933</v>
      </c>
      <c r="C563" s="238" t="s">
        <v>1477</v>
      </c>
      <c r="D563" s="213" t="s">
        <v>1487</v>
      </c>
      <c r="E563" s="262">
        <v>20000.0</v>
      </c>
      <c r="F563" s="213" t="s">
        <v>1934</v>
      </c>
      <c r="G563" s="223" t="s">
        <v>82</v>
      </c>
      <c r="H563" s="223" t="s">
        <v>1627</v>
      </c>
      <c r="I563" s="223" t="s">
        <v>1426</v>
      </c>
      <c r="J563" s="223">
        <v>44319.0</v>
      </c>
      <c r="K563" s="226" t="s">
        <v>1573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1766</v>
      </c>
      <c r="C564" s="238" t="s">
        <v>1477</v>
      </c>
      <c r="D564" s="213" t="s">
        <v>1487</v>
      </c>
      <c r="E564" s="262">
        <v>271802.72</v>
      </c>
      <c r="F564" s="213" t="s">
        <v>1767</v>
      </c>
      <c r="G564" s="223" t="s">
        <v>82</v>
      </c>
      <c r="H564" s="223" t="s">
        <v>1627</v>
      </c>
      <c r="I564" s="223" t="s">
        <v>1428</v>
      </c>
      <c r="J564" s="223">
        <v>44328.0</v>
      </c>
      <c r="K564" s="226" t="s">
        <v>1491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1836</v>
      </c>
      <c r="C565" s="213" t="s">
        <v>1493</v>
      </c>
      <c r="D565" s="213" t="s">
        <v>1478</v>
      </c>
      <c r="E565" s="225">
        <v>0.0</v>
      </c>
      <c r="F565" s="213" t="s">
        <v>1837</v>
      </c>
      <c r="G565" s="213" t="s">
        <v>82</v>
      </c>
      <c r="H565" s="213" t="s">
        <v>43</v>
      </c>
      <c r="I565" s="213" t="s">
        <v>1304</v>
      </c>
      <c r="J565" s="223"/>
      <c r="K565" s="230" t="s">
        <v>1480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1908</v>
      </c>
      <c r="C566" s="238" t="s">
        <v>1477</v>
      </c>
      <c r="D566" s="213" t="s">
        <v>1487</v>
      </c>
      <c r="E566" s="262">
        <v>100000.0</v>
      </c>
      <c r="F566" s="213" t="s">
        <v>1909</v>
      </c>
      <c r="G566" s="223" t="s">
        <v>82</v>
      </c>
      <c r="H566" s="223" t="s">
        <v>1627</v>
      </c>
      <c r="I566" s="223" t="s">
        <v>1428</v>
      </c>
      <c r="J566" s="223">
        <v>44266.0</v>
      </c>
      <c r="K566" s="226" t="s">
        <v>1573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1935</v>
      </c>
      <c r="C567" s="238" t="s">
        <v>1493</v>
      </c>
      <c r="D567" s="213" t="s">
        <v>1513</v>
      </c>
      <c r="E567" s="225">
        <v>157308.25</v>
      </c>
      <c r="F567" s="213" t="s">
        <v>1936</v>
      </c>
      <c r="G567" s="213" t="s">
        <v>1287</v>
      </c>
      <c r="H567" s="213" t="s">
        <v>43</v>
      </c>
      <c r="I567" s="213" t="s">
        <v>1287</v>
      </c>
      <c r="J567" s="223">
        <v>44250.0</v>
      </c>
      <c r="K567" s="230" t="s">
        <v>1491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1937</v>
      </c>
      <c r="C568" s="213" t="s">
        <v>1493</v>
      </c>
      <c r="D568" s="213" t="s">
        <v>1478</v>
      </c>
      <c r="E568" s="225">
        <v>0.0</v>
      </c>
      <c r="F568" s="213" t="s">
        <v>1938</v>
      </c>
      <c r="G568" s="213" t="s">
        <v>82</v>
      </c>
      <c r="H568" s="213" t="s">
        <v>43</v>
      </c>
      <c r="I568" s="213" t="s">
        <v>1296</v>
      </c>
      <c r="J568" s="223">
        <v>44088.0</v>
      </c>
      <c r="K568" s="230" t="s">
        <v>1480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1571</v>
      </c>
      <c r="C569" s="238" t="s">
        <v>1527</v>
      </c>
      <c r="D569" s="213" t="s">
        <v>1487</v>
      </c>
      <c r="E569" s="262">
        <v>50000.0</v>
      </c>
      <c r="F569" s="213" t="s">
        <v>1572</v>
      </c>
      <c r="G569" s="223" t="s">
        <v>82</v>
      </c>
      <c r="H569" s="223" t="s">
        <v>43</v>
      </c>
      <c r="I569" s="223" t="s">
        <v>1375</v>
      </c>
      <c r="J569" s="223">
        <v>43934.0</v>
      </c>
      <c r="K569" s="226" t="s">
        <v>1573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1939</v>
      </c>
      <c r="C570" s="238" t="s">
        <v>1477</v>
      </c>
      <c r="D570" s="213" t="s">
        <v>1487</v>
      </c>
      <c r="E570" s="262">
        <v>30000.0</v>
      </c>
      <c r="F570" s="213" t="s">
        <v>1940</v>
      </c>
      <c r="G570" s="223" t="s">
        <v>82</v>
      </c>
      <c r="H570" s="223" t="s">
        <v>1627</v>
      </c>
      <c r="I570" s="223" t="s">
        <v>1428</v>
      </c>
      <c r="J570" s="223">
        <v>44319.0</v>
      </c>
      <c r="K570" s="226" t="s">
        <v>1491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1691</v>
      </c>
      <c r="C571" s="238" t="s">
        <v>1493</v>
      </c>
      <c r="D571" s="213" t="s">
        <v>1487</v>
      </c>
      <c r="E571" s="262">
        <v>20000.0</v>
      </c>
      <c r="F571" s="213" t="s">
        <v>1692</v>
      </c>
      <c r="G571" s="213" t="s">
        <v>42</v>
      </c>
      <c r="H571" s="213" t="s">
        <v>43</v>
      </c>
      <c r="I571" s="213" t="s">
        <v>1390</v>
      </c>
      <c r="J571" s="223">
        <v>44180.0</v>
      </c>
      <c r="K571" s="230" t="s">
        <v>1491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1941</v>
      </c>
      <c r="C572" s="238" t="s">
        <v>1477</v>
      </c>
      <c r="D572" s="213" t="s">
        <v>1513</v>
      </c>
      <c r="E572" s="262">
        <v>1421504.0</v>
      </c>
      <c r="F572" s="213" t="s">
        <v>1942</v>
      </c>
      <c r="G572" s="223" t="s">
        <v>82</v>
      </c>
      <c r="H572" s="223" t="s">
        <v>1627</v>
      </c>
      <c r="I572" s="223" t="s">
        <v>1428</v>
      </c>
      <c r="J572" s="223">
        <v>44280.0</v>
      </c>
      <c r="K572" s="226" t="s">
        <v>1480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1943</v>
      </c>
      <c r="C573" s="238" t="s">
        <v>1477</v>
      </c>
      <c r="D573" s="213" t="s">
        <v>1487</v>
      </c>
      <c r="E573" s="262">
        <v>8000.0</v>
      </c>
      <c r="F573" s="213" t="s">
        <v>1500</v>
      </c>
      <c r="G573" s="223" t="s">
        <v>1287</v>
      </c>
      <c r="H573" s="223" t="s">
        <v>43</v>
      </c>
      <c r="I573" s="223" t="s">
        <v>1335</v>
      </c>
      <c r="J573" s="223">
        <v>43704.0</v>
      </c>
      <c r="K573" s="226" t="s">
        <v>1505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1754</v>
      </c>
      <c r="C574" s="238" t="s">
        <v>1477</v>
      </c>
      <c r="D574" s="213" t="s">
        <v>1487</v>
      </c>
      <c r="E574" s="262">
        <v>20000.0</v>
      </c>
      <c r="F574" s="213" t="s">
        <v>1755</v>
      </c>
      <c r="G574" s="223" t="s">
        <v>82</v>
      </c>
      <c r="H574" s="223" t="s">
        <v>1627</v>
      </c>
      <c r="I574" s="223" t="s">
        <v>1426</v>
      </c>
      <c r="J574" s="223">
        <v>44322.0</v>
      </c>
      <c r="K574" s="226" t="s">
        <v>1491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1908</v>
      </c>
      <c r="C575" s="238" t="s">
        <v>1477</v>
      </c>
      <c r="D575" s="213" t="s">
        <v>1487</v>
      </c>
      <c r="E575" s="262">
        <v>300000.0</v>
      </c>
      <c r="F575" s="213" t="s">
        <v>1909</v>
      </c>
      <c r="G575" s="223" t="s">
        <v>82</v>
      </c>
      <c r="H575" s="223" t="s">
        <v>1627</v>
      </c>
      <c r="I575" s="223" t="s">
        <v>1428</v>
      </c>
      <c r="J575" s="223">
        <v>44266.0</v>
      </c>
      <c r="K575" s="226" t="s">
        <v>1573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1758</v>
      </c>
      <c r="C576" s="238" t="s">
        <v>1477</v>
      </c>
      <c r="D576" s="213" t="s">
        <v>1487</v>
      </c>
      <c r="E576" s="262">
        <v>10000.0</v>
      </c>
      <c r="F576" s="213" t="s">
        <v>1759</v>
      </c>
      <c r="G576" s="223" t="s">
        <v>82</v>
      </c>
      <c r="H576" s="223" t="s">
        <v>1627</v>
      </c>
      <c r="I576" s="223" t="s">
        <v>1426</v>
      </c>
      <c r="J576" s="223">
        <v>44319.0</v>
      </c>
      <c r="K576" s="226" t="s">
        <v>1491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1503</v>
      </c>
      <c r="C577" s="238" t="s">
        <v>1477</v>
      </c>
      <c r="D577" s="213" t="s">
        <v>1487</v>
      </c>
      <c r="E577" s="262">
        <v>12000.0</v>
      </c>
      <c r="F577" s="213" t="s">
        <v>1504</v>
      </c>
      <c r="G577" s="223" t="s">
        <v>1287</v>
      </c>
      <c r="H577" s="223" t="s">
        <v>43</v>
      </c>
      <c r="I577" s="223" t="s">
        <v>1335</v>
      </c>
      <c r="J577" s="223">
        <v>43605.0</v>
      </c>
      <c r="K577" s="226" t="s">
        <v>1505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1944</v>
      </c>
      <c r="C578" s="238" t="s">
        <v>1477</v>
      </c>
      <c r="D578" s="213" t="s">
        <v>1487</v>
      </c>
      <c r="E578" s="262">
        <v>100000.0</v>
      </c>
      <c r="F578" s="213" t="s">
        <v>1945</v>
      </c>
      <c r="G578" s="223" t="s">
        <v>82</v>
      </c>
      <c r="H578" s="223" t="s">
        <v>1627</v>
      </c>
      <c r="I578" s="223" t="s">
        <v>1430</v>
      </c>
      <c r="J578" s="223">
        <v>44299.0</v>
      </c>
      <c r="K578" s="226" t="s">
        <v>1491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1946</v>
      </c>
      <c r="C579" s="213" t="s">
        <v>1493</v>
      </c>
      <c r="D579" s="213" t="s">
        <v>1478</v>
      </c>
      <c r="E579" s="225">
        <v>0.0</v>
      </c>
      <c r="F579" s="213" t="s">
        <v>1947</v>
      </c>
      <c r="G579" s="213" t="s">
        <v>42</v>
      </c>
      <c r="H579" s="213" t="s">
        <v>43</v>
      </c>
      <c r="I579" s="213" t="s">
        <v>1669</v>
      </c>
      <c r="J579" s="223">
        <v>44917.0</v>
      </c>
      <c r="K579" s="230" t="s">
        <v>1573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1948</v>
      </c>
      <c r="C580" s="238" t="s">
        <v>1477</v>
      </c>
      <c r="D580" s="213" t="s">
        <v>1487</v>
      </c>
      <c r="E580" s="262" t="s">
        <v>1949</v>
      </c>
      <c r="F580" s="213" t="s">
        <v>1950</v>
      </c>
      <c r="G580" s="223" t="s">
        <v>82</v>
      </c>
      <c r="H580" s="223" t="s">
        <v>1627</v>
      </c>
      <c r="I580" s="223" t="s">
        <v>1426</v>
      </c>
      <c r="J580" s="223">
        <v>44391.0</v>
      </c>
      <c r="K580" s="226" t="s">
        <v>1491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1780</v>
      </c>
      <c r="C581" s="238" t="s">
        <v>1477</v>
      </c>
      <c r="D581" s="213" t="s">
        <v>1487</v>
      </c>
      <c r="E581" s="262">
        <v>30000.0</v>
      </c>
      <c r="F581" s="213" t="s">
        <v>1781</v>
      </c>
      <c r="G581" s="223" t="s">
        <v>82</v>
      </c>
      <c r="H581" s="223" t="s">
        <v>1627</v>
      </c>
      <c r="I581" s="223" t="s">
        <v>1428</v>
      </c>
      <c r="J581" s="223">
        <v>44319.0</v>
      </c>
      <c r="K581" s="226" t="s">
        <v>1491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1727</v>
      </c>
      <c r="C582" s="238" t="s">
        <v>1477</v>
      </c>
      <c r="D582" s="213" t="s">
        <v>1487</v>
      </c>
      <c r="E582" s="262">
        <v>100000.0</v>
      </c>
      <c r="F582" s="213" t="s">
        <v>1728</v>
      </c>
      <c r="G582" s="223" t="s">
        <v>82</v>
      </c>
      <c r="H582" s="223" t="s">
        <v>1627</v>
      </c>
      <c r="I582" s="223" t="s">
        <v>1426</v>
      </c>
      <c r="J582" s="223">
        <v>44279.0</v>
      </c>
      <c r="K582" s="226" t="s">
        <v>1491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1951</v>
      </c>
      <c r="C583" s="238" t="s">
        <v>1477</v>
      </c>
      <c r="D583" s="213" t="s">
        <v>1487</v>
      </c>
      <c r="E583" s="262">
        <v>120000.0</v>
      </c>
      <c r="F583" s="213" t="s">
        <v>1952</v>
      </c>
      <c r="G583" s="223" t="s">
        <v>82</v>
      </c>
      <c r="H583" s="223" t="s">
        <v>1627</v>
      </c>
      <c r="I583" s="223" t="s">
        <v>1430</v>
      </c>
      <c r="J583" s="223">
        <v>44279.0</v>
      </c>
      <c r="K583" s="226" t="s">
        <v>1573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1953</v>
      </c>
      <c r="C584" s="238" t="s">
        <v>1493</v>
      </c>
      <c r="D584" s="213" t="s">
        <v>1513</v>
      </c>
      <c r="E584" s="225">
        <v>456422.62</v>
      </c>
      <c r="F584" s="213" t="s">
        <v>1954</v>
      </c>
      <c r="G584" s="213" t="s">
        <v>42</v>
      </c>
      <c r="H584" s="213" t="s">
        <v>43</v>
      </c>
      <c r="I584" s="213" t="s">
        <v>1350</v>
      </c>
      <c r="J584" s="223">
        <v>44130.0</v>
      </c>
      <c r="K584" s="230" t="s">
        <v>1491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1818</v>
      </c>
      <c r="C585" s="238" t="s">
        <v>1477</v>
      </c>
      <c r="D585" s="213" t="s">
        <v>1487</v>
      </c>
      <c r="E585" s="262">
        <v>100000.0</v>
      </c>
      <c r="F585" s="213" t="s">
        <v>1819</v>
      </c>
      <c r="G585" s="223" t="s">
        <v>82</v>
      </c>
      <c r="H585" s="223" t="s">
        <v>1627</v>
      </c>
      <c r="I585" s="223" t="s">
        <v>1426</v>
      </c>
      <c r="J585" s="223">
        <v>44321.0</v>
      </c>
      <c r="K585" s="226" t="s">
        <v>1505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1739</v>
      </c>
      <c r="C586" s="238" t="s">
        <v>1477</v>
      </c>
      <c r="D586" s="213" t="s">
        <v>1487</v>
      </c>
      <c r="E586" s="262">
        <v>14000.0</v>
      </c>
      <c r="F586" s="213" t="s">
        <v>1740</v>
      </c>
      <c r="G586" s="223" t="s">
        <v>82</v>
      </c>
      <c r="H586" s="223" t="s">
        <v>1627</v>
      </c>
      <c r="I586" s="223" t="s">
        <v>1428</v>
      </c>
      <c r="J586" s="223">
        <v>44280.0</v>
      </c>
      <c r="K586" s="226" t="s">
        <v>1491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1756</v>
      </c>
      <c r="C587" s="238" t="s">
        <v>1477</v>
      </c>
      <c r="D587" s="213" t="s">
        <v>1487</v>
      </c>
      <c r="E587" s="262">
        <v>45000.0</v>
      </c>
      <c r="F587" s="213" t="s">
        <v>1757</v>
      </c>
      <c r="G587" s="223" t="s">
        <v>82</v>
      </c>
      <c r="H587" s="223" t="s">
        <v>1627</v>
      </c>
      <c r="I587" s="223" t="s">
        <v>1430</v>
      </c>
      <c r="J587" s="223">
        <v>44266.0</v>
      </c>
      <c r="K587" s="226" t="s">
        <v>1505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1768</v>
      </c>
      <c r="C588" s="238" t="s">
        <v>1477</v>
      </c>
      <c r="D588" s="213" t="s">
        <v>1487</v>
      </c>
      <c r="E588" s="262">
        <v>10000.0</v>
      </c>
      <c r="F588" s="213" t="s">
        <v>1769</v>
      </c>
      <c r="G588" s="223" t="s">
        <v>82</v>
      </c>
      <c r="H588" s="223" t="s">
        <v>1627</v>
      </c>
      <c r="I588" s="223" t="s">
        <v>1430</v>
      </c>
      <c r="J588" s="223">
        <v>44260.0</v>
      </c>
      <c r="K588" s="226" t="s">
        <v>1491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1955</v>
      </c>
      <c r="C589" s="238" t="s">
        <v>1477</v>
      </c>
      <c r="D589" s="213" t="s">
        <v>1487</v>
      </c>
      <c r="E589" s="262">
        <v>100000.0</v>
      </c>
      <c r="F589" s="213" t="s">
        <v>1956</v>
      </c>
      <c r="G589" s="223" t="s">
        <v>82</v>
      </c>
      <c r="H589" s="223" t="s">
        <v>1627</v>
      </c>
      <c r="I589" s="223" t="s">
        <v>1426</v>
      </c>
      <c r="J589" s="223">
        <v>44393.0</v>
      </c>
      <c r="K589" s="226" t="s">
        <v>1957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1768</v>
      </c>
      <c r="C590" s="213" t="s">
        <v>1477</v>
      </c>
      <c r="D590" s="213" t="s">
        <v>1478</v>
      </c>
      <c r="E590" s="225">
        <v>151371.24</v>
      </c>
      <c r="F590" s="213" t="s">
        <v>1769</v>
      </c>
      <c r="G590" s="223" t="s">
        <v>82</v>
      </c>
      <c r="H590" s="223" t="s">
        <v>1627</v>
      </c>
      <c r="I590" s="223" t="s">
        <v>1430</v>
      </c>
      <c r="J590" s="223">
        <v>44260.0</v>
      </c>
      <c r="K590" s="226" t="s">
        <v>1491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1951</v>
      </c>
      <c r="C591" s="238" t="s">
        <v>1477</v>
      </c>
      <c r="D591" s="213" t="s">
        <v>1487</v>
      </c>
      <c r="E591" s="262">
        <v>80000.0</v>
      </c>
      <c r="F591" s="213" t="s">
        <v>1952</v>
      </c>
      <c r="G591" s="223" t="s">
        <v>82</v>
      </c>
      <c r="H591" s="223" t="s">
        <v>1627</v>
      </c>
      <c r="I591" s="223" t="s">
        <v>1430</v>
      </c>
      <c r="J591" s="223">
        <v>44279.0</v>
      </c>
      <c r="K591" s="226" t="s">
        <v>1573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1860</v>
      </c>
      <c r="C592" s="213" t="s">
        <v>1493</v>
      </c>
      <c r="D592" s="213" t="s">
        <v>1478</v>
      </c>
      <c r="E592" s="225">
        <v>0.0</v>
      </c>
      <c r="F592" s="213" t="s">
        <v>1861</v>
      </c>
      <c r="G592" s="213" t="s">
        <v>42</v>
      </c>
      <c r="H592" s="213" t="s">
        <v>43</v>
      </c>
      <c r="I592" s="213" t="s">
        <v>1420</v>
      </c>
      <c r="J592" s="223">
        <v>44397.0</v>
      </c>
      <c r="K592" s="230" t="s">
        <v>1505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1958</v>
      </c>
      <c r="C593" s="213" t="s">
        <v>1493</v>
      </c>
      <c r="D593" s="213" t="s">
        <v>1478</v>
      </c>
      <c r="E593" s="225">
        <v>0.0</v>
      </c>
      <c r="F593" s="213" t="s">
        <v>1959</v>
      </c>
      <c r="G593" s="213" t="s">
        <v>82</v>
      </c>
      <c r="H593" s="213" t="s">
        <v>43</v>
      </c>
      <c r="I593" s="213" t="s">
        <v>1304</v>
      </c>
      <c r="J593" s="223">
        <v>44302.0</v>
      </c>
      <c r="K593" s="230" t="s">
        <v>1480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1960</v>
      </c>
      <c r="C594" s="213" t="s">
        <v>1477</v>
      </c>
      <c r="D594" s="213" t="s">
        <v>1478</v>
      </c>
      <c r="E594" s="225">
        <v>172836.33</v>
      </c>
      <c r="F594" s="213" t="s">
        <v>1961</v>
      </c>
      <c r="G594" s="223" t="s">
        <v>1287</v>
      </c>
      <c r="H594" s="223" t="s">
        <v>43</v>
      </c>
      <c r="I594" s="223" t="s">
        <v>1335</v>
      </c>
      <c r="J594" s="223">
        <v>43865.0</v>
      </c>
      <c r="K594" s="226" t="s">
        <v>1491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1611</v>
      </c>
      <c r="C595" s="213" t="s">
        <v>1477</v>
      </c>
      <c r="D595" s="213" t="s">
        <v>1478</v>
      </c>
      <c r="E595" s="225">
        <v>154589.27</v>
      </c>
      <c r="F595" s="213" t="s">
        <v>1612</v>
      </c>
      <c r="G595" s="223" t="s">
        <v>1287</v>
      </c>
      <c r="H595" s="223" t="s">
        <v>43</v>
      </c>
      <c r="I595" s="223" t="s">
        <v>1335</v>
      </c>
      <c r="J595" s="223">
        <v>43873.0</v>
      </c>
      <c r="K595" s="226" t="s">
        <v>1491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1951</v>
      </c>
      <c r="C596" s="213" t="s">
        <v>1477</v>
      </c>
      <c r="D596" s="213" t="s">
        <v>1478</v>
      </c>
      <c r="E596" s="225">
        <v>237009.79</v>
      </c>
      <c r="F596" s="213" t="s">
        <v>1952</v>
      </c>
      <c r="G596" s="223" t="s">
        <v>82</v>
      </c>
      <c r="H596" s="223" t="s">
        <v>1627</v>
      </c>
      <c r="I596" s="223" t="s">
        <v>1430</v>
      </c>
      <c r="J596" s="223">
        <v>44279.0</v>
      </c>
      <c r="K596" s="226" t="s">
        <v>1573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1768</v>
      </c>
      <c r="C597" s="238" t="s">
        <v>1477</v>
      </c>
      <c r="D597" s="213" t="s">
        <v>1487</v>
      </c>
      <c r="E597" s="240">
        <v>49307.71</v>
      </c>
      <c r="F597" s="213" t="s">
        <v>1769</v>
      </c>
      <c r="G597" s="223" t="s">
        <v>82</v>
      </c>
      <c r="H597" s="223" t="s">
        <v>1627</v>
      </c>
      <c r="I597" s="223" t="s">
        <v>1430</v>
      </c>
      <c r="J597" s="223">
        <v>44260.0</v>
      </c>
      <c r="K597" s="226" t="s">
        <v>1491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1797</v>
      </c>
      <c r="C598" s="238" t="s">
        <v>1477</v>
      </c>
      <c r="D598" s="213" t="s">
        <v>1487</v>
      </c>
      <c r="E598" s="262">
        <v>56000.0</v>
      </c>
      <c r="F598" s="213" t="s">
        <v>1798</v>
      </c>
      <c r="G598" s="223" t="s">
        <v>82</v>
      </c>
      <c r="H598" s="223" t="s">
        <v>1627</v>
      </c>
      <c r="I598" s="223" t="s">
        <v>1428</v>
      </c>
      <c r="J598" s="223">
        <v>44280.0</v>
      </c>
      <c r="K598" s="226" t="s">
        <v>1630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1933</v>
      </c>
      <c r="C599" s="238" t="s">
        <v>1477</v>
      </c>
      <c r="D599" s="213" t="s">
        <v>1487</v>
      </c>
      <c r="E599" s="262">
        <v>5500.0</v>
      </c>
      <c r="F599" s="213" t="s">
        <v>1934</v>
      </c>
      <c r="G599" s="223" t="s">
        <v>82</v>
      </c>
      <c r="H599" s="223" t="s">
        <v>1627</v>
      </c>
      <c r="I599" s="223" t="s">
        <v>1426</v>
      </c>
      <c r="J599" s="223">
        <v>44319.0</v>
      </c>
      <c r="K599" s="226" t="s">
        <v>1573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1795</v>
      </c>
      <c r="C600" s="238" t="s">
        <v>1477</v>
      </c>
      <c r="D600" s="213" t="s">
        <v>1487</v>
      </c>
      <c r="E600" s="262">
        <v>175000.0</v>
      </c>
      <c r="F600" s="213" t="s">
        <v>1796</v>
      </c>
      <c r="G600" s="223" t="s">
        <v>82</v>
      </c>
      <c r="H600" s="223" t="s">
        <v>1627</v>
      </c>
      <c r="I600" s="223" t="s">
        <v>1428</v>
      </c>
      <c r="J600" s="223">
        <v>44313.0</v>
      </c>
      <c r="K600" s="226" t="s">
        <v>1491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1962</v>
      </c>
      <c r="C601" s="238" t="s">
        <v>1477</v>
      </c>
      <c r="D601" s="213" t="s">
        <v>1487</v>
      </c>
      <c r="E601" s="262">
        <v>10000.0</v>
      </c>
      <c r="F601" s="213" t="s">
        <v>1963</v>
      </c>
      <c r="G601" s="223" t="s">
        <v>82</v>
      </c>
      <c r="H601" s="223" t="s">
        <v>1627</v>
      </c>
      <c r="I601" s="223" t="s">
        <v>1428</v>
      </c>
      <c r="J601" s="223">
        <v>44421.0</v>
      </c>
      <c r="K601" s="226" t="s">
        <v>1491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1848</v>
      </c>
      <c r="C602" s="238" t="s">
        <v>1477</v>
      </c>
      <c r="D602" s="213" t="s">
        <v>1487</v>
      </c>
      <c r="E602" s="262">
        <v>10000.0</v>
      </c>
      <c r="F602" s="213" t="s">
        <v>1849</v>
      </c>
      <c r="G602" s="223" t="s">
        <v>82</v>
      </c>
      <c r="H602" s="223" t="s">
        <v>1627</v>
      </c>
      <c r="I602" s="223" t="s">
        <v>1428</v>
      </c>
      <c r="J602" s="223">
        <v>44280.0</v>
      </c>
      <c r="K602" s="226" t="s">
        <v>1491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1499</v>
      </c>
      <c r="C603" s="238" t="s">
        <v>1477</v>
      </c>
      <c r="D603" s="213" t="s">
        <v>1487</v>
      </c>
      <c r="E603" s="262">
        <v>10000.0</v>
      </c>
      <c r="F603" s="213" t="s">
        <v>1500</v>
      </c>
      <c r="G603" s="223" t="s">
        <v>1287</v>
      </c>
      <c r="H603" s="223" t="s">
        <v>43</v>
      </c>
      <c r="I603" s="223" t="s">
        <v>1335</v>
      </c>
      <c r="J603" s="223">
        <v>43703.0</v>
      </c>
      <c r="K603" s="226" t="s">
        <v>1483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1625</v>
      </c>
      <c r="C604" s="238" t="s">
        <v>1477</v>
      </c>
      <c r="D604" s="213" t="s">
        <v>1487</v>
      </c>
      <c r="E604" s="262">
        <v>40000.0</v>
      </c>
      <c r="F604" s="213" t="s">
        <v>1626</v>
      </c>
      <c r="G604" s="223" t="s">
        <v>82</v>
      </c>
      <c r="H604" s="223" t="s">
        <v>1627</v>
      </c>
      <c r="I604" s="223" t="s">
        <v>1428</v>
      </c>
      <c r="J604" s="223">
        <v>44321.0</v>
      </c>
      <c r="K604" s="226" t="s">
        <v>1491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1964</v>
      </c>
      <c r="C605" s="238" t="s">
        <v>1477</v>
      </c>
      <c r="D605" s="213" t="s">
        <v>1487</v>
      </c>
      <c r="E605" s="262">
        <v>150000.0</v>
      </c>
      <c r="F605" s="213" t="s">
        <v>1965</v>
      </c>
      <c r="G605" s="223" t="s">
        <v>1287</v>
      </c>
      <c r="H605" s="223" t="s">
        <v>43</v>
      </c>
      <c r="I605" s="223" t="s">
        <v>1335</v>
      </c>
      <c r="J605" s="223">
        <v>43879.0</v>
      </c>
      <c r="K605" s="226" t="s">
        <v>1491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1951</v>
      </c>
      <c r="C606" s="238" t="s">
        <v>1477</v>
      </c>
      <c r="D606" s="213" t="s">
        <v>1487</v>
      </c>
      <c r="E606" s="262">
        <v>30000.0</v>
      </c>
      <c r="F606" s="213" t="s">
        <v>1952</v>
      </c>
      <c r="G606" s="223" t="s">
        <v>82</v>
      </c>
      <c r="H606" s="223" t="s">
        <v>1627</v>
      </c>
      <c r="I606" s="223" t="s">
        <v>1430</v>
      </c>
      <c r="J606" s="223">
        <v>44279.0</v>
      </c>
      <c r="K606" s="226" t="s">
        <v>1573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1754</v>
      </c>
      <c r="C607" s="238" t="s">
        <v>1477</v>
      </c>
      <c r="D607" s="213" t="s">
        <v>1487</v>
      </c>
      <c r="E607" s="262">
        <v>20000.0</v>
      </c>
      <c r="F607" s="213" t="s">
        <v>1755</v>
      </c>
      <c r="G607" s="223" t="s">
        <v>82</v>
      </c>
      <c r="H607" s="223" t="s">
        <v>1627</v>
      </c>
      <c r="I607" s="223" t="s">
        <v>1426</v>
      </c>
      <c r="J607" s="223">
        <v>44322.0</v>
      </c>
      <c r="K607" s="226" t="s">
        <v>1491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1966</v>
      </c>
      <c r="C608" s="238" t="s">
        <v>1477</v>
      </c>
      <c r="D608" s="213" t="s">
        <v>1513</v>
      </c>
      <c r="E608" s="266">
        <v>121689.31</v>
      </c>
      <c r="F608" s="213" t="s">
        <v>1967</v>
      </c>
      <c r="G608" s="223" t="s">
        <v>82</v>
      </c>
      <c r="H608" s="223" t="s">
        <v>1627</v>
      </c>
      <c r="I608" s="223" t="s">
        <v>1428</v>
      </c>
      <c r="J608" s="223">
        <v>44333.0</v>
      </c>
      <c r="K608" s="226" t="s">
        <v>1491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1678</v>
      </c>
      <c r="C609" s="238" t="s">
        <v>1493</v>
      </c>
      <c r="D609" s="213" t="s">
        <v>1513</v>
      </c>
      <c r="E609" s="266">
        <v>94947.93</v>
      </c>
      <c r="F609" s="213" t="s">
        <v>1679</v>
      </c>
      <c r="G609" s="213" t="s">
        <v>42</v>
      </c>
      <c r="H609" s="213" t="s">
        <v>43</v>
      </c>
      <c r="I609" s="213" t="s">
        <v>1416</v>
      </c>
      <c r="J609" s="223">
        <v>44105.0</v>
      </c>
      <c r="K609" s="230" t="s">
        <v>1480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1968</v>
      </c>
      <c r="C610" s="213" t="s">
        <v>1493</v>
      </c>
      <c r="D610" s="213" t="s">
        <v>1478</v>
      </c>
      <c r="E610" s="225">
        <v>0.0</v>
      </c>
      <c r="F610" s="213" t="s">
        <v>1841</v>
      </c>
      <c r="G610" s="213" t="s">
        <v>42</v>
      </c>
      <c r="H610" s="213" t="s">
        <v>43</v>
      </c>
      <c r="I610" s="213" t="s">
        <v>1306</v>
      </c>
      <c r="J610" s="223">
        <v>44238.0</v>
      </c>
      <c r="K610" s="230" t="s">
        <v>1573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1906</v>
      </c>
      <c r="C611" s="238" t="s">
        <v>1477</v>
      </c>
      <c r="D611" s="213" t="s">
        <v>1487</v>
      </c>
      <c r="E611" s="262">
        <v>20000.0</v>
      </c>
      <c r="F611" s="213" t="s">
        <v>1907</v>
      </c>
      <c r="G611" s="223" t="s">
        <v>82</v>
      </c>
      <c r="H611" s="223" t="s">
        <v>1627</v>
      </c>
      <c r="I611" s="223" t="s">
        <v>1428</v>
      </c>
      <c r="J611" s="223">
        <v>44263.0</v>
      </c>
      <c r="K611" s="226" t="s">
        <v>1505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1969</v>
      </c>
      <c r="C612" s="213" t="s">
        <v>1477</v>
      </c>
      <c r="D612" s="213" t="s">
        <v>1478</v>
      </c>
      <c r="E612" s="225">
        <v>489398.81</v>
      </c>
      <c r="F612" s="213" t="s">
        <v>1970</v>
      </c>
      <c r="G612" s="223" t="s">
        <v>82</v>
      </c>
      <c r="H612" s="223" t="s">
        <v>1627</v>
      </c>
      <c r="I612" s="223" t="s">
        <v>1426</v>
      </c>
      <c r="J612" s="223">
        <v>44280.0</v>
      </c>
      <c r="K612" s="226" t="s">
        <v>1573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1971</v>
      </c>
      <c r="C613" s="238" t="s">
        <v>1493</v>
      </c>
      <c r="D613" s="213" t="s">
        <v>1513</v>
      </c>
      <c r="E613" s="266">
        <v>274363.67</v>
      </c>
      <c r="F613" s="213" t="s">
        <v>1972</v>
      </c>
      <c r="G613" s="213" t="s">
        <v>82</v>
      </c>
      <c r="H613" s="213" t="s">
        <v>56</v>
      </c>
      <c r="I613" s="213" t="s">
        <v>1298</v>
      </c>
      <c r="J613" s="223">
        <v>44356.0</v>
      </c>
      <c r="K613" s="230" t="s">
        <v>1505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1973</v>
      </c>
      <c r="C614" s="238" t="s">
        <v>1493</v>
      </c>
      <c r="D614" s="213" t="s">
        <v>1487</v>
      </c>
      <c r="E614" s="266">
        <v>150000.0</v>
      </c>
      <c r="F614" s="213" t="s">
        <v>1974</v>
      </c>
      <c r="G614" s="213" t="s">
        <v>1287</v>
      </c>
      <c r="H614" s="213" t="s">
        <v>43</v>
      </c>
      <c r="I614" s="213" t="s">
        <v>1287</v>
      </c>
      <c r="J614" s="223">
        <v>44118.0</v>
      </c>
      <c r="K614" s="230" t="s">
        <v>1480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1516</v>
      </c>
      <c r="C615" s="213" t="s">
        <v>1477</v>
      </c>
      <c r="D615" s="213" t="s">
        <v>1478</v>
      </c>
      <c r="E615" s="225">
        <v>15.64</v>
      </c>
      <c r="F615" s="213" t="s">
        <v>1517</v>
      </c>
      <c r="G615" s="223" t="s">
        <v>1287</v>
      </c>
      <c r="H615" s="223" t="s">
        <v>43</v>
      </c>
      <c r="I615" s="223" t="s">
        <v>1424</v>
      </c>
      <c r="J615" s="223">
        <v>43559.0</v>
      </c>
      <c r="K615" s="226" t="s">
        <v>1483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1557</v>
      </c>
      <c r="C616" s="213" t="s">
        <v>1477</v>
      </c>
      <c r="D616" s="213" t="s">
        <v>1478</v>
      </c>
      <c r="E616" s="225">
        <v>115.28</v>
      </c>
      <c r="F616" s="213" t="s">
        <v>1558</v>
      </c>
      <c r="G616" s="223" t="s">
        <v>1287</v>
      </c>
      <c r="H616" s="223" t="s">
        <v>43</v>
      </c>
      <c r="I616" s="223" t="s">
        <v>1335</v>
      </c>
      <c r="J616" s="223">
        <v>43620.0</v>
      </c>
      <c r="K616" s="226" t="s">
        <v>1480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1581</v>
      </c>
      <c r="C617" s="213" t="s">
        <v>1477</v>
      </c>
      <c r="D617" s="213" t="s">
        <v>1478</v>
      </c>
      <c r="E617" s="225">
        <v>13.08</v>
      </c>
      <c r="F617" s="213" t="s">
        <v>1582</v>
      </c>
      <c r="G617" s="223" t="s">
        <v>1287</v>
      </c>
      <c r="H617" s="223" t="s">
        <v>43</v>
      </c>
      <c r="I617" s="223" t="s">
        <v>1335</v>
      </c>
      <c r="J617" s="223">
        <v>43675.0</v>
      </c>
      <c r="K617" s="226" t="s">
        <v>1483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1975</v>
      </c>
      <c r="C618" s="213" t="s">
        <v>1477</v>
      </c>
      <c r="D618" s="213" t="s">
        <v>1478</v>
      </c>
      <c r="E618" s="225"/>
      <c r="F618" s="213" t="s">
        <v>1976</v>
      </c>
      <c r="G618" s="223" t="s">
        <v>1287</v>
      </c>
      <c r="H618" s="223" t="s">
        <v>43</v>
      </c>
      <c r="I618" s="223" t="s">
        <v>1287</v>
      </c>
      <c r="J618" s="223" t="s">
        <v>1715</v>
      </c>
      <c r="K618" s="226" t="s">
        <v>1491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1737</v>
      </c>
      <c r="C619" s="213" t="s">
        <v>1477</v>
      </c>
      <c r="D619" s="213" t="s">
        <v>1478</v>
      </c>
      <c r="E619" s="225">
        <v>3049.18</v>
      </c>
      <c r="F619" s="213" t="s">
        <v>1738</v>
      </c>
      <c r="G619" s="223" t="s">
        <v>1287</v>
      </c>
      <c r="H619" s="223" t="s">
        <v>43</v>
      </c>
      <c r="I619" s="223" t="s">
        <v>1287</v>
      </c>
      <c r="J619" s="223">
        <v>44124.0</v>
      </c>
      <c r="K619" s="226" t="s">
        <v>1491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1735</v>
      </c>
      <c r="C620" s="213" t="s">
        <v>1477</v>
      </c>
      <c r="D620" s="213" t="s">
        <v>1478</v>
      </c>
      <c r="E620" s="225">
        <v>693.98</v>
      </c>
      <c r="F620" s="213" t="s">
        <v>1736</v>
      </c>
      <c r="G620" s="223" t="s">
        <v>1287</v>
      </c>
      <c r="H620" s="223" t="s">
        <v>43</v>
      </c>
      <c r="I620" s="223" t="s">
        <v>1287</v>
      </c>
      <c r="J620" s="223">
        <v>44118.0</v>
      </c>
      <c r="K620" s="226" t="s">
        <v>1491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1977</v>
      </c>
      <c r="C621" s="213" t="s">
        <v>1477</v>
      </c>
      <c r="D621" s="213" t="s">
        <v>1478</v>
      </c>
      <c r="E621" s="225"/>
      <c r="F621" s="213" t="s">
        <v>1978</v>
      </c>
      <c r="G621" s="223" t="s">
        <v>1287</v>
      </c>
      <c r="H621" s="223" t="s">
        <v>43</v>
      </c>
      <c r="I621" s="223" t="s">
        <v>1424</v>
      </c>
      <c r="J621" s="223">
        <v>43609.0</v>
      </c>
      <c r="K621" s="226" t="s">
        <v>1480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1979</v>
      </c>
      <c r="C622" s="213" t="s">
        <v>1477</v>
      </c>
      <c r="D622" s="213" t="s">
        <v>1478</v>
      </c>
      <c r="E622" s="225"/>
      <c r="F622" s="213" t="s">
        <v>1978</v>
      </c>
      <c r="G622" s="223" t="s">
        <v>1287</v>
      </c>
      <c r="H622" s="223" t="s">
        <v>43</v>
      </c>
      <c r="I622" s="223" t="s">
        <v>1424</v>
      </c>
      <c r="J622" s="223">
        <v>43609.0</v>
      </c>
      <c r="K622" s="226" t="s">
        <v>1505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1980</v>
      </c>
      <c r="C623" s="213" t="s">
        <v>1477</v>
      </c>
      <c r="D623" s="213" t="s">
        <v>1478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1981</v>
      </c>
      <c r="C624" s="213" t="s">
        <v>1477</v>
      </c>
      <c r="D624" s="213" t="s">
        <v>1478</v>
      </c>
      <c r="E624" s="225"/>
      <c r="F624" s="213" t="s">
        <v>1982</v>
      </c>
      <c r="G624" s="223" t="s">
        <v>1287</v>
      </c>
      <c r="H624" s="223" t="s">
        <v>43</v>
      </c>
      <c r="I624" s="223" t="s">
        <v>1335</v>
      </c>
      <c r="J624" s="223" t="s">
        <v>1715</v>
      </c>
      <c r="K624" s="226" t="s">
        <v>1491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1678</v>
      </c>
      <c r="C625" s="213" t="s">
        <v>1493</v>
      </c>
      <c r="D625" s="213" t="s">
        <v>1478</v>
      </c>
      <c r="E625" s="225">
        <v>0.0</v>
      </c>
      <c r="F625" s="213" t="s">
        <v>1679</v>
      </c>
      <c r="G625" s="213" t="s">
        <v>42</v>
      </c>
      <c r="H625" s="213" t="s">
        <v>43</v>
      </c>
      <c r="I625" s="213" t="s">
        <v>1416</v>
      </c>
      <c r="J625" s="223">
        <v>44105.0</v>
      </c>
      <c r="K625" s="230" t="s">
        <v>1480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1613</v>
      </c>
      <c r="C626" s="213" t="s">
        <v>1477</v>
      </c>
      <c r="D626" s="213" t="s">
        <v>1513</v>
      </c>
      <c r="E626" s="269">
        <v>73572.75</v>
      </c>
      <c r="F626" s="213" t="s">
        <v>1614</v>
      </c>
      <c r="G626" s="223" t="s">
        <v>1287</v>
      </c>
      <c r="H626" s="223" t="s">
        <v>43</v>
      </c>
      <c r="I626" s="223" t="s">
        <v>1335</v>
      </c>
      <c r="J626" s="223">
        <v>43875.0</v>
      </c>
      <c r="K626" s="226" t="s">
        <v>1505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1628</v>
      </c>
      <c r="C627" s="213" t="s">
        <v>1477</v>
      </c>
      <c r="D627" s="213" t="s">
        <v>1487</v>
      </c>
      <c r="E627" s="262">
        <v>10000.0</v>
      </c>
      <c r="F627" s="213" t="s">
        <v>1629</v>
      </c>
      <c r="G627" s="223" t="s">
        <v>82</v>
      </c>
      <c r="H627" s="223" t="s">
        <v>1627</v>
      </c>
      <c r="I627" s="223" t="s">
        <v>1428</v>
      </c>
      <c r="J627" s="223">
        <v>44295.0</v>
      </c>
      <c r="K627" s="226" t="s">
        <v>1630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1933</v>
      </c>
      <c r="C628" s="238" t="s">
        <v>1477</v>
      </c>
      <c r="D628" s="213" t="s">
        <v>1478</v>
      </c>
      <c r="E628" s="270">
        <v>161212.56</v>
      </c>
      <c r="F628" s="213" t="s">
        <v>1934</v>
      </c>
      <c r="G628" s="223" t="s">
        <v>82</v>
      </c>
      <c r="H628" s="223" t="s">
        <v>1627</v>
      </c>
      <c r="I628" s="223" t="s">
        <v>1426</v>
      </c>
      <c r="J628" s="223">
        <v>44319.0</v>
      </c>
      <c r="K628" s="226" t="s">
        <v>1573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1983</v>
      </c>
      <c r="C629" s="213" t="s">
        <v>1477</v>
      </c>
      <c r="D629" s="213" t="s">
        <v>1478</v>
      </c>
      <c r="E629" s="225"/>
      <c r="F629" s="213" t="s">
        <v>1984</v>
      </c>
      <c r="G629" s="223" t="s">
        <v>1287</v>
      </c>
      <c r="H629" s="223" t="s">
        <v>43</v>
      </c>
      <c r="I629" s="223" t="s">
        <v>1424</v>
      </c>
      <c r="J629" s="223" t="s">
        <v>1715</v>
      </c>
      <c r="K629" s="226" t="s">
        <v>1505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1985</v>
      </c>
      <c r="C630" s="213" t="s">
        <v>1477</v>
      </c>
      <c r="D630" s="213" t="s">
        <v>1478</v>
      </c>
      <c r="E630" s="225"/>
      <c r="F630" s="213" t="s">
        <v>1984</v>
      </c>
      <c r="G630" s="223" t="s">
        <v>1287</v>
      </c>
      <c r="H630" s="223" t="s">
        <v>43</v>
      </c>
      <c r="I630" s="223" t="s">
        <v>1424</v>
      </c>
      <c r="J630" s="223" t="s">
        <v>1715</v>
      </c>
      <c r="K630" s="226" t="s">
        <v>1480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1686</v>
      </c>
      <c r="C631" s="213" t="s">
        <v>1477</v>
      </c>
      <c r="D631" s="213" t="s">
        <v>1478</v>
      </c>
      <c r="E631" s="225">
        <v>1.47</v>
      </c>
      <c r="F631" s="213" t="s">
        <v>1687</v>
      </c>
      <c r="G631" s="223" t="s">
        <v>1287</v>
      </c>
      <c r="H631" s="223" t="s">
        <v>43</v>
      </c>
      <c r="I631" s="223" t="s">
        <v>1424</v>
      </c>
      <c r="J631" s="223">
        <v>43861.0</v>
      </c>
      <c r="K631" s="226" t="s">
        <v>1505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1607</v>
      </c>
      <c r="C632" s="213" t="s">
        <v>1477</v>
      </c>
      <c r="D632" s="213" t="s">
        <v>1478</v>
      </c>
      <c r="E632" s="225">
        <v>2.93</v>
      </c>
      <c r="F632" s="213" t="s">
        <v>1608</v>
      </c>
      <c r="G632" s="223" t="s">
        <v>1287</v>
      </c>
      <c r="H632" s="223" t="s">
        <v>43</v>
      </c>
      <c r="I632" s="223" t="s">
        <v>1424</v>
      </c>
      <c r="J632" s="223">
        <v>43622.0</v>
      </c>
      <c r="K632" s="226" t="s">
        <v>1505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1986</v>
      </c>
      <c r="C633" s="213" t="s">
        <v>1477</v>
      </c>
      <c r="D633" s="213" t="s">
        <v>1478</v>
      </c>
      <c r="E633" s="225"/>
      <c r="F633" s="213" t="s">
        <v>1608</v>
      </c>
      <c r="G633" s="223" t="s">
        <v>1287</v>
      </c>
      <c r="H633" s="223" t="s">
        <v>43</v>
      </c>
      <c r="I633" s="223" t="s">
        <v>1424</v>
      </c>
      <c r="J633" s="223">
        <v>43622.0</v>
      </c>
      <c r="K633" s="226" t="s">
        <v>1491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1774</v>
      </c>
      <c r="C634" s="213" t="s">
        <v>1477</v>
      </c>
      <c r="D634" s="213" t="s">
        <v>1478</v>
      </c>
      <c r="E634" s="225">
        <v>0.22</v>
      </c>
      <c r="F634" s="213" t="s">
        <v>1775</v>
      </c>
      <c r="G634" s="223" t="s">
        <v>1287</v>
      </c>
      <c r="H634" s="223" t="s">
        <v>43</v>
      </c>
      <c r="I634" s="223" t="s">
        <v>1287</v>
      </c>
      <c r="J634" s="223">
        <v>44036.0</v>
      </c>
      <c r="K634" s="226" t="s">
        <v>1505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1987</v>
      </c>
      <c r="C635" s="213" t="s">
        <v>1477</v>
      </c>
      <c r="D635" s="213" t="s">
        <v>1478</v>
      </c>
      <c r="E635" s="225"/>
      <c r="F635" s="213" t="s">
        <v>1988</v>
      </c>
      <c r="G635" s="223" t="s">
        <v>1287</v>
      </c>
      <c r="H635" s="223" t="s">
        <v>43</v>
      </c>
      <c r="I635" s="223" t="s">
        <v>1424</v>
      </c>
      <c r="J635" s="223" t="s">
        <v>1715</v>
      </c>
      <c r="K635" s="226" t="s">
        <v>1505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1562</v>
      </c>
      <c r="C636" s="213" t="s">
        <v>1477</v>
      </c>
      <c r="D636" s="213" t="s">
        <v>1478</v>
      </c>
      <c r="E636" s="225">
        <v>146.69</v>
      </c>
      <c r="F636" s="213" t="s">
        <v>1563</v>
      </c>
      <c r="G636" s="223" t="s">
        <v>1287</v>
      </c>
      <c r="H636" s="223" t="s">
        <v>43</v>
      </c>
      <c r="I636" s="223" t="s">
        <v>1335</v>
      </c>
      <c r="J636" s="223">
        <v>43732.0</v>
      </c>
      <c r="K636" s="226" t="s">
        <v>1483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1989</v>
      </c>
      <c r="C637" s="213" t="s">
        <v>1477</v>
      </c>
      <c r="D637" s="213" t="s">
        <v>1478</v>
      </c>
      <c r="E637" s="225">
        <v>78.0</v>
      </c>
      <c r="F637" s="213" t="s">
        <v>1990</v>
      </c>
      <c r="G637" s="223" t="s">
        <v>1287</v>
      </c>
      <c r="H637" s="223" t="s">
        <v>43</v>
      </c>
      <c r="I637" s="223" t="s">
        <v>1424</v>
      </c>
      <c r="J637" s="223">
        <v>43853.0</v>
      </c>
      <c r="K637" s="226" t="s">
        <v>1491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1991</v>
      </c>
      <c r="C638" s="238" t="s">
        <v>1493</v>
      </c>
      <c r="D638" s="213" t="s">
        <v>1513</v>
      </c>
      <c r="E638" s="270">
        <v>44080.95</v>
      </c>
      <c r="F638" s="213" t="s">
        <v>1992</v>
      </c>
      <c r="G638" s="213" t="s">
        <v>42</v>
      </c>
      <c r="H638" s="213" t="s">
        <v>43</v>
      </c>
      <c r="I638" s="213" t="s">
        <v>1993</v>
      </c>
      <c r="J638" s="223">
        <v>44537.0</v>
      </c>
      <c r="K638" s="230" t="s">
        <v>1573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1955</v>
      </c>
      <c r="C639" s="238" t="s">
        <v>1477</v>
      </c>
      <c r="D639" s="213" t="s">
        <v>1487</v>
      </c>
      <c r="E639" s="270">
        <v>70000.0</v>
      </c>
      <c r="F639" s="213" t="s">
        <v>1956</v>
      </c>
      <c r="G639" s="223" t="s">
        <v>82</v>
      </c>
      <c r="H639" s="223" t="s">
        <v>1627</v>
      </c>
      <c r="I639" s="223" t="s">
        <v>1426</v>
      </c>
      <c r="J639" s="223">
        <v>44393.0</v>
      </c>
      <c r="K639" s="226" t="s">
        <v>1957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1994</v>
      </c>
      <c r="C640" s="238" t="s">
        <v>1493</v>
      </c>
      <c r="D640" s="213" t="s">
        <v>1487</v>
      </c>
      <c r="E640" s="270">
        <v>100000.0</v>
      </c>
      <c r="F640" s="272" t="s">
        <v>1990</v>
      </c>
      <c r="G640" s="213" t="s">
        <v>1287</v>
      </c>
      <c r="H640" s="213" t="s">
        <v>43</v>
      </c>
      <c r="I640" s="213" t="s">
        <v>1287</v>
      </c>
      <c r="J640" s="213" t="s">
        <v>1995</v>
      </c>
      <c r="K640" s="230" t="s">
        <v>1505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1996</v>
      </c>
      <c r="C641" s="238" t="s">
        <v>1493</v>
      </c>
      <c r="D641" s="213" t="s">
        <v>1478</v>
      </c>
      <c r="E641" s="270">
        <v>90625.34</v>
      </c>
      <c r="F641" s="213" t="s">
        <v>1997</v>
      </c>
      <c r="G641" s="213" t="s">
        <v>82</v>
      </c>
      <c r="H641" s="213" t="s">
        <v>56</v>
      </c>
      <c r="I641" s="213" t="s">
        <v>83</v>
      </c>
      <c r="J641" s="223">
        <v>44362.0</v>
      </c>
      <c r="K641" s="230" t="s">
        <v>1573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1691</v>
      </c>
      <c r="C642" s="238" t="s">
        <v>1493</v>
      </c>
      <c r="D642" s="213" t="s">
        <v>1487</v>
      </c>
      <c r="E642" s="270">
        <v>16000.0</v>
      </c>
      <c r="F642" s="213" t="s">
        <v>1692</v>
      </c>
      <c r="G642" s="213" t="s">
        <v>42</v>
      </c>
      <c r="H642" s="213" t="s">
        <v>43</v>
      </c>
      <c r="I642" s="213" t="s">
        <v>1390</v>
      </c>
      <c r="J642" s="223">
        <v>44180.0</v>
      </c>
      <c r="K642" s="230" t="s">
        <v>1491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1998</v>
      </c>
      <c r="C643" s="238" t="s">
        <v>1493</v>
      </c>
      <c r="D643" s="213" t="s">
        <v>1478</v>
      </c>
      <c r="E643" s="270">
        <v>661576.63</v>
      </c>
      <c r="F643" s="213" t="s">
        <v>1999</v>
      </c>
      <c r="G643" s="213" t="s">
        <v>42</v>
      </c>
      <c r="H643" s="213" t="s">
        <v>43</v>
      </c>
      <c r="I643" s="213" t="s">
        <v>1300</v>
      </c>
      <c r="J643" s="223">
        <v>44490.0</v>
      </c>
      <c r="K643" s="230" t="s">
        <v>1573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1642</v>
      </c>
      <c r="C644" s="238" t="s">
        <v>1477</v>
      </c>
      <c r="D644" s="213" t="s">
        <v>1478</v>
      </c>
      <c r="E644" s="270">
        <v>1915.0</v>
      </c>
      <c r="F644" s="213" t="s">
        <v>1643</v>
      </c>
      <c r="G644" s="223" t="s">
        <v>1287</v>
      </c>
      <c r="H644" s="223" t="s">
        <v>43</v>
      </c>
      <c r="I644" s="223" t="s">
        <v>1335</v>
      </c>
      <c r="J644" s="223">
        <v>43725.0</v>
      </c>
      <c r="K644" s="226" t="s">
        <v>1483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1535</v>
      </c>
      <c r="C645" s="238" t="s">
        <v>1477</v>
      </c>
      <c r="D645" s="213" t="s">
        <v>1487</v>
      </c>
      <c r="E645" s="270">
        <v>3000.0</v>
      </c>
      <c r="F645" s="213" t="s">
        <v>1536</v>
      </c>
      <c r="G645" s="223" t="s">
        <v>1287</v>
      </c>
      <c r="H645" s="223" t="s">
        <v>43</v>
      </c>
      <c r="I645" s="223" t="s">
        <v>1335</v>
      </c>
      <c r="J645" s="223">
        <v>43894.0</v>
      </c>
      <c r="K645" s="226" t="s">
        <v>1505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2000</v>
      </c>
      <c r="C646" s="238" t="s">
        <v>1493</v>
      </c>
      <c r="D646" s="213" t="s">
        <v>1478</v>
      </c>
      <c r="E646" s="270">
        <v>792665.02</v>
      </c>
      <c r="F646" s="213" t="s">
        <v>2001</v>
      </c>
      <c r="G646" s="213" t="s">
        <v>42</v>
      </c>
      <c r="H646" s="213" t="s">
        <v>43</v>
      </c>
      <c r="I646" s="213" t="s">
        <v>1358</v>
      </c>
      <c r="J646" s="223">
        <v>44368.0</v>
      </c>
      <c r="K646" s="230" t="s">
        <v>1480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1628</v>
      </c>
      <c r="C647" s="238" t="s">
        <v>1477</v>
      </c>
      <c r="D647" s="213" t="s">
        <v>1487</v>
      </c>
      <c r="E647" s="270">
        <v>10000.0</v>
      </c>
      <c r="F647" s="213" t="s">
        <v>1629</v>
      </c>
      <c r="G647" s="223" t="s">
        <v>82</v>
      </c>
      <c r="H647" s="223" t="s">
        <v>1627</v>
      </c>
      <c r="I647" s="223" t="s">
        <v>1428</v>
      </c>
      <c r="J647" s="223">
        <v>44295.0</v>
      </c>
      <c r="K647" s="226" t="s">
        <v>1630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1503</v>
      </c>
      <c r="C648" s="238" t="s">
        <v>1477</v>
      </c>
      <c r="D648" s="213" t="s">
        <v>1487</v>
      </c>
      <c r="E648" s="270">
        <v>12000.0</v>
      </c>
      <c r="F648" s="213" t="s">
        <v>1504</v>
      </c>
      <c r="G648" s="223" t="s">
        <v>1287</v>
      </c>
      <c r="H648" s="223" t="s">
        <v>43</v>
      </c>
      <c r="I648" s="223" t="s">
        <v>1335</v>
      </c>
      <c r="J648" s="223">
        <v>43605.0</v>
      </c>
      <c r="K648" s="226" t="s">
        <v>1505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2002</v>
      </c>
      <c r="C649" s="238" t="s">
        <v>1477</v>
      </c>
      <c r="D649" s="213" t="s">
        <v>1487</v>
      </c>
      <c r="E649" s="270">
        <v>33000.0</v>
      </c>
      <c r="F649" s="213" t="s">
        <v>2003</v>
      </c>
      <c r="G649" s="213" t="s">
        <v>82</v>
      </c>
      <c r="H649" s="213" t="s">
        <v>1627</v>
      </c>
      <c r="I649" s="213" t="s">
        <v>1430</v>
      </c>
      <c r="J649" s="223">
        <v>44383.0</v>
      </c>
      <c r="K649" s="230" t="s">
        <v>1505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1758</v>
      </c>
      <c r="C650" s="238" t="s">
        <v>1477</v>
      </c>
      <c r="D650" s="213" t="s">
        <v>1487</v>
      </c>
      <c r="E650" s="270">
        <v>10000.0</v>
      </c>
      <c r="F650" s="213" t="s">
        <v>1759</v>
      </c>
      <c r="G650" s="223" t="s">
        <v>82</v>
      </c>
      <c r="H650" s="223" t="s">
        <v>1627</v>
      </c>
      <c r="I650" s="223" t="s">
        <v>1426</v>
      </c>
      <c r="J650" s="223">
        <v>44319.0</v>
      </c>
      <c r="K650" s="226" t="s">
        <v>1491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2004</v>
      </c>
      <c r="C651" s="238" t="s">
        <v>1493</v>
      </c>
      <c r="D651" s="213" t="s">
        <v>1478</v>
      </c>
      <c r="E651" s="270">
        <v>295388.82</v>
      </c>
      <c r="F651" s="213" t="s">
        <v>2005</v>
      </c>
      <c r="G651" s="213" t="s">
        <v>42</v>
      </c>
      <c r="H651" s="213" t="s">
        <v>43</v>
      </c>
      <c r="I651" s="213" t="s">
        <v>1346</v>
      </c>
      <c r="J651" s="223">
        <v>44111.0</v>
      </c>
      <c r="K651" s="230" t="s">
        <v>1573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1739</v>
      </c>
      <c r="C652" s="238" t="s">
        <v>1477</v>
      </c>
      <c r="D652" s="213" t="s">
        <v>1487</v>
      </c>
      <c r="E652" s="270">
        <v>14000.0</v>
      </c>
      <c r="F652" s="213" t="s">
        <v>1740</v>
      </c>
      <c r="G652" s="223" t="s">
        <v>82</v>
      </c>
      <c r="H652" s="223" t="s">
        <v>1627</v>
      </c>
      <c r="I652" s="223" t="s">
        <v>1428</v>
      </c>
      <c r="J652" s="223">
        <v>44280.0</v>
      </c>
      <c r="K652" s="226" t="s">
        <v>1491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1756</v>
      </c>
      <c r="C653" s="238" t="s">
        <v>1477</v>
      </c>
      <c r="D653" s="213" t="s">
        <v>1487</v>
      </c>
      <c r="E653" s="270">
        <v>40000.0</v>
      </c>
      <c r="F653" s="213" t="s">
        <v>1757</v>
      </c>
      <c r="G653" s="223" t="s">
        <v>82</v>
      </c>
      <c r="H653" s="223" t="s">
        <v>1627</v>
      </c>
      <c r="I653" s="223" t="s">
        <v>1430</v>
      </c>
      <c r="J653" s="223">
        <v>44266.0</v>
      </c>
      <c r="K653" s="226" t="s">
        <v>1505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2006</v>
      </c>
      <c r="C654" s="238" t="s">
        <v>1493</v>
      </c>
      <c r="D654" s="213" t="s">
        <v>1478</v>
      </c>
      <c r="E654" s="270">
        <v>142605.94</v>
      </c>
      <c r="F654" s="213" t="s">
        <v>2007</v>
      </c>
      <c r="G654" s="213" t="s">
        <v>82</v>
      </c>
      <c r="H654" s="213" t="s">
        <v>43</v>
      </c>
      <c r="I654" s="213" t="s">
        <v>1323</v>
      </c>
      <c r="J654" s="223">
        <v>44271.0</v>
      </c>
      <c r="K654" s="230" t="s">
        <v>1888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2008</v>
      </c>
      <c r="C655" s="238" t="s">
        <v>1493</v>
      </c>
      <c r="D655" s="213" t="s">
        <v>1478</v>
      </c>
      <c r="E655" s="270">
        <v>148678.48</v>
      </c>
      <c r="F655" s="213" t="s">
        <v>2007</v>
      </c>
      <c r="G655" s="213" t="s">
        <v>82</v>
      </c>
      <c r="H655" s="213" t="s">
        <v>43</v>
      </c>
      <c r="I655" s="213" t="s">
        <v>1296</v>
      </c>
      <c r="J655" s="223">
        <v>44272.0</v>
      </c>
      <c r="K655" s="230" t="s">
        <v>1505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1718</v>
      </c>
      <c r="C656" s="238" t="s">
        <v>1477</v>
      </c>
      <c r="D656" s="213" t="s">
        <v>1487</v>
      </c>
      <c r="E656" s="270">
        <v>20000.0</v>
      </c>
      <c r="F656" s="213" t="s">
        <v>1719</v>
      </c>
      <c r="G656" s="223" t="s">
        <v>82</v>
      </c>
      <c r="H656" s="223" t="s">
        <v>1627</v>
      </c>
      <c r="I656" s="223" t="s">
        <v>1426</v>
      </c>
      <c r="J656" s="223">
        <v>44298.0</v>
      </c>
      <c r="K656" s="226" t="s">
        <v>1491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1760</v>
      </c>
      <c r="C657" s="238" t="s">
        <v>1477</v>
      </c>
      <c r="D657" s="213" t="s">
        <v>1487</v>
      </c>
      <c r="E657" s="270">
        <v>30000.0</v>
      </c>
      <c r="F657" s="213" t="s">
        <v>1761</v>
      </c>
      <c r="G657" s="223" t="s">
        <v>82</v>
      </c>
      <c r="H657" s="223" t="s">
        <v>1627</v>
      </c>
      <c r="I657" s="223" t="s">
        <v>1428</v>
      </c>
      <c r="J657" s="223">
        <v>44280.0</v>
      </c>
      <c r="K657" s="226" t="s">
        <v>1573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1564</v>
      </c>
      <c r="C658" s="238" t="s">
        <v>1477</v>
      </c>
      <c r="D658" s="213" t="s">
        <v>1487</v>
      </c>
      <c r="E658" s="270">
        <v>200000.0</v>
      </c>
      <c r="F658" s="213" t="s">
        <v>1565</v>
      </c>
      <c r="G658" s="223" t="s">
        <v>1287</v>
      </c>
      <c r="H658" s="223" t="s">
        <v>43</v>
      </c>
      <c r="I658" s="223" t="s">
        <v>1335</v>
      </c>
      <c r="J658" s="223">
        <v>43620.0</v>
      </c>
      <c r="K658" s="226" t="s">
        <v>1491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1718</v>
      </c>
      <c r="C659" s="238" t="s">
        <v>1477</v>
      </c>
      <c r="D659" s="213" t="s">
        <v>1487</v>
      </c>
      <c r="E659" s="270">
        <v>3000.0</v>
      </c>
      <c r="F659" s="213" t="s">
        <v>1719</v>
      </c>
      <c r="G659" s="223" t="s">
        <v>82</v>
      </c>
      <c r="H659" s="223" t="s">
        <v>1627</v>
      </c>
      <c r="I659" s="223" t="s">
        <v>1426</v>
      </c>
      <c r="J659" s="223">
        <v>44298.0</v>
      </c>
      <c r="K659" s="226" t="s">
        <v>1491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1625</v>
      </c>
      <c r="C660" s="238" t="s">
        <v>1477</v>
      </c>
      <c r="D660" s="213" t="s">
        <v>1487</v>
      </c>
      <c r="E660" s="270">
        <v>40000.0</v>
      </c>
      <c r="F660" s="213" t="s">
        <v>1626</v>
      </c>
      <c r="G660" s="223" t="s">
        <v>82</v>
      </c>
      <c r="H660" s="223" t="s">
        <v>1627</v>
      </c>
      <c r="I660" s="223" t="s">
        <v>1428</v>
      </c>
      <c r="J660" s="223">
        <v>44321.0</v>
      </c>
      <c r="K660" s="226" t="s">
        <v>1491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1727</v>
      </c>
      <c r="C661" s="238" t="s">
        <v>1477</v>
      </c>
      <c r="D661" s="213" t="s">
        <v>1487</v>
      </c>
      <c r="E661" s="270">
        <v>30000.0</v>
      </c>
      <c r="F661" s="213" t="s">
        <v>1728</v>
      </c>
      <c r="G661" s="223" t="s">
        <v>82</v>
      </c>
      <c r="H661" s="223" t="s">
        <v>1627</v>
      </c>
      <c r="I661" s="223" t="s">
        <v>1426</v>
      </c>
      <c r="J661" s="223">
        <v>44279.0</v>
      </c>
      <c r="K661" s="226" t="s">
        <v>1491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1634</v>
      </c>
      <c r="C662" s="238" t="s">
        <v>1493</v>
      </c>
      <c r="D662" s="213" t="s">
        <v>1487</v>
      </c>
      <c r="E662" s="270">
        <v>5000.0</v>
      </c>
      <c r="F662" s="213" t="s">
        <v>1635</v>
      </c>
      <c r="G662" s="213" t="s">
        <v>42</v>
      </c>
      <c r="H662" s="213" t="s">
        <v>43</v>
      </c>
      <c r="I662" s="213" t="s">
        <v>1367</v>
      </c>
      <c r="J662" s="260">
        <v>44263.0</v>
      </c>
      <c r="K662" s="230" t="s">
        <v>1491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1791</v>
      </c>
      <c r="C663" s="238" t="s">
        <v>1493</v>
      </c>
      <c r="D663" s="213" t="s">
        <v>1487</v>
      </c>
      <c r="E663" s="270">
        <v>12284.53</v>
      </c>
      <c r="F663" s="213" t="s">
        <v>1792</v>
      </c>
      <c r="G663" s="213" t="s">
        <v>42</v>
      </c>
      <c r="H663" s="213" t="s">
        <v>43</v>
      </c>
      <c r="I663" s="213" t="s">
        <v>2009</v>
      </c>
      <c r="J663" s="223">
        <v>44180.0</v>
      </c>
      <c r="K663" s="230" t="s">
        <v>1505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2010</v>
      </c>
      <c r="C664" s="238" t="s">
        <v>1493</v>
      </c>
      <c r="D664" s="213" t="s">
        <v>1478</v>
      </c>
      <c r="E664" s="270">
        <v>282779.84</v>
      </c>
      <c r="F664" s="213" t="s">
        <v>2011</v>
      </c>
      <c r="G664" s="213" t="s">
        <v>42</v>
      </c>
      <c r="H664" s="213" t="s">
        <v>43</v>
      </c>
      <c r="I664" s="213" t="s">
        <v>1306</v>
      </c>
      <c r="J664" s="260">
        <v>44238.0</v>
      </c>
      <c r="K664" s="230" t="s">
        <v>1573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1906</v>
      </c>
      <c r="C665" s="238" t="s">
        <v>1477</v>
      </c>
      <c r="D665" s="213" t="s">
        <v>1487</v>
      </c>
      <c r="E665" s="270">
        <v>25000.0</v>
      </c>
      <c r="F665" s="213" t="s">
        <v>1907</v>
      </c>
      <c r="G665" s="223" t="s">
        <v>82</v>
      </c>
      <c r="H665" s="223" t="s">
        <v>1627</v>
      </c>
      <c r="I665" s="223" t="s">
        <v>1428</v>
      </c>
      <c r="J665" s="223">
        <v>44263.0</v>
      </c>
      <c r="K665" s="226" t="s">
        <v>1505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1828</v>
      </c>
      <c r="C666" s="238" t="s">
        <v>1477</v>
      </c>
      <c r="D666" s="213" t="s">
        <v>1487</v>
      </c>
      <c r="E666" s="270">
        <v>50000.0</v>
      </c>
      <c r="F666" s="213" t="s">
        <v>1829</v>
      </c>
      <c r="G666" s="223" t="s">
        <v>82</v>
      </c>
      <c r="H666" s="223" t="s">
        <v>1627</v>
      </c>
      <c r="I666" s="223" t="s">
        <v>1428</v>
      </c>
      <c r="J666" s="223">
        <v>44263.0</v>
      </c>
      <c r="K666" s="226" t="s">
        <v>1573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2012</v>
      </c>
      <c r="C667" s="238" t="s">
        <v>1477</v>
      </c>
      <c r="D667" s="213" t="s">
        <v>1487</v>
      </c>
      <c r="E667" s="270">
        <v>10000.0</v>
      </c>
      <c r="F667" s="213" t="s">
        <v>2013</v>
      </c>
      <c r="G667" s="223" t="s">
        <v>82</v>
      </c>
      <c r="H667" s="223" t="s">
        <v>1627</v>
      </c>
      <c r="I667" s="223" t="s">
        <v>1428</v>
      </c>
      <c r="J667" s="223">
        <v>44323.0</v>
      </c>
      <c r="K667" s="226" t="s">
        <v>1888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2014</v>
      </c>
      <c r="C668" s="238" t="s">
        <v>1493</v>
      </c>
      <c r="D668" s="213" t="s">
        <v>1487</v>
      </c>
      <c r="E668" s="270">
        <v>18000.0</v>
      </c>
      <c r="F668" s="213" t="s">
        <v>2015</v>
      </c>
      <c r="G668" s="213" t="s">
        <v>1287</v>
      </c>
      <c r="H668" s="213" t="s">
        <v>43</v>
      </c>
      <c r="I668" s="213" t="s">
        <v>1287</v>
      </c>
      <c r="J668" s="223">
        <v>44151.0</v>
      </c>
      <c r="K668" s="230" t="s">
        <v>1491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2016</v>
      </c>
      <c r="C669" s="238" t="s">
        <v>1477</v>
      </c>
      <c r="D669" s="213" t="s">
        <v>1513</v>
      </c>
      <c r="E669" s="240">
        <v>52493.45</v>
      </c>
      <c r="F669" s="213" t="s">
        <v>2017</v>
      </c>
      <c r="G669" s="223" t="s">
        <v>82</v>
      </c>
      <c r="H669" s="223" t="s">
        <v>1627</v>
      </c>
      <c r="I669" s="223" t="s">
        <v>1428</v>
      </c>
      <c r="J669" s="223">
        <v>44411.0</v>
      </c>
      <c r="K669" s="226" t="s">
        <v>1491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1501</v>
      </c>
      <c r="C670" s="238" t="s">
        <v>1477</v>
      </c>
      <c r="D670" s="213" t="s">
        <v>1487</v>
      </c>
      <c r="E670" s="270">
        <v>200000.0</v>
      </c>
      <c r="F670" s="213" t="s">
        <v>1502</v>
      </c>
      <c r="G670" s="223" t="s">
        <v>1287</v>
      </c>
      <c r="H670" s="223" t="s">
        <v>43</v>
      </c>
      <c r="I670" s="223" t="s">
        <v>1335</v>
      </c>
      <c r="J670" s="223">
        <v>43567.0</v>
      </c>
      <c r="K670" s="226" t="s">
        <v>1491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2018</v>
      </c>
      <c r="C671" s="238" t="s">
        <v>1477</v>
      </c>
      <c r="D671" s="213" t="s">
        <v>1478</v>
      </c>
      <c r="E671" s="270">
        <v>386234.9</v>
      </c>
      <c r="F671" s="213" t="s">
        <v>2019</v>
      </c>
      <c r="G671" s="223" t="s">
        <v>1287</v>
      </c>
      <c r="H671" s="223" t="s">
        <v>43</v>
      </c>
      <c r="I671" s="223" t="s">
        <v>1335</v>
      </c>
      <c r="J671" s="223">
        <v>43692.0</v>
      </c>
      <c r="K671" s="226" t="s">
        <v>1483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1939</v>
      </c>
      <c r="C672" s="238" t="s">
        <v>1477</v>
      </c>
      <c r="D672" s="213" t="s">
        <v>1513</v>
      </c>
      <c r="E672" s="270">
        <v>1035319.0</v>
      </c>
      <c r="F672" s="213" t="s">
        <v>1940</v>
      </c>
      <c r="G672" s="223" t="s">
        <v>82</v>
      </c>
      <c r="H672" s="223" t="s">
        <v>1627</v>
      </c>
      <c r="I672" s="223" t="s">
        <v>1428</v>
      </c>
      <c r="J672" s="223">
        <v>44319.0</v>
      </c>
      <c r="K672" s="226" t="s">
        <v>1491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2020</v>
      </c>
      <c r="C673" s="238" t="s">
        <v>1477</v>
      </c>
      <c r="D673" s="213" t="s">
        <v>1487</v>
      </c>
      <c r="E673" s="270">
        <v>359568.24</v>
      </c>
      <c r="F673" s="213" t="s">
        <v>2021</v>
      </c>
      <c r="G673" s="223" t="s">
        <v>1287</v>
      </c>
      <c r="H673" s="223" t="s">
        <v>43</v>
      </c>
      <c r="I673" s="223" t="s">
        <v>1335</v>
      </c>
      <c r="J673" s="223">
        <v>43570.0</v>
      </c>
      <c r="K673" s="226" t="s">
        <v>1505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1499</v>
      </c>
      <c r="C674" s="238" t="s">
        <v>1477</v>
      </c>
      <c r="D674" s="213" t="s">
        <v>1487</v>
      </c>
      <c r="E674" s="239">
        <v>10000.0</v>
      </c>
      <c r="F674" s="213" t="s">
        <v>1500</v>
      </c>
      <c r="G674" s="223" t="s">
        <v>1287</v>
      </c>
      <c r="H674" s="223" t="s">
        <v>43</v>
      </c>
      <c r="I674" s="223" t="s">
        <v>1335</v>
      </c>
      <c r="J674" s="223">
        <v>43703.0</v>
      </c>
      <c r="K674" s="226" t="s">
        <v>1483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2022</v>
      </c>
      <c r="C675" s="238" t="s">
        <v>1477</v>
      </c>
      <c r="D675" s="213" t="s">
        <v>1478</v>
      </c>
      <c r="E675" s="239">
        <v>103527.44</v>
      </c>
      <c r="F675" s="213" t="s">
        <v>2023</v>
      </c>
      <c r="G675" s="223" t="s">
        <v>1287</v>
      </c>
      <c r="H675" s="223" t="s">
        <v>43</v>
      </c>
      <c r="I675" s="223" t="s">
        <v>1424</v>
      </c>
      <c r="J675" s="223">
        <v>43633.0</v>
      </c>
      <c r="K675" s="226" t="s">
        <v>1505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1691</v>
      </c>
      <c r="C676" s="238" t="s">
        <v>1493</v>
      </c>
      <c r="D676" s="213" t="s">
        <v>1487</v>
      </c>
      <c r="E676" s="239">
        <v>20000.0</v>
      </c>
      <c r="F676" s="213" t="s">
        <v>1692</v>
      </c>
      <c r="G676" s="213" t="s">
        <v>42</v>
      </c>
      <c r="H676" s="213" t="s">
        <v>43</v>
      </c>
      <c r="I676" s="213" t="s">
        <v>1390</v>
      </c>
      <c r="J676" s="223">
        <v>44180.0</v>
      </c>
      <c r="K676" s="230" t="s">
        <v>1491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1628</v>
      </c>
      <c r="C677" s="238" t="s">
        <v>1477</v>
      </c>
      <c r="D677" s="213" t="s">
        <v>1487</v>
      </c>
      <c r="E677" s="239">
        <v>10000.0</v>
      </c>
      <c r="F677" s="213" t="s">
        <v>1629</v>
      </c>
      <c r="G677" s="223" t="s">
        <v>82</v>
      </c>
      <c r="H677" s="223" t="s">
        <v>1627</v>
      </c>
      <c r="I677" s="223" t="s">
        <v>1428</v>
      </c>
      <c r="J677" s="223">
        <v>44295.0</v>
      </c>
      <c r="K677" s="226" t="s">
        <v>1630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1764</v>
      </c>
      <c r="C678" s="238" t="s">
        <v>1477</v>
      </c>
      <c r="D678" s="213" t="s">
        <v>1513</v>
      </c>
      <c r="E678" s="278">
        <v>52575.43</v>
      </c>
      <c r="F678" s="213" t="s">
        <v>1765</v>
      </c>
      <c r="G678" s="223" t="s">
        <v>82</v>
      </c>
      <c r="H678" s="223" t="s">
        <v>1627</v>
      </c>
      <c r="I678" s="223" t="s">
        <v>1428</v>
      </c>
      <c r="J678" s="223">
        <v>44322.0</v>
      </c>
      <c r="K678" s="226" t="s">
        <v>1491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1962</v>
      </c>
      <c r="C679" s="238" t="s">
        <v>1477</v>
      </c>
      <c r="D679" s="213" t="s">
        <v>1487</v>
      </c>
      <c r="E679" s="240">
        <v>6843.64</v>
      </c>
      <c r="F679" s="213" t="s">
        <v>1963</v>
      </c>
      <c r="G679" s="223" t="s">
        <v>82</v>
      </c>
      <c r="H679" s="223" t="s">
        <v>1627</v>
      </c>
      <c r="I679" s="223" t="s">
        <v>1428</v>
      </c>
      <c r="J679" s="223">
        <v>44421.0</v>
      </c>
      <c r="K679" s="226" t="s">
        <v>1491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2024</v>
      </c>
      <c r="C680" s="238" t="s">
        <v>1493</v>
      </c>
      <c r="D680" s="213" t="s">
        <v>1478</v>
      </c>
      <c r="E680" s="239">
        <v>124370.77</v>
      </c>
      <c r="F680" s="213" t="s">
        <v>2025</v>
      </c>
      <c r="G680" s="213" t="s">
        <v>42</v>
      </c>
      <c r="H680" s="213" t="s">
        <v>43</v>
      </c>
      <c r="I680" s="213" t="s">
        <v>1422</v>
      </c>
      <c r="J680" s="223">
        <v>44209.0</v>
      </c>
      <c r="K680" s="230" t="s">
        <v>1888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1754</v>
      </c>
      <c r="C681" s="238" t="s">
        <v>1477</v>
      </c>
      <c r="D681" s="213" t="s">
        <v>1487</v>
      </c>
      <c r="E681" s="239">
        <v>3000.0</v>
      </c>
      <c r="F681" s="213" t="s">
        <v>1755</v>
      </c>
      <c r="G681" s="223" t="s">
        <v>82</v>
      </c>
      <c r="H681" s="223" t="s">
        <v>1627</v>
      </c>
      <c r="I681" s="223" t="s">
        <v>1426</v>
      </c>
      <c r="J681" s="223">
        <v>44322.0</v>
      </c>
      <c r="K681" s="226" t="s">
        <v>1491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2016</v>
      </c>
      <c r="C682" s="238" t="s">
        <v>1477</v>
      </c>
      <c r="D682" s="213" t="s">
        <v>1478</v>
      </c>
      <c r="E682" s="239">
        <v>0.0</v>
      </c>
      <c r="F682" s="213" t="s">
        <v>2017</v>
      </c>
      <c r="G682" s="223" t="s">
        <v>82</v>
      </c>
      <c r="H682" s="223" t="s">
        <v>1627</v>
      </c>
      <c r="I682" s="223" t="s">
        <v>1428</v>
      </c>
      <c r="J682" s="223">
        <v>44411.0</v>
      </c>
      <c r="K682" s="226" t="s">
        <v>1491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1764</v>
      </c>
      <c r="C683" s="238" t="s">
        <v>1477</v>
      </c>
      <c r="D683" s="213" t="s">
        <v>1478</v>
      </c>
      <c r="E683" s="278">
        <v>52575.43</v>
      </c>
      <c r="F683" s="213" t="s">
        <v>1765</v>
      </c>
      <c r="G683" s="223" t="s">
        <v>82</v>
      </c>
      <c r="H683" s="223" t="s">
        <v>1627</v>
      </c>
      <c r="I683" s="223" t="s">
        <v>1428</v>
      </c>
      <c r="J683" s="223">
        <v>44322.0</v>
      </c>
      <c r="K683" s="226" t="s">
        <v>1491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1966</v>
      </c>
      <c r="C684" s="238" t="s">
        <v>1477</v>
      </c>
      <c r="D684" s="213" t="s">
        <v>1478</v>
      </c>
      <c r="E684" s="278">
        <v>3940.3</v>
      </c>
      <c r="F684" s="213" t="s">
        <v>1967</v>
      </c>
      <c r="G684" s="223" t="s">
        <v>82</v>
      </c>
      <c r="H684" s="223" t="s">
        <v>1627</v>
      </c>
      <c r="I684" s="223" t="s">
        <v>1428</v>
      </c>
      <c r="J684" s="223">
        <v>44333.0</v>
      </c>
      <c r="K684" s="226" t="s">
        <v>1491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1941</v>
      </c>
      <c r="C685" s="238" t="s">
        <v>1477</v>
      </c>
      <c r="D685" s="213" t="s">
        <v>1478</v>
      </c>
      <c r="E685" s="239">
        <v>2041.36</v>
      </c>
      <c r="F685" s="213" t="s">
        <v>1942</v>
      </c>
      <c r="G685" s="223" t="s">
        <v>82</v>
      </c>
      <c r="H685" s="223" t="s">
        <v>1627</v>
      </c>
      <c r="I685" s="223" t="s">
        <v>1428</v>
      </c>
      <c r="J685" s="223">
        <v>44280.0</v>
      </c>
      <c r="K685" s="226" t="s">
        <v>1480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1727</v>
      </c>
      <c r="C686" s="238" t="s">
        <v>1477</v>
      </c>
      <c r="D686" s="213" t="s">
        <v>1487</v>
      </c>
      <c r="E686" s="239">
        <v>54835.4</v>
      </c>
      <c r="F686" s="213" t="s">
        <v>1728</v>
      </c>
      <c r="G686" s="223" t="s">
        <v>82</v>
      </c>
      <c r="H686" s="223" t="s">
        <v>1627</v>
      </c>
      <c r="I686" s="223" t="s">
        <v>1426</v>
      </c>
      <c r="J686" s="223">
        <v>44279.0</v>
      </c>
      <c r="K686" s="226" t="s">
        <v>1491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1818</v>
      </c>
      <c r="C687" s="238" t="s">
        <v>1477</v>
      </c>
      <c r="D687" s="213" t="s">
        <v>1487</v>
      </c>
      <c r="E687" s="239">
        <v>100000.0</v>
      </c>
      <c r="F687" s="213" t="s">
        <v>1819</v>
      </c>
      <c r="G687" s="223" t="s">
        <v>82</v>
      </c>
      <c r="H687" s="223" t="s">
        <v>1627</v>
      </c>
      <c r="I687" s="223" t="s">
        <v>1426</v>
      </c>
      <c r="J687" s="223">
        <v>44321.0</v>
      </c>
      <c r="K687" s="226" t="s">
        <v>1505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2026</v>
      </c>
      <c r="C688" s="238" t="s">
        <v>1493</v>
      </c>
      <c r="D688" s="213" t="s">
        <v>1478</v>
      </c>
      <c r="E688" s="239">
        <v>290532.13</v>
      </c>
      <c r="F688" s="213" t="s">
        <v>2027</v>
      </c>
      <c r="G688" s="213" t="s">
        <v>82</v>
      </c>
      <c r="H688" s="213" t="s">
        <v>56</v>
      </c>
      <c r="I688" s="213" t="s">
        <v>83</v>
      </c>
      <c r="J688" s="223">
        <v>44259.0</v>
      </c>
      <c r="K688" s="230" t="s">
        <v>1480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1634</v>
      </c>
      <c r="C689" s="238" t="s">
        <v>1493</v>
      </c>
      <c r="D689" s="213" t="s">
        <v>1487</v>
      </c>
      <c r="E689" s="239">
        <v>5000.0</v>
      </c>
      <c r="F689" s="213" t="s">
        <v>1635</v>
      </c>
      <c r="G689" s="213" t="s">
        <v>42</v>
      </c>
      <c r="H689" s="213" t="s">
        <v>43</v>
      </c>
      <c r="I689" s="213" t="s">
        <v>1367</v>
      </c>
      <c r="J689" s="223">
        <v>44263.0</v>
      </c>
      <c r="K689" s="230" t="s">
        <v>1573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2028</v>
      </c>
      <c r="C690" s="238" t="s">
        <v>1493</v>
      </c>
      <c r="D690" s="213" t="s">
        <v>1478</v>
      </c>
      <c r="E690" s="239">
        <v>93114.82</v>
      </c>
      <c r="F690" s="213" t="s">
        <v>2029</v>
      </c>
      <c r="G690" s="213" t="s">
        <v>42</v>
      </c>
      <c r="H690" s="213" t="s">
        <v>43</v>
      </c>
      <c r="I690" s="213" t="s">
        <v>1386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2030</v>
      </c>
      <c r="C691" s="238" t="s">
        <v>1493</v>
      </c>
      <c r="D691" s="213" t="s">
        <v>1487</v>
      </c>
      <c r="E691" s="239">
        <v>48809.84</v>
      </c>
      <c r="F691" s="213" t="s">
        <v>2031</v>
      </c>
      <c r="G691" s="213" t="s">
        <v>82</v>
      </c>
      <c r="H691" s="213" t="s">
        <v>56</v>
      </c>
      <c r="I691" s="213" t="s">
        <v>1298</v>
      </c>
      <c r="J691" s="223">
        <v>44340.0</v>
      </c>
      <c r="K691" s="230" t="s">
        <v>1480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2032</v>
      </c>
      <c r="C692" s="238" t="s">
        <v>1493</v>
      </c>
      <c r="D692" s="213" t="s">
        <v>1487</v>
      </c>
      <c r="E692" s="239">
        <v>10000.0</v>
      </c>
      <c r="F692" s="213" t="s">
        <v>2033</v>
      </c>
      <c r="G692" s="213" t="s">
        <v>82</v>
      </c>
      <c r="H692" s="213" t="s">
        <v>43</v>
      </c>
      <c r="I692" s="213" t="s">
        <v>1375</v>
      </c>
      <c r="J692" s="223">
        <v>44399.0</v>
      </c>
      <c r="K692" s="230" t="s">
        <v>1491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1772</v>
      </c>
      <c r="C693" s="238" t="s">
        <v>1477</v>
      </c>
      <c r="D693" s="213" t="s">
        <v>1478</v>
      </c>
      <c r="E693" s="239">
        <v>370651.89</v>
      </c>
      <c r="F693" s="213" t="s">
        <v>1773</v>
      </c>
      <c r="G693" s="223" t="s">
        <v>1287</v>
      </c>
      <c r="H693" s="223" t="s">
        <v>43</v>
      </c>
      <c r="I693" s="223" t="s">
        <v>1424</v>
      </c>
      <c r="J693" s="223">
        <v>43752.0</v>
      </c>
      <c r="K693" s="226" t="s">
        <v>1491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1758</v>
      </c>
      <c r="C694" s="238" t="s">
        <v>1477</v>
      </c>
      <c r="D694" s="213" t="s">
        <v>1487</v>
      </c>
      <c r="E694" s="239">
        <v>10000.0</v>
      </c>
      <c r="F694" s="213" t="s">
        <v>1759</v>
      </c>
      <c r="G694" s="223" t="s">
        <v>82</v>
      </c>
      <c r="H694" s="223" t="s">
        <v>1627</v>
      </c>
      <c r="I694" s="223" t="s">
        <v>1426</v>
      </c>
      <c r="J694" s="223">
        <v>44319.0</v>
      </c>
      <c r="K694" s="226" t="s">
        <v>1491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2034</v>
      </c>
      <c r="C695" s="238" t="s">
        <v>1493</v>
      </c>
      <c r="D695" s="213" t="s">
        <v>1487</v>
      </c>
      <c r="E695" s="239">
        <v>25000.0</v>
      </c>
      <c r="F695" s="213" t="s">
        <v>2035</v>
      </c>
      <c r="G695" s="202" t="s">
        <v>1287</v>
      </c>
      <c r="H695" s="281" t="s">
        <v>43</v>
      </c>
      <c r="I695" s="281" t="s">
        <v>1287</v>
      </c>
      <c r="J695" s="282">
        <v>44452.0</v>
      </c>
      <c r="K695" s="230" t="s">
        <v>1491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1599</v>
      </c>
      <c r="C696" s="238" t="s">
        <v>1477</v>
      </c>
      <c r="D696" s="213" t="s">
        <v>1513</v>
      </c>
      <c r="E696" s="239">
        <v>282315.92</v>
      </c>
      <c r="F696" s="213" t="s">
        <v>1600</v>
      </c>
      <c r="G696" s="223" t="s">
        <v>1287</v>
      </c>
      <c r="H696" s="223" t="s">
        <v>43</v>
      </c>
      <c r="I696" s="223" t="s">
        <v>1335</v>
      </c>
      <c r="J696" s="223">
        <v>43707.0</v>
      </c>
      <c r="K696" s="226" t="s">
        <v>1480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2036</v>
      </c>
      <c r="C697" s="238" t="s">
        <v>1477</v>
      </c>
      <c r="D697" s="213" t="s">
        <v>1513</v>
      </c>
      <c r="E697" s="239">
        <v>33813.28</v>
      </c>
      <c r="F697" s="213" t="s">
        <v>2037</v>
      </c>
      <c r="G697" s="223" t="s">
        <v>1287</v>
      </c>
      <c r="H697" s="223" t="s">
        <v>43</v>
      </c>
      <c r="I697" s="223" t="s">
        <v>1335</v>
      </c>
      <c r="J697" s="223">
        <v>43769.0</v>
      </c>
      <c r="K697" s="226" t="s">
        <v>1505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1778</v>
      </c>
      <c r="C698" s="238" t="s">
        <v>1477</v>
      </c>
      <c r="D698" s="213" t="s">
        <v>1513</v>
      </c>
      <c r="E698" s="239">
        <v>90662.42</v>
      </c>
      <c r="F698" s="213" t="s">
        <v>1779</v>
      </c>
      <c r="G698" s="223" t="s">
        <v>1287</v>
      </c>
      <c r="H698" s="223" t="s">
        <v>43</v>
      </c>
      <c r="I698" s="223" t="s">
        <v>1335</v>
      </c>
      <c r="J698" s="223">
        <v>43753.0</v>
      </c>
      <c r="K698" s="226" t="s">
        <v>1491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1503</v>
      </c>
      <c r="C699" s="238" t="s">
        <v>1477</v>
      </c>
      <c r="D699" s="213" t="s">
        <v>1487</v>
      </c>
      <c r="E699" s="239">
        <v>2000.0</v>
      </c>
      <c r="F699" s="213" t="s">
        <v>1504</v>
      </c>
      <c r="G699" s="223" t="s">
        <v>1287</v>
      </c>
      <c r="H699" s="223" t="s">
        <v>43</v>
      </c>
      <c r="I699" s="223" t="s">
        <v>1335</v>
      </c>
      <c r="J699" s="223">
        <v>43605.0</v>
      </c>
      <c r="K699" s="226" t="s">
        <v>1505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2038</v>
      </c>
      <c r="C700" s="238" t="s">
        <v>1493</v>
      </c>
      <c r="D700" s="213" t="s">
        <v>1478</v>
      </c>
      <c r="E700" s="239">
        <v>121773.16</v>
      </c>
      <c r="F700" s="213" t="s">
        <v>2039</v>
      </c>
      <c r="G700" s="213" t="s">
        <v>82</v>
      </c>
      <c r="H700" s="213" t="s">
        <v>43</v>
      </c>
      <c r="I700" s="213" t="s">
        <v>1296</v>
      </c>
      <c r="J700" s="223">
        <v>44231.0</v>
      </c>
      <c r="K700" s="230" t="s">
        <v>1505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2040</v>
      </c>
      <c r="C701" s="238" t="s">
        <v>1493</v>
      </c>
      <c r="D701" s="213" t="s">
        <v>1487</v>
      </c>
      <c r="E701" s="239">
        <v>31579.5</v>
      </c>
      <c r="F701" s="213" t="s">
        <v>2041</v>
      </c>
      <c r="G701" s="213" t="s">
        <v>82</v>
      </c>
      <c r="H701" s="213" t="s">
        <v>56</v>
      </c>
      <c r="I701" s="213" t="s">
        <v>83</v>
      </c>
      <c r="J701" s="223">
        <v>44413.0</v>
      </c>
      <c r="K701" s="230" t="s">
        <v>1480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1752</v>
      </c>
      <c r="C702" s="238" t="s">
        <v>1477</v>
      </c>
      <c r="D702" s="213" t="s">
        <v>1487</v>
      </c>
      <c r="E702" s="239">
        <v>313886.59</v>
      </c>
      <c r="F702" s="213" t="s">
        <v>1753</v>
      </c>
      <c r="G702" s="223" t="s">
        <v>82</v>
      </c>
      <c r="H702" s="223" t="s">
        <v>1627</v>
      </c>
      <c r="I702" s="223" t="s">
        <v>1426</v>
      </c>
      <c r="J702" s="223">
        <v>44295.0</v>
      </c>
      <c r="K702" s="226" t="s">
        <v>1573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1601</v>
      </c>
      <c r="C703" s="238" t="s">
        <v>1493</v>
      </c>
      <c r="D703" s="213" t="s">
        <v>1478</v>
      </c>
      <c r="E703" s="239">
        <v>251499.32</v>
      </c>
      <c r="F703" s="213" t="s">
        <v>1602</v>
      </c>
      <c r="G703" s="202" t="s">
        <v>1287</v>
      </c>
      <c r="H703" s="281" t="s">
        <v>43</v>
      </c>
      <c r="I703" s="281" t="s">
        <v>1287</v>
      </c>
      <c r="J703" s="282">
        <v>43901.0</v>
      </c>
      <c r="K703" s="230" t="s">
        <v>1573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1906</v>
      </c>
      <c r="C704" s="238" t="s">
        <v>1477</v>
      </c>
      <c r="D704" s="213" t="s">
        <v>1487</v>
      </c>
      <c r="E704" s="239">
        <v>20000.0</v>
      </c>
      <c r="F704" s="213" t="s">
        <v>1907</v>
      </c>
      <c r="G704" s="223" t="s">
        <v>82</v>
      </c>
      <c r="H704" s="223" t="s">
        <v>1627</v>
      </c>
      <c r="I704" s="223" t="s">
        <v>1428</v>
      </c>
      <c r="J704" s="223">
        <v>44263.0</v>
      </c>
      <c r="K704" s="226" t="s">
        <v>1505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1939</v>
      </c>
      <c r="C705" s="238" t="s">
        <v>1477</v>
      </c>
      <c r="D705" s="213" t="s">
        <v>1478</v>
      </c>
      <c r="E705" s="239">
        <v>261364.56</v>
      </c>
      <c r="F705" s="213" t="s">
        <v>1940</v>
      </c>
      <c r="G705" s="223" t="s">
        <v>82</v>
      </c>
      <c r="H705" s="223" t="s">
        <v>1627</v>
      </c>
      <c r="I705" s="223" t="s">
        <v>1428</v>
      </c>
      <c r="J705" s="223">
        <v>44319.0</v>
      </c>
      <c r="K705" s="226" t="s">
        <v>1491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1718</v>
      </c>
      <c r="C706" s="238" t="s">
        <v>1477</v>
      </c>
      <c r="D706" s="213" t="s">
        <v>1487</v>
      </c>
      <c r="E706" s="239">
        <v>80000.0</v>
      </c>
      <c r="F706" s="213" t="s">
        <v>1719</v>
      </c>
      <c r="G706" s="223" t="s">
        <v>82</v>
      </c>
      <c r="H706" s="223" t="s">
        <v>1627</v>
      </c>
      <c r="I706" s="223" t="s">
        <v>1426</v>
      </c>
      <c r="J706" s="223">
        <v>44298.0</v>
      </c>
      <c r="K706" s="226" t="s">
        <v>1491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1854</v>
      </c>
      <c r="C707" s="238" t="s">
        <v>1477</v>
      </c>
      <c r="D707" s="213" t="s">
        <v>1487</v>
      </c>
      <c r="E707" s="239">
        <v>500.0</v>
      </c>
      <c r="F707" s="213" t="s">
        <v>1855</v>
      </c>
      <c r="G707" s="223" t="s">
        <v>82</v>
      </c>
      <c r="H707" s="223" t="s">
        <v>1627</v>
      </c>
      <c r="I707" s="223" t="s">
        <v>1428</v>
      </c>
      <c r="J707" s="223">
        <v>44263.0</v>
      </c>
      <c r="K707" s="226" t="s">
        <v>1491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2042</v>
      </c>
      <c r="C708" s="238" t="s">
        <v>1477</v>
      </c>
      <c r="D708" s="213" t="s">
        <v>1487</v>
      </c>
      <c r="E708" s="239">
        <v>650000.0</v>
      </c>
      <c r="F708" s="213" t="s">
        <v>1829</v>
      </c>
      <c r="G708" s="223" t="s">
        <v>82</v>
      </c>
      <c r="H708" s="223" t="s">
        <v>1627</v>
      </c>
      <c r="I708" s="223" t="s">
        <v>1428</v>
      </c>
      <c r="J708" s="223">
        <v>44390.0</v>
      </c>
      <c r="K708" s="226" t="s">
        <v>1491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1908</v>
      </c>
      <c r="C709" s="238" t="s">
        <v>1477</v>
      </c>
      <c r="D709" s="213" t="s">
        <v>1487</v>
      </c>
      <c r="E709" s="239">
        <v>1250000.0</v>
      </c>
      <c r="F709" s="213" t="s">
        <v>1909</v>
      </c>
      <c r="G709" s="223" t="s">
        <v>82</v>
      </c>
      <c r="H709" s="223" t="s">
        <v>1627</v>
      </c>
      <c r="I709" s="223" t="s">
        <v>1428</v>
      </c>
      <c r="J709" s="223">
        <v>44266.0</v>
      </c>
      <c r="K709" s="226" t="s">
        <v>1573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2043</v>
      </c>
      <c r="C710" s="238" t="s">
        <v>1493</v>
      </c>
      <c r="D710" s="213" t="s">
        <v>1487</v>
      </c>
      <c r="E710" s="239">
        <v>20000.0</v>
      </c>
      <c r="F710" s="213" t="s">
        <v>2044</v>
      </c>
      <c r="G710" s="202" t="s">
        <v>82</v>
      </c>
      <c r="H710" s="281" t="s">
        <v>56</v>
      </c>
      <c r="I710" s="281" t="s">
        <v>83</v>
      </c>
      <c r="J710" s="282">
        <v>44287.0</v>
      </c>
      <c r="K710" s="230" t="s">
        <v>1491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1770</v>
      </c>
      <c r="C711" s="238" t="s">
        <v>1493</v>
      </c>
      <c r="D711" s="213" t="s">
        <v>1513</v>
      </c>
      <c r="E711" s="239">
        <v>114197.45</v>
      </c>
      <c r="F711" s="213" t="s">
        <v>2045</v>
      </c>
      <c r="G711" s="202" t="s">
        <v>82</v>
      </c>
      <c r="H711" s="281" t="s">
        <v>56</v>
      </c>
      <c r="I711" s="281" t="s">
        <v>83</v>
      </c>
      <c r="J711" s="282">
        <v>44298.0</v>
      </c>
      <c r="K711" s="213" t="s">
        <v>1505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1628</v>
      </c>
      <c r="C712" s="238" t="s">
        <v>1477</v>
      </c>
      <c r="D712" s="213" t="s">
        <v>1487</v>
      </c>
      <c r="E712" s="239">
        <v>35000.0</v>
      </c>
      <c r="F712" s="213" t="s">
        <v>1629</v>
      </c>
      <c r="G712" s="223" t="s">
        <v>82</v>
      </c>
      <c r="H712" s="223" t="s">
        <v>1627</v>
      </c>
      <c r="I712" s="223" t="s">
        <v>1428</v>
      </c>
      <c r="J712" s="223">
        <v>44295.0</v>
      </c>
      <c r="K712" s="223" t="s">
        <v>1630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2046</v>
      </c>
      <c r="C713" s="238" t="s">
        <v>1493</v>
      </c>
      <c r="D713" s="213" t="s">
        <v>1478</v>
      </c>
      <c r="E713" s="239">
        <v>130920.08</v>
      </c>
      <c r="F713" s="213" t="s">
        <v>2047</v>
      </c>
      <c r="G713" s="213" t="s">
        <v>82</v>
      </c>
      <c r="H713" s="213" t="s">
        <v>56</v>
      </c>
      <c r="I713" s="213" t="s">
        <v>83</v>
      </c>
      <c r="J713" s="223">
        <v>44252.0</v>
      </c>
      <c r="K713" s="213" t="s">
        <v>1480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2048</v>
      </c>
      <c r="C714" s="238" t="s">
        <v>1493</v>
      </c>
      <c r="D714" s="213" t="s">
        <v>1478</v>
      </c>
      <c r="E714" s="239">
        <v>98719.08</v>
      </c>
      <c r="F714" s="213" t="s">
        <v>2049</v>
      </c>
      <c r="G714" s="213" t="s">
        <v>1287</v>
      </c>
      <c r="H714" s="213" t="s">
        <v>43</v>
      </c>
      <c r="I714" s="213" t="s">
        <v>1287</v>
      </c>
      <c r="J714" s="223">
        <v>44390.0</v>
      </c>
      <c r="K714" s="213" t="s">
        <v>1491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1739</v>
      </c>
      <c r="C715" s="238" t="s">
        <v>1477</v>
      </c>
      <c r="D715" s="213" t="s">
        <v>1487</v>
      </c>
      <c r="E715" s="239">
        <v>59000.0</v>
      </c>
      <c r="F715" s="213" t="s">
        <v>1740</v>
      </c>
      <c r="G715" s="223" t="s">
        <v>82</v>
      </c>
      <c r="H715" s="223" t="s">
        <v>1627</v>
      </c>
      <c r="I715" s="223" t="s">
        <v>1428</v>
      </c>
      <c r="J715" s="223">
        <v>44280.0</v>
      </c>
      <c r="K715" s="223" t="s">
        <v>1491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2050</v>
      </c>
      <c r="C716" s="238" t="s">
        <v>1477</v>
      </c>
      <c r="D716" s="213" t="s">
        <v>1513</v>
      </c>
      <c r="E716" s="239">
        <v>95072.23</v>
      </c>
      <c r="F716" s="213" t="s">
        <v>2051</v>
      </c>
      <c r="G716" s="223" t="s">
        <v>1287</v>
      </c>
      <c r="H716" s="223" t="s">
        <v>43</v>
      </c>
      <c r="I716" s="223" t="s">
        <v>1424</v>
      </c>
      <c r="J716" s="223">
        <v>43780.0</v>
      </c>
      <c r="K716" s="223" t="s">
        <v>1505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1955</v>
      </c>
      <c r="C717" s="238" t="s">
        <v>1477</v>
      </c>
      <c r="D717" s="213" t="s">
        <v>1513</v>
      </c>
      <c r="E717" s="239">
        <v>287057.81</v>
      </c>
      <c r="F717" s="213" t="s">
        <v>1956</v>
      </c>
      <c r="G717" s="223" t="s">
        <v>82</v>
      </c>
      <c r="H717" s="223" t="s">
        <v>1627</v>
      </c>
      <c r="I717" s="223" t="s">
        <v>1426</v>
      </c>
      <c r="J717" s="223">
        <v>44393.0</v>
      </c>
      <c r="K717" s="223" t="s">
        <v>1957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2052</v>
      </c>
      <c r="C718" s="238" t="s">
        <v>1493</v>
      </c>
      <c r="D718" s="213" t="s">
        <v>1487</v>
      </c>
      <c r="E718" s="239">
        <v>15000.0</v>
      </c>
      <c r="F718" s="213" t="s">
        <v>2053</v>
      </c>
      <c r="G718" s="213" t="s">
        <v>82</v>
      </c>
      <c r="H718" s="213" t="s">
        <v>43</v>
      </c>
      <c r="I718" s="213" t="s">
        <v>1375</v>
      </c>
      <c r="J718" s="223">
        <v>44293.0</v>
      </c>
      <c r="K718" s="213" t="s">
        <v>1573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1864</v>
      </c>
      <c r="C719" s="238" t="s">
        <v>1477</v>
      </c>
      <c r="D719" s="213" t="s">
        <v>1487</v>
      </c>
      <c r="E719" s="239">
        <v>200000.0</v>
      </c>
      <c r="F719" s="213" t="s">
        <v>1865</v>
      </c>
      <c r="G719" s="223" t="s">
        <v>82</v>
      </c>
      <c r="H719" s="223" t="s">
        <v>1627</v>
      </c>
      <c r="I719" s="223" t="s">
        <v>1426</v>
      </c>
      <c r="J719" s="223">
        <v>44291.0</v>
      </c>
      <c r="K719" s="223" t="s">
        <v>1491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1818</v>
      </c>
      <c r="C720" s="238" t="s">
        <v>1477</v>
      </c>
      <c r="D720" s="213" t="s">
        <v>1487</v>
      </c>
      <c r="E720" s="239">
        <v>150000.0</v>
      </c>
      <c r="F720" s="213" t="s">
        <v>1819</v>
      </c>
      <c r="G720" s="223" t="s">
        <v>82</v>
      </c>
      <c r="H720" s="223" t="s">
        <v>1627</v>
      </c>
      <c r="I720" s="223" t="s">
        <v>1426</v>
      </c>
      <c r="J720" s="223">
        <v>44321.0</v>
      </c>
      <c r="K720" s="223" t="s">
        <v>1505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2054</v>
      </c>
      <c r="C721" s="238" t="s">
        <v>1477</v>
      </c>
      <c r="D721" s="213" t="s">
        <v>1487</v>
      </c>
      <c r="E721" s="239">
        <v>500000.0</v>
      </c>
      <c r="F721" s="213" t="s">
        <v>2055</v>
      </c>
      <c r="G721" s="223" t="s">
        <v>82</v>
      </c>
      <c r="H721" s="223" t="s">
        <v>1627</v>
      </c>
      <c r="I721" s="223" t="s">
        <v>1426</v>
      </c>
      <c r="J721" s="223">
        <v>44280.0</v>
      </c>
      <c r="K721" s="223" t="s">
        <v>1491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1727</v>
      </c>
      <c r="C722" s="238" t="s">
        <v>1477</v>
      </c>
      <c r="D722" s="213" t="s">
        <v>1487</v>
      </c>
      <c r="E722" s="239">
        <v>50000.0</v>
      </c>
      <c r="F722" s="213" t="s">
        <v>1728</v>
      </c>
      <c r="G722" s="223" t="s">
        <v>82</v>
      </c>
      <c r="H722" s="223" t="s">
        <v>1627</v>
      </c>
      <c r="I722" s="223" t="s">
        <v>1426</v>
      </c>
      <c r="J722" s="223">
        <v>44279.0</v>
      </c>
      <c r="K722" s="223" t="s">
        <v>1491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1628</v>
      </c>
      <c r="C723" s="238" t="s">
        <v>1477</v>
      </c>
      <c r="D723" s="213" t="s">
        <v>1487</v>
      </c>
      <c r="E723" s="239">
        <v>10000.0</v>
      </c>
      <c r="F723" s="213" t="s">
        <v>1629</v>
      </c>
      <c r="G723" s="223" t="s">
        <v>82</v>
      </c>
      <c r="H723" s="223" t="s">
        <v>1627</v>
      </c>
      <c r="I723" s="223" t="s">
        <v>1428</v>
      </c>
      <c r="J723" s="223">
        <v>44295.0</v>
      </c>
      <c r="K723" s="223" t="s">
        <v>1630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1906</v>
      </c>
      <c r="C724" s="238" t="s">
        <v>1477</v>
      </c>
      <c r="D724" s="213" t="s">
        <v>1487</v>
      </c>
      <c r="E724" s="239">
        <v>20000.0</v>
      </c>
      <c r="F724" s="213" t="s">
        <v>1907</v>
      </c>
      <c r="G724" s="223" t="s">
        <v>82</v>
      </c>
      <c r="H724" s="223" t="s">
        <v>1627</v>
      </c>
      <c r="I724" s="223" t="s">
        <v>1428</v>
      </c>
      <c r="J724" s="223">
        <v>44263.0</v>
      </c>
      <c r="K724" s="223" t="s">
        <v>1505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1758</v>
      </c>
      <c r="C725" s="238" t="s">
        <v>1477</v>
      </c>
      <c r="D725" s="213" t="s">
        <v>1487</v>
      </c>
      <c r="E725" s="239">
        <v>12000.0</v>
      </c>
      <c r="F725" s="213" t="s">
        <v>1759</v>
      </c>
      <c r="G725" s="223" t="s">
        <v>82</v>
      </c>
      <c r="H725" s="223" t="s">
        <v>1627</v>
      </c>
      <c r="I725" s="223" t="s">
        <v>1426</v>
      </c>
      <c r="J725" s="223">
        <v>44319.0</v>
      </c>
      <c r="K725" s="223" t="s">
        <v>1491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1625</v>
      </c>
      <c r="C726" s="238" t="s">
        <v>1477</v>
      </c>
      <c r="D726" s="213" t="s">
        <v>1487</v>
      </c>
      <c r="E726" s="239">
        <v>40000.0</v>
      </c>
      <c r="F726" s="213" t="s">
        <v>1626</v>
      </c>
      <c r="G726" s="223" t="s">
        <v>82</v>
      </c>
      <c r="H726" s="223" t="s">
        <v>1627</v>
      </c>
      <c r="I726" s="223" t="s">
        <v>1428</v>
      </c>
      <c r="J726" s="223">
        <v>44321.0</v>
      </c>
      <c r="K726" s="223" t="s">
        <v>1491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1691</v>
      </c>
      <c r="C727" s="238" t="s">
        <v>1493</v>
      </c>
      <c r="D727" s="213" t="s">
        <v>1487</v>
      </c>
      <c r="E727" s="239">
        <v>5800.0</v>
      </c>
      <c r="F727" s="213" t="s">
        <v>1692</v>
      </c>
      <c r="G727" s="213" t="s">
        <v>42</v>
      </c>
      <c r="H727" s="213" t="s">
        <v>43</v>
      </c>
      <c r="I727" s="213" t="s">
        <v>1390</v>
      </c>
      <c r="J727" s="223">
        <v>44180.0</v>
      </c>
      <c r="K727" s="213" t="s">
        <v>1491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1844</v>
      </c>
      <c r="C728" s="238" t="s">
        <v>1493</v>
      </c>
      <c r="D728" s="213" t="s">
        <v>1487</v>
      </c>
      <c r="E728" s="239">
        <v>200000.0</v>
      </c>
      <c r="F728" s="251" t="s">
        <v>1845</v>
      </c>
      <c r="G728" s="202" t="s">
        <v>1287</v>
      </c>
      <c r="H728" s="281" t="s">
        <v>43</v>
      </c>
      <c r="I728" s="281" t="s">
        <v>1287</v>
      </c>
      <c r="J728" s="282">
        <v>44235.0</v>
      </c>
      <c r="K728" s="251" t="s">
        <v>1491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1854</v>
      </c>
      <c r="C729" s="238" t="s">
        <v>1477</v>
      </c>
      <c r="D729" s="213" t="s">
        <v>1487</v>
      </c>
      <c r="E729" s="239">
        <v>500.0</v>
      </c>
      <c r="F729" s="213" t="s">
        <v>1855</v>
      </c>
      <c r="G729" s="223" t="s">
        <v>82</v>
      </c>
      <c r="H729" s="223" t="s">
        <v>1627</v>
      </c>
      <c r="I729" s="223" t="s">
        <v>1428</v>
      </c>
      <c r="J729" s="223">
        <v>44263.0</v>
      </c>
      <c r="K729" s="223" t="s">
        <v>1491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1754</v>
      </c>
      <c r="C730" s="238" t="s">
        <v>1477</v>
      </c>
      <c r="D730" s="213" t="s">
        <v>1487</v>
      </c>
      <c r="E730" s="239">
        <v>10000.0</v>
      </c>
      <c r="F730" s="213" t="s">
        <v>1755</v>
      </c>
      <c r="G730" s="223" t="s">
        <v>82</v>
      </c>
      <c r="H730" s="223" t="s">
        <v>1627</v>
      </c>
      <c r="I730" s="223" t="s">
        <v>1426</v>
      </c>
      <c r="J730" s="223">
        <v>44322.0</v>
      </c>
      <c r="K730" s="223" t="s">
        <v>1491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1499</v>
      </c>
      <c r="C731" s="238" t="s">
        <v>1477</v>
      </c>
      <c r="D731" s="213" t="s">
        <v>1487</v>
      </c>
      <c r="E731" s="239">
        <v>25000.0</v>
      </c>
      <c r="F731" s="213" t="s">
        <v>1500</v>
      </c>
      <c r="G731" s="223" t="s">
        <v>1287</v>
      </c>
      <c r="H731" s="223" t="s">
        <v>43</v>
      </c>
      <c r="I731" s="223" t="s">
        <v>1335</v>
      </c>
      <c r="J731" s="223">
        <v>43703.0</v>
      </c>
      <c r="K731" s="223" t="s">
        <v>1483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1533</v>
      </c>
      <c r="C732" s="238" t="s">
        <v>1477</v>
      </c>
      <c r="D732" s="213" t="s">
        <v>1487</v>
      </c>
      <c r="E732" s="239">
        <v>6000.0</v>
      </c>
      <c r="F732" s="213" t="s">
        <v>1534</v>
      </c>
      <c r="G732" s="223" t="s">
        <v>1287</v>
      </c>
      <c r="H732" s="223" t="s">
        <v>43</v>
      </c>
      <c r="I732" s="223" t="s">
        <v>1335</v>
      </c>
      <c r="J732" s="223">
        <v>43717.0</v>
      </c>
      <c r="K732" s="223" t="s">
        <v>1483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1503</v>
      </c>
      <c r="C733" s="238" t="s">
        <v>1477</v>
      </c>
      <c r="D733" s="213" t="s">
        <v>1487</v>
      </c>
      <c r="E733" s="239">
        <v>12000.0</v>
      </c>
      <c r="F733" s="213" t="s">
        <v>1504</v>
      </c>
      <c r="G733" s="223" t="s">
        <v>1287</v>
      </c>
      <c r="H733" s="223" t="s">
        <v>43</v>
      </c>
      <c r="I733" s="223" t="s">
        <v>1335</v>
      </c>
      <c r="J733" s="223">
        <v>43605.0</v>
      </c>
      <c r="K733" s="223" t="s">
        <v>1505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1539</v>
      </c>
      <c r="C734" s="238" t="s">
        <v>1477</v>
      </c>
      <c r="D734" s="213" t="s">
        <v>1487</v>
      </c>
      <c r="E734" s="239">
        <v>100000.0</v>
      </c>
      <c r="F734" s="213" t="s">
        <v>1540</v>
      </c>
      <c r="G734" s="223" t="s">
        <v>1287</v>
      </c>
      <c r="H734" s="223" t="s">
        <v>43</v>
      </c>
      <c r="I734" s="223" t="s">
        <v>1335</v>
      </c>
      <c r="J734" s="223">
        <v>43867.0</v>
      </c>
      <c r="K734" s="223" t="s">
        <v>1491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1906</v>
      </c>
      <c r="C735" s="238" t="s">
        <v>1477</v>
      </c>
      <c r="D735" s="213" t="s">
        <v>1487</v>
      </c>
      <c r="E735" s="239">
        <v>20000.0</v>
      </c>
      <c r="F735" s="213" t="s">
        <v>1907</v>
      </c>
      <c r="G735" s="223" t="s">
        <v>82</v>
      </c>
      <c r="H735" s="223" t="s">
        <v>1627</v>
      </c>
      <c r="I735" s="223" t="s">
        <v>1428</v>
      </c>
      <c r="J735" s="223">
        <v>44263.0</v>
      </c>
      <c r="K735" s="223" t="s">
        <v>1505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1535</v>
      </c>
      <c r="C736" s="238" t="s">
        <v>1477</v>
      </c>
      <c r="D736" s="213" t="s">
        <v>1487</v>
      </c>
      <c r="E736" s="239">
        <v>4000.0</v>
      </c>
      <c r="F736" s="213" t="s">
        <v>1536</v>
      </c>
      <c r="G736" s="223" t="s">
        <v>1287</v>
      </c>
      <c r="H736" s="223" t="s">
        <v>43</v>
      </c>
      <c r="I736" s="223" t="s">
        <v>1335</v>
      </c>
      <c r="J736" s="223">
        <v>43894.0</v>
      </c>
      <c r="K736" s="223" t="s">
        <v>1505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1852</v>
      </c>
      <c r="C737" s="238" t="s">
        <v>1493</v>
      </c>
      <c r="D737" s="213" t="s">
        <v>1478</v>
      </c>
      <c r="E737" s="239">
        <v>165996.78</v>
      </c>
      <c r="F737" s="213" t="s">
        <v>1853</v>
      </c>
      <c r="G737" s="213" t="s">
        <v>42</v>
      </c>
      <c r="H737" s="213" t="s">
        <v>43</v>
      </c>
      <c r="I737" s="259" t="s">
        <v>1398</v>
      </c>
      <c r="J737" s="223">
        <v>44130.0</v>
      </c>
      <c r="K737" s="230" t="s">
        <v>1491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1991</v>
      </c>
      <c r="C738" s="238" t="s">
        <v>1493</v>
      </c>
      <c r="D738" s="213" t="s">
        <v>1478</v>
      </c>
      <c r="E738" s="239">
        <v>2049.55</v>
      </c>
      <c r="F738" s="213" t="s">
        <v>1992</v>
      </c>
      <c r="G738" s="213" t="s">
        <v>42</v>
      </c>
      <c r="H738" s="213" t="s">
        <v>43</v>
      </c>
      <c r="I738" s="213" t="s">
        <v>1312</v>
      </c>
      <c r="J738" s="223">
        <v>44075.0</v>
      </c>
      <c r="K738" s="213" t="s">
        <v>1573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1493</v>
      </c>
      <c r="D739" s="213" t="s">
        <v>1487</v>
      </c>
      <c r="E739" s="239">
        <v>24469.7</v>
      </c>
      <c r="F739" s="213" t="s">
        <v>2056</v>
      </c>
      <c r="G739" s="223" t="s">
        <v>82</v>
      </c>
      <c r="H739" s="223" t="s">
        <v>56</v>
      </c>
      <c r="I739" s="223" t="s">
        <v>1361</v>
      </c>
      <c r="J739" s="223">
        <v>44487.0</v>
      </c>
      <c r="K739" s="223" t="s">
        <v>1491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1756</v>
      </c>
      <c r="C740" s="238" t="s">
        <v>1477</v>
      </c>
      <c r="D740" s="213" t="s">
        <v>1487</v>
      </c>
      <c r="E740" s="239">
        <v>10000.0</v>
      </c>
      <c r="F740" s="213" t="s">
        <v>1757</v>
      </c>
      <c r="G740" s="223" t="s">
        <v>82</v>
      </c>
      <c r="H740" s="223" t="s">
        <v>1627</v>
      </c>
      <c r="I740" s="223" t="s">
        <v>1430</v>
      </c>
      <c r="J740" s="223">
        <v>44266.0</v>
      </c>
      <c r="K740" s="223" t="s">
        <v>1505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2014</v>
      </c>
      <c r="C741" s="238" t="s">
        <v>1493</v>
      </c>
      <c r="D741" s="213" t="s">
        <v>1478</v>
      </c>
      <c r="E741" s="239">
        <v>79069.9</v>
      </c>
      <c r="F741" s="213" t="s">
        <v>2015</v>
      </c>
      <c r="G741" s="213" t="s">
        <v>1287</v>
      </c>
      <c r="H741" s="213" t="s">
        <v>43</v>
      </c>
      <c r="I741" s="213" t="s">
        <v>1287</v>
      </c>
      <c r="J741" s="223">
        <v>44151.0</v>
      </c>
      <c r="K741" s="213" t="s">
        <v>1491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2057</v>
      </c>
      <c r="C742" s="238" t="s">
        <v>1477</v>
      </c>
      <c r="D742" s="213" t="s">
        <v>1487</v>
      </c>
      <c r="E742" s="239">
        <v>104000.0</v>
      </c>
      <c r="F742" s="213" t="s">
        <v>2058</v>
      </c>
      <c r="G742" s="223" t="s">
        <v>82</v>
      </c>
      <c r="H742" s="223" t="s">
        <v>1627</v>
      </c>
      <c r="I742" s="223" t="s">
        <v>1428</v>
      </c>
      <c r="J742" s="223">
        <v>44263.0</v>
      </c>
      <c r="K742" s="223" t="s">
        <v>1491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2059</v>
      </c>
      <c r="C743" s="238" t="s">
        <v>1493</v>
      </c>
      <c r="D743" s="213" t="s">
        <v>1513</v>
      </c>
      <c r="E743" s="239">
        <v>47268.23</v>
      </c>
      <c r="F743" s="213" t="s">
        <v>2060</v>
      </c>
      <c r="G743" s="213" t="s">
        <v>1287</v>
      </c>
      <c r="H743" s="213" t="s">
        <v>43</v>
      </c>
      <c r="I743" s="213" t="s">
        <v>1287</v>
      </c>
      <c r="J743" s="223">
        <v>44734.0</v>
      </c>
      <c r="K743" s="213" t="s">
        <v>1491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1652</v>
      </c>
      <c r="C744" s="238" t="s">
        <v>1493</v>
      </c>
      <c r="D744" s="213" t="s">
        <v>1487</v>
      </c>
      <c r="E744" s="239">
        <v>5000.0</v>
      </c>
      <c r="F744" s="213" t="s">
        <v>1653</v>
      </c>
      <c r="G744" s="213" t="s">
        <v>1287</v>
      </c>
      <c r="H744" s="213" t="s">
        <v>43</v>
      </c>
      <c r="I744" s="213" t="s">
        <v>1287</v>
      </c>
      <c r="J744" s="223">
        <v>44180.0</v>
      </c>
      <c r="K744" s="213" t="s">
        <v>1491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1628</v>
      </c>
      <c r="C745" s="238" t="s">
        <v>1477</v>
      </c>
      <c r="D745" s="213" t="s">
        <v>1487</v>
      </c>
      <c r="E745" s="239">
        <v>5000.0</v>
      </c>
      <c r="F745" s="213" t="s">
        <v>1629</v>
      </c>
      <c r="G745" s="223" t="s">
        <v>82</v>
      </c>
      <c r="H745" s="223" t="s">
        <v>1627</v>
      </c>
      <c r="I745" s="223" t="s">
        <v>1428</v>
      </c>
      <c r="J745" s="223">
        <v>44295.0</v>
      </c>
      <c r="K745" s="223" t="s">
        <v>1630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1634</v>
      </c>
      <c r="C746" s="238" t="s">
        <v>1493</v>
      </c>
      <c r="D746" s="213" t="s">
        <v>1487</v>
      </c>
      <c r="E746" s="239">
        <v>5000.0</v>
      </c>
      <c r="F746" s="213" t="s">
        <v>2061</v>
      </c>
      <c r="G746" s="202" t="s">
        <v>42</v>
      </c>
      <c r="H746" s="281" t="s">
        <v>43</v>
      </c>
      <c r="I746" s="281" t="s">
        <v>1367</v>
      </c>
      <c r="J746" s="282">
        <v>44263.0</v>
      </c>
      <c r="K746" s="213" t="s">
        <v>1491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2062</v>
      </c>
      <c r="C747" s="238" t="s">
        <v>1493</v>
      </c>
      <c r="D747" s="213" t="s">
        <v>1478</v>
      </c>
      <c r="E747" s="239">
        <v>110068.61</v>
      </c>
      <c r="F747" s="213" t="s">
        <v>2063</v>
      </c>
      <c r="G747" s="213" t="s">
        <v>82</v>
      </c>
      <c r="H747" s="213" t="s">
        <v>56</v>
      </c>
      <c r="I747" s="213" t="s">
        <v>83</v>
      </c>
      <c r="J747" s="223">
        <v>44369.0</v>
      </c>
      <c r="K747" s="213" t="s">
        <v>1480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2064</v>
      </c>
      <c r="C748" s="238" t="s">
        <v>1477</v>
      </c>
      <c r="D748" s="213" t="s">
        <v>1487</v>
      </c>
      <c r="E748" s="239">
        <v>114749.72</v>
      </c>
      <c r="F748" s="213" t="s">
        <v>2065</v>
      </c>
      <c r="G748" s="223" t="s">
        <v>82</v>
      </c>
      <c r="H748" s="223" t="s">
        <v>1627</v>
      </c>
      <c r="I748" s="223" t="s">
        <v>1426</v>
      </c>
      <c r="J748" s="223">
        <v>44321.0</v>
      </c>
      <c r="K748" s="223" t="s">
        <v>1573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1727</v>
      </c>
      <c r="C749" s="238" t="s">
        <v>1477</v>
      </c>
      <c r="D749" s="213" t="s">
        <v>1487</v>
      </c>
      <c r="E749" s="239">
        <v>30000.0</v>
      </c>
      <c r="F749" s="213" t="s">
        <v>1728</v>
      </c>
      <c r="G749" s="223" t="s">
        <v>82</v>
      </c>
      <c r="H749" s="223" t="s">
        <v>1627</v>
      </c>
      <c r="I749" s="223" t="s">
        <v>1426</v>
      </c>
      <c r="J749" s="223">
        <v>44279.0</v>
      </c>
      <c r="K749" s="223" t="s">
        <v>1491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1507</v>
      </c>
      <c r="C750" s="238" t="s">
        <v>1477</v>
      </c>
      <c r="D750" s="213" t="s">
        <v>1478</v>
      </c>
      <c r="E750" s="239">
        <v>240263.39</v>
      </c>
      <c r="F750" s="213" t="s">
        <v>1508</v>
      </c>
      <c r="G750" s="223" t="s">
        <v>1287</v>
      </c>
      <c r="H750" s="223" t="s">
        <v>43</v>
      </c>
      <c r="I750" s="223" t="s">
        <v>1335</v>
      </c>
      <c r="J750" s="223">
        <v>43822.0</v>
      </c>
      <c r="K750" s="223" t="s">
        <v>1505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1503</v>
      </c>
      <c r="C751" s="238" t="s">
        <v>1477</v>
      </c>
      <c r="D751" s="213" t="s">
        <v>1487</v>
      </c>
      <c r="E751" s="239">
        <v>5000.0</v>
      </c>
      <c r="F751" s="213" t="s">
        <v>1504</v>
      </c>
      <c r="G751" s="223" t="s">
        <v>1287</v>
      </c>
      <c r="H751" s="223" t="s">
        <v>43</v>
      </c>
      <c r="I751" s="223" t="s">
        <v>1335</v>
      </c>
      <c r="J751" s="223">
        <v>43605.0</v>
      </c>
      <c r="K751" s="223" t="s">
        <v>1505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1797</v>
      </c>
      <c r="C752" s="238" t="s">
        <v>1477</v>
      </c>
      <c r="D752" s="213" t="s">
        <v>1487</v>
      </c>
      <c r="E752" s="239">
        <v>5000.0</v>
      </c>
      <c r="F752" s="213" t="s">
        <v>1798</v>
      </c>
      <c r="G752" s="223" t="s">
        <v>82</v>
      </c>
      <c r="H752" s="223" t="s">
        <v>1627</v>
      </c>
      <c r="I752" s="223" t="s">
        <v>1428</v>
      </c>
      <c r="J752" s="223">
        <v>44280.0</v>
      </c>
      <c r="K752" s="223" t="s">
        <v>1630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1539</v>
      </c>
      <c r="C753" s="238" t="s">
        <v>1477</v>
      </c>
      <c r="D753" s="213" t="s">
        <v>1478</v>
      </c>
      <c r="E753" s="239">
        <v>840387.52</v>
      </c>
      <c r="F753" s="213" t="s">
        <v>1540</v>
      </c>
      <c r="G753" s="223" t="s">
        <v>1287</v>
      </c>
      <c r="H753" s="223" t="s">
        <v>43</v>
      </c>
      <c r="I753" s="223" t="s">
        <v>1335</v>
      </c>
      <c r="J753" s="223">
        <v>43867.0</v>
      </c>
      <c r="K753" s="223" t="s">
        <v>1491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1848</v>
      </c>
      <c r="C754" s="238" t="s">
        <v>1477</v>
      </c>
      <c r="D754" s="213" t="s">
        <v>1487</v>
      </c>
      <c r="E754" s="239">
        <v>40000.0</v>
      </c>
      <c r="F754" s="213" t="s">
        <v>1849</v>
      </c>
      <c r="G754" s="223" t="s">
        <v>82</v>
      </c>
      <c r="H754" s="223" t="s">
        <v>1627</v>
      </c>
      <c r="I754" s="223" t="s">
        <v>1428</v>
      </c>
      <c r="J754" s="223">
        <v>44280.0</v>
      </c>
      <c r="K754" s="223" t="s">
        <v>1491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2066</v>
      </c>
      <c r="C755" s="238" t="s">
        <v>1493</v>
      </c>
      <c r="D755" s="213" t="s">
        <v>1513</v>
      </c>
      <c r="E755" s="239">
        <v>368899.52</v>
      </c>
      <c r="F755" s="213" t="s">
        <v>2067</v>
      </c>
      <c r="G755" s="213" t="s">
        <v>82</v>
      </c>
      <c r="H755" s="213" t="s">
        <v>56</v>
      </c>
      <c r="I755" s="213" t="s">
        <v>83</v>
      </c>
      <c r="J755" s="223">
        <v>44251.0</v>
      </c>
      <c r="K755" s="213" t="s">
        <v>1491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1906</v>
      </c>
      <c r="C756" s="238" t="s">
        <v>1477</v>
      </c>
      <c r="D756" s="213" t="s">
        <v>1487</v>
      </c>
      <c r="E756" s="239">
        <v>30000.0</v>
      </c>
      <c r="F756" s="213" t="s">
        <v>1907</v>
      </c>
      <c r="G756" s="223" t="s">
        <v>82</v>
      </c>
      <c r="H756" s="223" t="s">
        <v>1627</v>
      </c>
      <c r="I756" s="223" t="s">
        <v>1428</v>
      </c>
      <c r="J756" s="223">
        <v>44263.0</v>
      </c>
      <c r="K756" s="223" t="s">
        <v>1505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2012</v>
      </c>
      <c r="C757" s="238" t="s">
        <v>1477</v>
      </c>
      <c r="D757" s="213" t="s">
        <v>1487</v>
      </c>
      <c r="E757" s="239">
        <v>40000.0</v>
      </c>
      <c r="F757" s="213" t="s">
        <v>2013</v>
      </c>
      <c r="G757" s="223" t="s">
        <v>82</v>
      </c>
      <c r="H757" s="223" t="s">
        <v>1627</v>
      </c>
      <c r="I757" s="223" t="s">
        <v>1428</v>
      </c>
      <c r="J757" s="223">
        <v>44323.0</v>
      </c>
      <c r="K757" s="223" t="s">
        <v>1888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1908</v>
      </c>
      <c r="C758" s="238" t="s">
        <v>1477</v>
      </c>
      <c r="D758" s="213" t="s">
        <v>1487</v>
      </c>
      <c r="E758" s="239">
        <v>100000.0</v>
      </c>
      <c r="F758" s="213" t="s">
        <v>1909</v>
      </c>
      <c r="G758" s="223" t="s">
        <v>82</v>
      </c>
      <c r="H758" s="223" t="s">
        <v>1627</v>
      </c>
      <c r="I758" s="223" t="s">
        <v>1428</v>
      </c>
      <c r="J758" s="223">
        <v>44266.0</v>
      </c>
      <c r="K758" s="223" t="s">
        <v>1573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1503</v>
      </c>
      <c r="C759" s="238" t="s">
        <v>1477</v>
      </c>
      <c r="D759" s="213" t="s">
        <v>1487</v>
      </c>
      <c r="E759" s="239">
        <v>14000.0</v>
      </c>
      <c r="F759" s="213" t="s">
        <v>1504</v>
      </c>
      <c r="G759" s="223" t="s">
        <v>1287</v>
      </c>
      <c r="H759" s="223" t="s">
        <v>43</v>
      </c>
      <c r="I759" s="223" t="s">
        <v>1335</v>
      </c>
      <c r="J759" s="223">
        <v>43605.0</v>
      </c>
      <c r="K759" s="223" t="s">
        <v>1505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1533</v>
      </c>
      <c r="C760" s="238" t="s">
        <v>1477</v>
      </c>
      <c r="D760" s="213" t="s">
        <v>1487</v>
      </c>
      <c r="E760" s="239">
        <v>5000.0</v>
      </c>
      <c r="F760" s="213" t="s">
        <v>1534</v>
      </c>
      <c r="G760" s="223" t="s">
        <v>1287</v>
      </c>
      <c r="H760" s="223" t="s">
        <v>43</v>
      </c>
      <c r="I760" s="223" t="s">
        <v>1335</v>
      </c>
      <c r="J760" s="223">
        <v>43717.0</v>
      </c>
      <c r="K760" s="223" t="s">
        <v>1483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2068</v>
      </c>
      <c r="C761" s="238" t="s">
        <v>1493</v>
      </c>
      <c r="D761" s="213" t="s">
        <v>1478</v>
      </c>
      <c r="E761" s="239">
        <v>97410.24</v>
      </c>
      <c r="F761" s="213" t="s">
        <v>2069</v>
      </c>
      <c r="G761" s="213" t="s">
        <v>82</v>
      </c>
      <c r="H761" s="213" t="s">
        <v>43</v>
      </c>
      <c r="I761" s="213" t="s">
        <v>1304</v>
      </c>
      <c r="J761" s="223">
        <v>44354.0</v>
      </c>
      <c r="K761" s="213" t="s">
        <v>1480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1906</v>
      </c>
      <c r="C762" s="238" t="s">
        <v>1477</v>
      </c>
      <c r="D762" s="213" t="s">
        <v>1487</v>
      </c>
      <c r="E762" s="239" t="s">
        <v>2070</v>
      </c>
      <c r="F762" s="213" t="s">
        <v>1907</v>
      </c>
      <c r="G762" s="223" t="s">
        <v>82</v>
      </c>
      <c r="H762" s="223" t="s">
        <v>1627</v>
      </c>
      <c r="I762" s="223" t="s">
        <v>1428</v>
      </c>
      <c r="J762" s="223">
        <v>44263.0</v>
      </c>
      <c r="K762" s="223" t="s">
        <v>1505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2071</v>
      </c>
      <c r="C763" s="238" t="s">
        <v>1477</v>
      </c>
      <c r="D763" s="213" t="s">
        <v>1513</v>
      </c>
      <c r="E763" s="286">
        <v>648751.76</v>
      </c>
      <c r="F763" s="213" t="s">
        <v>2072</v>
      </c>
      <c r="G763" s="223" t="s">
        <v>82</v>
      </c>
      <c r="H763" s="223" t="s">
        <v>1627</v>
      </c>
      <c r="I763" s="223" t="s">
        <v>1428</v>
      </c>
      <c r="J763" s="223">
        <v>44280.0</v>
      </c>
      <c r="K763" s="223" t="s">
        <v>1573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2073</v>
      </c>
      <c r="C764" s="238" t="s">
        <v>1477</v>
      </c>
      <c r="D764" s="213" t="s">
        <v>1513</v>
      </c>
      <c r="E764" s="269">
        <v>146875.19</v>
      </c>
      <c r="F764" s="213" t="s">
        <v>2074</v>
      </c>
      <c r="G764" s="223" t="s">
        <v>82</v>
      </c>
      <c r="H764" s="223" t="s">
        <v>1627</v>
      </c>
      <c r="I764" s="223" t="s">
        <v>1426</v>
      </c>
      <c r="J764" s="223">
        <v>44340.0</v>
      </c>
      <c r="K764" s="223" t="s">
        <v>1505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1864</v>
      </c>
      <c r="C765" s="238" t="s">
        <v>1477</v>
      </c>
      <c r="D765" s="213" t="s">
        <v>1487</v>
      </c>
      <c r="E765" s="239" t="s">
        <v>2075</v>
      </c>
      <c r="F765" s="213" t="s">
        <v>1865</v>
      </c>
      <c r="G765" s="223" t="s">
        <v>82</v>
      </c>
      <c r="H765" s="223" t="s">
        <v>1627</v>
      </c>
      <c r="I765" s="223" t="s">
        <v>1426</v>
      </c>
      <c r="J765" s="223">
        <v>44291.0</v>
      </c>
      <c r="K765" s="223" t="s">
        <v>1491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1818</v>
      </c>
      <c r="C766" s="238" t="s">
        <v>1477</v>
      </c>
      <c r="D766" s="213" t="s">
        <v>1487</v>
      </c>
      <c r="E766" s="239" t="s">
        <v>2076</v>
      </c>
      <c r="F766" s="213" t="s">
        <v>1819</v>
      </c>
      <c r="G766" s="223" t="s">
        <v>82</v>
      </c>
      <c r="H766" s="223" t="s">
        <v>1627</v>
      </c>
      <c r="I766" s="223" t="s">
        <v>1426</v>
      </c>
      <c r="J766" s="223">
        <v>44321.0</v>
      </c>
      <c r="K766" s="223" t="s">
        <v>1505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2077</v>
      </c>
      <c r="C767" s="238" t="s">
        <v>1477</v>
      </c>
      <c r="D767" s="213" t="s">
        <v>1487</v>
      </c>
      <c r="E767" s="239" t="s">
        <v>2078</v>
      </c>
      <c r="F767" s="213" t="s">
        <v>2079</v>
      </c>
      <c r="G767" s="223" t="s">
        <v>82</v>
      </c>
      <c r="H767" s="223" t="s">
        <v>1627</v>
      </c>
      <c r="I767" s="223" t="s">
        <v>1426</v>
      </c>
      <c r="J767" s="223">
        <v>44280.0</v>
      </c>
      <c r="K767" s="223" t="s">
        <v>1573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2080</v>
      </c>
      <c r="C768" s="238" t="s">
        <v>1527</v>
      </c>
      <c r="D768" s="213" t="s">
        <v>1478</v>
      </c>
      <c r="E768" s="239">
        <v>151280.2</v>
      </c>
      <c r="F768" s="213" t="s">
        <v>2081</v>
      </c>
      <c r="G768" s="223" t="s">
        <v>82</v>
      </c>
      <c r="H768" s="223" t="s">
        <v>43</v>
      </c>
      <c r="I768" s="223" t="s">
        <v>1438</v>
      </c>
      <c r="J768" s="223">
        <v>43731.0</v>
      </c>
      <c r="K768" s="223" t="s">
        <v>1573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1906</v>
      </c>
      <c r="C769" s="238" t="s">
        <v>1477</v>
      </c>
      <c r="D769" s="213" t="s">
        <v>1487</v>
      </c>
      <c r="E769" s="239" t="s">
        <v>2082</v>
      </c>
      <c r="F769" s="213" t="s">
        <v>1907</v>
      </c>
      <c r="G769" s="223" t="s">
        <v>82</v>
      </c>
      <c r="H769" s="223" t="s">
        <v>1627</v>
      </c>
      <c r="I769" s="223" t="s">
        <v>1428</v>
      </c>
      <c r="J769" s="223">
        <v>44263.0</v>
      </c>
      <c r="K769" s="223" t="s">
        <v>1505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1615</v>
      </c>
      <c r="C770" s="238" t="s">
        <v>1527</v>
      </c>
      <c r="D770" s="213" t="s">
        <v>1487</v>
      </c>
      <c r="E770" s="239">
        <v>8500.0</v>
      </c>
      <c r="F770" s="213" t="s">
        <v>1616</v>
      </c>
      <c r="G770" s="223" t="s">
        <v>82</v>
      </c>
      <c r="H770" s="223" t="s">
        <v>43</v>
      </c>
      <c r="I770" s="223" t="s">
        <v>82</v>
      </c>
      <c r="J770" s="223">
        <v>44062.0</v>
      </c>
      <c r="K770" s="223" t="s">
        <v>1491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1628</v>
      </c>
      <c r="C771" s="238" t="s">
        <v>1477</v>
      </c>
      <c r="D771" s="213" t="s">
        <v>1487</v>
      </c>
      <c r="E771" s="239" t="s">
        <v>2083</v>
      </c>
      <c r="F771" s="213" t="s">
        <v>1629</v>
      </c>
      <c r="G771" s="223" t="s">
        <v>82</v>
      </c>
      <c r="H771" s="223" t="s">
        <v>1627</v>
      </c>
      <c r="I771" s="223" t="s">
        <v>1428</v>
      </c>
      <c r="J771" s="223">
        <v>44295.0</v>
      </c>
      <c r="K771" s="223" t="s">
        <v>1630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1758</v>
      </c>
      <c r="C772" s="238" t="s">
        <v>1477</v>
      </c>
      <c r="D772" s="213" t="s">
        <v>1487</v>
      </c>
      <c r="E772" s="239" t="s">
        <v>2083</v>
      </c>
      <c r="F772" s="213" t="s">
        <v>1759</v>
      </c>
      <c r="G772" s="223" t="s">
        <v>82</v>
      </c>
      <c r="H772" s="223" t="s">
        <v>1627</v>
      </c>
      <c r="I772" s="223" t="s">
        <v>1426</v>
      </c>
      <c r="J772" s="223">
        <v>44319.0</v>
      </c>
      <c r="K772" s="223" t="s">
        <v>1491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2084</v>
      </c>
      <c r="C773" s="238" t="s">
        <v>1527</v>
      </c>
      <c r="D773" s="213" t="s">
        <v>1513</v>
      </c>
      <c r="E773" s="239">
        <v>9354.08</v>
      </c>
      <c r="F773" s="213" t="s">
        <v>2085</v>
      </c>
      <c r="G773" s="223" t="s">
        <v>82</v>
      </c>
      <c r="H773" s="223" t="s">
        <v>43</v>
      </c>
      <c r="I773" s="223" t="s">
        <v>1440</v>
      </c>
      <c r="J773" s="223">
        <v>43718.0</v>
      </c>
      <c r="K773" s="223" t="s">
        <v>1505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1754</v>
      </c>
      <c r="C774" s="238" t="s">
        <v>1477</v>
      </c>
      <c r="D774" s="213" t="s">
        <v>1487</v>
      </c>
      <c r="E774" s="239">
        <v>3000.0</v>
      </c>
      <c r="F774" s="213" t="s">
        <v>1755</v>
      </c>
      <c r="G774" s="223" t="s">
        <v>82</v>
      </c>
      <c r="H774" s="223" t="s">
        <v>1627</v>
      </c>
      <c r="I774" s="223" t="s">
        <v>1426</v>
      </c>
      <c r="J774" s="223">
        <v>44322.0</v>
      </c>
      <c r="K774" s="223" t="s">
        <v>1491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2086</v>
      </c>
      <c r="C775" s="238" t="s">
        <v>1493</v>
      </c>
      <c r="D775" s="213" t="s">
        <v>1478</v>
      </c>
      <c r="E775" s="239">
        <v>659874.72</v>
      </c>
      <c r="F775" s="213" t="s">
        <v>2087</v>
      </c>
      <c r="G775" s="213" t="s">
        <v>42</v>
      </c>
      <c r="H775" s="213" t="s">
        <v>43</v>
      </c>
      <c r="I775" s="213" t="s">
        <v>1337</v>
      </c>
      <c r="J775" s="223">
        <v>44005.0</v>
      </c>
      <c r="K775" s="213" t="s">
        <v>1573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2088</v>
      </c>
      <c r="C776" s="238" t="s">
        <v>1527</v>
      </c>
      <c r="D776" s="213" t="s">
        <v>1478</v>
      </c>
      <c r="E776" s="239">
        <v>147515.9</v>
      </c>
      <c r="F776" s="213" t="s">
        <v>2089</v>
      </c>
      <c r="G776" s="223" t="s">
        <v>82</v>
      </c>
      <c r="H776" s="223" t="s">
        <v>43</v>
      </c>
      <c r="I776" s="223" t="s">
        <v>1375</v>
      </c>
      <c r="J776" s="223">
        <v>43873.0</v>
      </c>
      <c r="K776" s="223" t="s">
        <v>1573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1718</v>
      </c>
      <c r="C777" s="238" t="s">
        <v>1477</v>
      </c>
      <c r="D777" s="213" t="s">
        <v>1487</v>
      </c>
      <c r="E777" s="239">
        <v>80000.0</v>
      </c>
      <c r="F777" s="213" t="s">
        <v>1719</v>
      </c>
      <c r="G777" s="223" t="s">
        <v>82</v>
      </c>
      <c r="H777" s="223" t="s">
        <v>1627</v>
      </c>
      <c r="I777" s="223" t="s">
        <v>1426</v>
      </c>
      <c r="J777" s="223">
        <v>44298.0</v>
      </c>
      <c r="K777" s="223" t="s">
        <v>1491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1535</v>
      </c>
      <c r="C778" s="238" t="s">
        <v>1477</v>
      </c>
      <c r="D778" s="213" t="s">
        <v>1487</v>
      </c>
      <c r="E778" s="239">
        <v>5000.0</v>
      </c>
      <c r="F778" s="213" t="s">
        <v>1536</v>
      </c>
      <c r="G778" s="223" t="s">
        <v>1287</v>
      </c>
      <c r="H778" s="223" t="s">
        <v>43</v>
      </c>
      <c r="I778" s="223" t="s">
        <v>1335</v>
      </c>
      <c r="J778" s="223">
        <v>43894.0</v>
      </c>
      <c r="K778" s="223" t="s">
        <v>1505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1718</v>
      </c>
      <c r="C779" s="238" t="s">
        <v>1477</v>
      </c>
      <c r="D779" s="213" t="s">
        <v>1478</v>
      </c>
      <c r="E779" s="239">
        <v>181959.12</v>
      </c>
      <c r="F779" s="213" t="s">
        <v>1719</v>
      </c>
      <c r="G779" s="223" t="s">
        <v>82</v>
      </c>
      <c r="H779" s="223" t="s">
        <v>1627</v>
      </c>
      <c r="I779" s="223" t="s">
        <v>1426</v>
      </c>
      <c r="J779" s="223">
        <v>44298.0</v>
      </c>
      <c r="K779" s="223" t="s">
        <v>1491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2090</v>
      </c>
      <c r="C780" s="238" t="s">
        <v>1493</v>
      </c>
      <c r="D780" s="213" t="s">
        <v>1487</v>
      </c>
      <c r="E780" s="239">
        <v>50000.0</v>
      </c>
      <c r="F780" s="213" t="s">
        <v>2091</v>
      </c>
      <c r="G780" s="213" t="s">
        <v>82</v>
      </c>
      <c r="H780" s="213" t="s">
        <v>43</v>
      </c>
      <c r="I780" s="213" t="s">
        <v>1333</v>
      </c>
      <c r="J780" s="223">
        <v>44061.0</v>
      </c>
      <c r="K780" s="213" t="s">
        <v>1491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1628</v>
      </c>
      <c r="C781" s="238" t="s">
        <v>1477</v>
      </c>
      <c r="D781" s="213" t="s">
        <v>1487</v>
      </c>
      <c r="E781" s="239">
        <v>10000.0</v>
      </c>
      <c r="F781" s="213" t="s">
        <v>1629</v>
      </c>
      <c r="G781" s="223" t="s">
        <v>82</v>
      </c>
      <c r="H781" s="223" t="s">
        <v>1627</v>
      </c>
      <c r="I781" s="223" t="s">
        <v>1428</v>
      </c>
      <c r="J781" s="223">
        <v>44295.0</v>
      </c>
      <c r="K781" s="223" t="s">
        <v>1630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2092</v>
      </c>
      <c r="C782" s="238" t="s">
        <v>1477</v>
      </c>
      <c r="D782" s="213" t="s">
        <v>1487</v>
      </c>
      <c r="E782" s="239">
        <v>15000.0</v>
      </c>
      <c r="F782" s="213" t="s">
        <v>2093</v>
      </c>
      <c r="G782" s="223" t="s">
        <v>82</v>
      </c>
      <c r="H782" s="223" t="s">
        <v>1627</v>
      </c>
      <c r="I782" s="223" t="s">
        <v>1426</v>
      </c>
      <c r="J782" s="223">
        <v>44333.0</v>
      </c>
      <c r="K782" s="223" t="s">
        <v>1505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2094</v>
      </c>
      <c r="C783" s="238" t="s">
        <v>1493</v>
      </c>
      <c r="D783" s="213" t="s">
        <v>1478</v>
      </c>
      <c r="E783" s="239">
        <v>109449.2</v>
      </c>
      <c r="F783" s="213" t="s">
        <v>2095</v>
      </c>
      <c r="G783" s="213" t="s">
        <v>42</v>
      </c>
      <c r="H783" s="213" t="s">
        <v>43</v>
      </c>
      <c r="I783" s="213" t="s">
        <v>1325</v>
      </c>
      <c r="J783" s="223">
        <v>44202.0</v>
      </c>
      <c r="K783" s="213" t="s">
        <v>1573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1923</v>
      </c>
      <c r="C784" s="238" t="s">
        <v>1493</v>
      </c>
      <c r="D784" s="213" t="s">
        <v>1513</v>
      </c>
      <c r="E784" s="239">
        <v>139991.04</v>
      </c>
      <c r="F784" s="213" t="s">
        <v>2096</v>
      </c>
      <c r="G784" s="213" t="s">
        <v>82</v>
      </c>
      <c r="H784" s="213" t="s">
        <v>56</v>
      </c>
      <c r="I784" s="213" t="s">
        <v>83</v>
      </c>
      <c r="J784" s="223">
        <v>44204.0</v>
      </c>
      <c r="K784" s="213" t="s">
        <v>1790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1493</v>
      </c>
      <c r="D785" s="213" t="s">
        <v>1513</v>
      </c>
      <c r="E785" s="239">
        <v>193747.43</v>
      </c>
      <c r="F785" s="213" t="s">
        <v>2097</v>
      </c>
      <c r="G785" s="223" t="s">
        <v>82</v>
      </c>
      <c r="H785" s="223" t="s">
        <v>56</v>
      </c>
      <c r="I785" s="223" t="s">
        <v>1327</v>
      </c>
      <c r="J785" s="223">
        <v>44508.0</v>
      </c>
      <c r="K785" s="223" t="s">
        <v>1505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1691</v>
      </c>
      <c r="C786" s="238" t="s">
        <v>1493</v>
      </c>
      <c r="D786" s="213" t="s">
        <v>1487</v>
      </c>
      <c r="E786" s="239">
        <v>12000.0</v>
      </c>
      <c r="F786" s="213" t="s">
        <v>1692</v>
      </c>
      <c r="G786" s="213" t="s">
        <v>42</v>
      </c>
      <c r="H786" s="213" t="s">
        <v>43</v>
      </c>
      <c r="I786" s="213" t="s">
        <v>1390</v>
      </c>
      <c r="J786" s="223">
        <v>44180.0</v>
      </c>
      <c r="K786" s="213" t="s">
        <v>1491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2071</v>
      </c>
      <c r="C787" s="238" t="s">
        <v>1477</v>
      </c>
      <c r="D787" s="213" t="s">
        <v>1478</v>
      </c>
      <c r="E787" s="239">
        <v>0.0</v>
      </c>
      <c r="F787" s="213" t="s">
        <v>2072</v>
      </c>
      <c r="G787" s="223" t="s">
        <v>82</v>
      </c>
      <c r="H787" s="223" t="s">
        <v>1627</v>
      </c>
      <c r="I787" s="223" t="s">
        <v>1428</v>
      </c>
      <c r="J787" s="223">
        <v>44280.0</v>
      </c>
      <c r="K787" s="223" t="s">
        <v>1573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2098</v>
      </c>
      <c r="C788" s="238" t="s">
        <v>1477</v>
      </c>
      <c r="D788" s="213" t="s">
        <v>1487</v>
      </c>
      <c r="E788" s="239">
        <v>25000.0</v>
      </c>
      <c r="F788" s="213" t="s">
        <v>1545</v>
      </c>
      <c r="G788" s="223" t="s">
        <v>1287</v>
      </c>
      <c r="H788" s="223" t="s">
        <v>43</v>
      </c>
      <c r="I788" s="223" t="s">
        <v>1335</v>
      </c>
      <c r="J788" s="223">
        <v>43811.0</v>
      </c>
      <c r="K788" s="223" t="s">
        <v>1505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2099</v>
      </c>
      <c r="C789" s="238" t="s">
        <v>1493</v>
      </c>
      <c r="D789" s="213" t="s">
        <v>1513</v>
      </c>
      <c r="E789" s="239">
        <v>13213.29</v>
      </c>
      <c r="F789" s="213" t="s">
        <v>2100</v>
      </c>
      <c r="G789" s="202" t="s">
        <v>82</v>
      </c>
      <c r="H789" s="281" t="s">
        <v>56</v>
      </c>
      <c r="I789" s="281" t="s">
        <v>83</v>
      </c>
      <c r="J789" s="282">
        <v>44405.0</v>
      </c>
      <c r="K789" s="251" t="s">
        <v>1491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1644</v>
      </c>
      <c r="C790" s="238" t="s">
        <v>1477</v>
      </c>
      <c r="D790" s="213" t="s">
        <v>1487</v>
      </c>
      <c r="E790" s="289">
        <v>13800.0</v>
      </c>
      <c r="F790" s="213" t="s">
        <v>1645</v>
      </c>
      <c r="G790" s="223" t="s">
        <v>1287</v>
      </c>
      <c r="H790" s="223" t="s">
        <v>43</v>
      </c>
      <c r="I790" s="223" t="s">
        <v>1424</v>
      </c>
      <c r="J790" s="223">
        <v>43822.0</v>
      </c>
      <c r="K790" s="223" t="s">
        <v>1505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1533</v>
      </c>
      <c r="C791" s="238" t="s">
        <v>1477</v>
      </c>
      <c r="D791" s="213" t="s">
        <v>1478</v>
      </c>
      <c r="E791" s="289">
        <v>3800.0</v>
      </c>
      <c r="F791" s="213" t="s">
        <v>1534</v>
      </c>
      <c r="G791" s="223" t="s">
        <v>1287</v>
      </c>
      <c r="H791" s="223" t="s">
        <v>43</v>
      </c>
      <c r="I791" s="223" t="s">
        <v>1335</v>
      </c>
      <c r="J791" s="223">
        <v>43717.0</v>
      </c>
      <c r="K791" s="223" t="s">
        <v>1483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2036</v>
      </c>
      <c r="C792" s="238" t="s">
        <v>1477</v>
      </c>
      <c r="D792" s="213" t="s">
        <v>1513</v>
      </c>
      <c r="E792" s="239">
        <v>11926.38</v>
      </c>
      <c r="F792" s="213" t="s">
        <v>2037</v>
      </c>
      <c r="G792" s="223" t="s">
        <v>1287</v>
      </c>
      <c r="H792" s="223" t="s">
        <v>43</v>
      </c>
      <c r="I792" s="223" t="s">
        <v>1335</v>
      </c>
      <c r="J792" s="223">
        <v>43769.0</v>
      </c>
      <c r="K792" s="223" t="s">
        <v>1505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1636</v>
      </c>
      <c r="C793" s="238" t="s">
        <v>1477</v>
      </c>
      <c r="D793" s="213" t="s">
        <v>1513</v>
      </c>
      <c r="E793" s="239">
        <v>219739.11</v>
      </c>
      <c r="F793" s="213" t="s">
        <v>1637</v>
      </c>
      <c r="G793" s="223" t="s">
        <v>82</v>
      </c>
      <c r="H793" s="223" t="s">
        <v>1627</v>
      </c>
      <c r="I793" s="223" t="s">
        <v>1428</v>
      </c>
      <c r="J793" s="223">
        <v>44319.0</v>
      </c>
      <c r="K793" s="223" t="s">
        <v>1491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1503</v>
      </c>
      <c r="C794" s="238" t="s">
        <v>1477</v>
      </c>
      <c r="D794" s="213" t="s">
        <v>1487</v>
      </c>
      <c r="E794" s="239">
        <v>3000.0</v>
      </c>
      <c r="F794" s="213" t="s">
        <v>1504</v>
      </c>
      <c r="G794" s="223" t="s">
        <v>1287</v>
      </c>
      <c r="H794" s="223" t="s">
        <v>43</v>
      </c>
      <c r="I794" s="223" t="s">
        <v>1335</v>
      </c>
      <c r="J794" s="223">
        <v>43605.0</v>
      </c>
      <c r="K794" s="223" t="s">
        <v>1505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1750</v>
      </c>
      <c r="C795" s="238" t="s">
        <v>1477</v>
      </c>
      <c r="D795" s="213" t="s">
        <v>1487</v>
      </c>
      <c r="E795" s="239">
        <v>30000.0</v>
      </c>
      <c r="F795" s="213" t="s">
        <v>1751</v>
      </c>
      <c r="G795" s="223" t="s">
        <v>82</v>
      </c>
      <c r="H795" s="223" t="s">
        <v>1627</v>
      </c>
      <c r="I795" s="223" t="s">
        <v>1426</v>
      </c>
      <c r="J795" s="223">
        <v>44280.0</v>
      </c>
      <c r="K795" s="223" t="s">
        <v>1491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1879</v>
      </c>
      <c r="C796" s="238" t="s">
        <v>1477</v>
      </c>
      <c r="D796" s="213" t="s">
        <v>1487</v>
      </c>
      <c r="E796" s="239">
        <v>10000.0</v>
      </c>
      <c r="F796" s="213" t="s">
        <v>1880</v>
      </c>
      <c r="G796" s="223" t="s">
        <v>82</v>
      </c>
      <c r="H796" s="223" t="s">
        <v>1627</v>
      </c>
      <c r="I796" s="223" t="s">
        <v>1430</v>
      </c>
      <c r="J796" s="223">
        <v>44267.0</v>
      </c>
      <c r="K796" s="223" t="s">
        <v>1491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1493</v>
      </c>
      <c r="D797" s="213" t="s">
        <v>1487</v>
      </c>
      <c r="E797" s="239">
        <v>25000.0</v>
      </c>
      <c r="F797" s="213" t="s">
        <v>2101</v>
      </c>
      <c r="G797" s="223" t="s">
        <v>82</v>
      </c>
      <c r="H797" s="223" t="s">
        <v>56</v>
      </c>
      <c r="I797" s="223" t="s">
        <v>1356</v>
      </c>
      <c r="J797" s="223">
        <v>44511.0</v>
      </c>
      <c r="K797" s="223" t="s">
        <v>1491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2032</v>
      </c>
      <c r="C798" s="238" t="s">
        <v>1493</v>
      </c>
      <c r="D798" s="213" t="s">
        <v>1487</v>
      </c>
      <c r="E798" s="239">
        <v>10000.0</v>
      </c>
      <c r="F798" s="213" t="s">
        <v>2102</v>
      </c>
      <c r="G798" s="213" t="s">
        <v>82</v>
      </c>
      <c r="H798" s="213" t="s">
        <v>43</v>
      </c>
      <c r="I798" s="213" t="s">
        <v>1375</v>
      </c>
      <c r="J798" s="223">
        <v>44399.0</v>
      </c>
      <c r="K798" s="213" t="s">
        <v>2103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2104</v>
      </c>
      <c r="C799" s="213" t="s">
        <v>1493</v>
      </c>
      <c r="D799" s="213" t="s">
        <v>1513</v>
      </c>
      <c r="E799" s="225">
        <v>142585.32</v>
      </c>
      <c r="F799" s="213" t="s">
        <v>2097</v>
      </c>
      <c r="G799" s="213" t="s">
        <v>82</v>
      </c>
      <c r="H799" s="213" t="s">
        <v>56</v>
      </c>
      <c r="I799" s="284" t="s">
        <v>1327</v>
      </c>
      <c r="J799" s="291">
        <v>44508.0</v>
      </c>
      <c r="K799" s="213" t="s">
        <v>1505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2105</v>
      </c>
      <c r="C800" s="213" t="s">
        <v>1493</v>
      </c>
      <c r="D800" s="213" t="s">
        <v>1487</v>
      </c>
      <c r="E800" s="225">
        <v>3500.0</v>
      </c>
      <c r="F800" s="213" t="s">
        <v>2106</v>
      </c>
      <c r="G800" s="213" t="s">
        <v>82</v>
      </c>
      <c r="H800" s="213" t="s">
        <v>56</v>
      </c>
      <c r="I800" s="284" t="s">
        <v>1418</v>
      </c>
      <c r="J800" s="291">
        <v>44523.0</v>
      </c>
      <c r="K800" s="213" t="s">
        <v>1630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1752</v>
      </c>
      <c r="C801" s="238" t="s">
        <v>1477</v>
      </c>
      <c r="D801" s="213" t="s">
        <v>1478</v>
      </c>
      <c r="E801" s="239" t="s">
        <v>2107</v>
      </c>
      <c r="F801" s="213" t="s">
        <v>1753</v>
      </c>
      <c r="G801" s="223" t="s">
        <v>82</v>
      </c>
      <c r="H801" s="223" t="s">
        <v>1627</v>
      </c>
      <c r="I801" s="223" t="s">
        <v>1426</v>
      </c>
      <c r="J801" s="223">
        <v>44295.0</v>
      </c>
      <c r="K801" s="223" t="s">
        <v>1573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1691</v>
      </c>
      <c r="C802" s="213" t="s">
        <v>1493</v>
      </c>
      <c r="D802" s="213" t="s">
        <v>1487</v>
      </c>
      <c r="E802" s="225">
        <v>11000.0</v>
      </c>
      <c r="F802" s="213" t="s">
        <v>1692</v>
      </c>
      <c r="G802" s="213" t="s">
        <v>42</v>
      </c>
      <c r="H802" s="213" t="s">
        <v>43</v>
      </c>
      <c r="I802" s="284" t="s">
        <v>1390</v>
      </c>
      <c r="J802" s="291">
        <v>44180.0</v>
      </c>
      <c r="K802" s="213" t="s">
        <v>1491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2108</v>
      </c>
      <c r="C803" s="213" t="s">
        <v>1493</v>
      </c>
      <c r="D803" s="213" t="s">
        <v>1487</v>
      </c>
      <c r="E803" s="225">
        <v>25000.0</v>
      </c>
      <c r="F803" s="213" t="s">
        <v>2109</v>
      </c>
      <c r="G803" s="202" t="s">
        <v>82</v>
      </c>
      <c r="H803" s="293" t="s">
        <v>43</v>
      </c>
      <c r="I803" s="202" t="s">
        <v>2110</v>
      </c>
      <c r="J803" s="249">
        <v>44594.0</v>
      </c>
      <c r="K803" s="213" t="s">
        <v>1630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2111</v>
      </c>
      <c r="C804" s="213" t="s">
        <v>1493</v>
      </c>
      <c r="D804" s="213" t="s">
        <v>1487</v>
      </c>
      <c r="E804" s="225">
        <v>45000.0</v>
      </c>
      <c r="F804" s="213" t="s">
        <v>2112</v>
      </c>
      <c r="G804" s="213" t="s">
        <v>82</v>
      </c>
      <c r="H804" s="213" t="s">
        <v>43</v>
      </c>
      <c r="I804" s="284" t="s">
        <v>1292</v>
      </c>
      <c r="J804" s="291">
        <v>44482.0</v>
      </c>
      <c r="K804" s="213" t="s">
        <v>1573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1691</v>
      </c>
      <c r="C805" s="213" t="s">
        <v>1493</v>
      </c>
      <c r="D805" s="213" t="s">
        <v>1487</v>
      </c>
      <c r="E805" s="225">
        <v>10000.0</v>
      </c>
      <c r="F805" s="213" t="s">
        <v>1692</v>
      </c>
      <c r="G805" s="213" t="s">
        <v>42</v>
      </c>
      <c r="H805" s="293" t="s">
        <v>43</v>
      </c>
      <c r="I805" s="284" t="s">
        <v>1390</v>
      </c>
      <c r="J805" s="291">
        <v>44180.0</v>
      </c>
      <c r="K805" s="213" t="s">
        <v>1491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1477</v>
      </c>
      <c r="D806" s="213" t="s">
        <v>1487</v>
      </c>
      <c r="E806" s="240">
        <v>25000.0</v>
      </c>
      <c r="F806" s="177" t="s">
        <v>1907</v>
      </c>
      <c r="G806" s="202" t="s">
        <v>82</v>
      </c>
      <c r="H806" s="213" t="s">
        <v>1627</v>
      </c>
      <c r="I806" s="213" t="s">
        <v>1428</v>
      </c>
      <c r="J806" s="246">
        <v>44585.0</v>
      </c>
      <c r="K806" s="284" t="s">
        <v>1630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1477</v>
      </c>
      <c r="D807" s="213" t="s">
        <v>1487</v>
      </c>
      <c r="E807" s="240">
        <v>106000.0</v>
      </c>
      <c r="F807" s="251" t="s">
        <v>1734</v>
      </c>
      <c r="G807" s="202" t="s">
        <v>82</v>
      </c>
      <c r="H807" s="213" t="s">
        <v>1627</v>
      </c>
      <c r="I807" s="213" t="s">
        <v>1426</v>
      </c>
      <c r="J807" s="246">
        <v>44277.0</v>
      </c>
      <c r="K807" s="284" t="s">
        <v>1573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2113</v>
      </c>
      <c r="C808" s="177" t="s">
        <v>1477</v>
      </c>
      <c r="D808" s="213" t="s">
        <v>1487</v>
      </c>
      <c r="E808" s="240">
        <v>100000.0</v>
      </c>
      <c r="F808" s="213" t="s">
        <v>2114</v>
      </c>
      <c r="G808" s="202" t="s">
        <v>82</v>
      </c>
      <c r="H808" s="213" t="s">
        <v>1627</v>
      </c>
      <c r="I808" s="213" t="s">
        <v>1426</v>
      </c>
      <c r="J808" s="223">
        <v>44448.0</v>
      </c>
      <c r="K808" s="213" t="s">
        <v>1573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1477</v>
      </c>
      <c r="D809" s="213" t="s">
        <v>1487</v>
      </c>
      <c r="E809" s="225">
        <v>500.0</v>
      </c>
      <c r="F809" s="213" t="s">
        <v>1855</v>
      </c>
      <c r="G809" s="202" t="s">
        <v>82</v>
      </c>
      <c r="H809" s="213" t="s">
        <v>1627</v>
      </c>
      <c r="I809" s="213" t="s">
        <v>1428</v>
      </c>
      <c r="J809" s="223">
        <v>44263.0</v>
      </c>
      <c r="K809" s="213" t="s">
        <v>1491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1652</v>
      </c>
      <c r="C810" s="213" t="s">
        <v>1493</v>
      </c>
      <c r="D810" s="213" t="s">
        <v>1487</v>
      </c>
      <c r="E810" s="240">
        <v>8000.0</v>
      </c>
      <c r="F810" s="213" t="s">
        <v>1653</v>
      </c>
      <c r="G810" s="213" t="s">
        <v>1287</v>
      </c>
      <c r="H810" s="213" t="s">
        <v>1110</v>
      </c>
      <c r="I810" s="213" t="s">
        <v>1287</v>
      </c>
      <c r="J810" s="223">
        <v>44180.0</v>
      </c>
      <c r="K810" s="213" t="s">
        <v>1491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1477</v>
      </c>
      <c r="D811" s="213" t="s">
        <v>1487</v>
      </c>
      <c r="E811" s="240">
        <v>7500.0</v>
      </c>
      <c r="F811" s="213" t="s">
        <v>1500</v>
      </c>
      <c r="G811" s="213" t="s">
        <v>1287</v>
      </c>
      <c r="H811" s="223"/>
      <c r="I811" s="213" t="s">
        <v>1287</v>
      </c>
      <c r="J811" s="223">
        <v>43703.0</v>
      </c>
      <c r="K811" s="213" t="s">
        <v>1483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1634</v>
      </c>
      <c r="C812" s="254" t="s">
        <v>1493</v>
      </c>
      <c r="D812" s="255" t="s">
        <v>1487</v>
      </c>
      <c r="E812" s="256">
        <v>5000.0</v>
      </c>
      <c r="F812" s="255" t="s">
        <v>1635</v>
      </c>
      <c r="G812" s="255" t="s">
        <v>42</v>
      </c>
      <c r="H812" s="255" t="s">
        <v>43</v>
      </c>
      <c r="I812" s="255" t="s">
        <v>1367</v>
      </c>
      <c r="J812" s="257">
        <v>44263.0</v>
      </c>
      <c r="K812" s="254" t="s">
        <v>1491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1780</v>
      </c>
      <c r="C813" s="177" t="s">
        <v>1477</v>
      </c>
      <c r="D813" s="213" t="s">
        <v>1487</v>
      </c>
      <c r="E813" s="240">
        <v>40000.0</v>
      </c>
      <c r="F813" s="213" t="s">
        <v>1781</v>
      </c>
      <c r="G813" s="213" t="s">
        <v>82</v>
      </c>
      <c r="H813" s="213" t="s">
        <v>1627</v>
      </c>
      <c r="I813" s="213" t="s">
        <v>1428</v>
      </c>
      <c r="J813" s="223">
        <v>44319.0</v>
      </c>
      <c r="K813" s="213" t="s">
        <v>1491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2115</v>
      </c>
      <c r="C814" s="177" t="s">
        <v>1477</v>
      </c>
      <c r="D814" s="213" t="s">
        <v>1487</v>
      </c>
      <c r="E814" s="240">
        <v>25000.0</v>
      </c>
      <c r="F814" s="213" t="s">
        <v>1907</v>
      </c>
      <c r="G814" s="213" t="s">
        <v>82</v>
      </c>
      <c r="H814" s="213" t="s">
        <v>1627</v>
      </c>
      <c r="I814" s="213" t="s">
        <v>1428</v>
      </c>
      <c r="J814" s="223">
        <v>44585.0</v>
      </c>
      <c r="K814" s="213" t="s">
        <v>1630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2116</v>
      </c>
      <c r="C815" s="177" t="s">
        <v>1477</v>
      </c>
      <c r="D815" s="213" t="s">
        <v>1487</v>
      </c>
      <c r="E815" s="225">
        <v>16000.0</v>
      </c>
      <c r="F815" s="213" t="s">
        <v>2117</v>
      </c>
      <c r="G815" s="213" t="s">
        <v>82</v>
      </c>
      <c r="H815" s="213" t="s">
        <v>1627</v>
      </c>
      <c r="I815" s="293" t="s">
        <v>1426</v>
      </c>
      <c r="J815" s="223">
        <v>44462.0</v>
      </c>
      <c r="K815" s="213" t="s">
        <v>1480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1477</v>
      </c>
      <c r="D816" s="213" t="s">
        <v>1478</v>
      </c>
      <c r="E816" s="225">
        <v>31234.0</v>
      </c>
      <c r="F816" s="177" t="s">
        <v>2118</v>
      </c>
      <c r="G816" s="202" t="s">
        <v>1287</v>
      </c>
      <c r="H816" s="202" t="s">
        <v>43</v>
      </c>
      <c r="I816" s="213" t="s">
        <v>1424</v>
      </c>
      <c r="J816" s="223">
        <v>43865.0</v>
      </c>
      <c r="K816" s="213" t="s">
        <v>1491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2119</v>
      </c>
      <c r="C817" s="177" t="s">
        <v>1477</v>
      </c>
      <c r="D817" s="213" t="s">
        <v>1487</v>
      </c>
      <c r="E817" s="225">
        <v>10000.0</v>
      </c>
      <c r="F817" s="213" t="s">
        <v>1849</v>
      </c>
      <c r="G817" s="213" t="s">
        <v>82</v>
      </c>
      <c r="H817" s="213" t="s">
        <v>1627</v>
      </c>
      <c r="I817" s="213" t="s">
        <v>1428</v>
      </c>
      <c r="J817" s="223">
        <v>44607.0</v>
      </c>
      <c r="K817" s="213" t="s">
        <v>1630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2098</v>
      </c>
      <c r="C818" s="177" t="s">
        <v>1477</v>
      </c>
      <c r="D818" s="213" t="s">
        <v>1487</v>
      </c>
      <c r="E818" s="225">
        <v>20000.0</v>
      </c>
      <c r="F818" s="213" t="s">
        <v>2120</v>
      </c>
      <c r="G818" s="213" t="s">
        <v>1287</v>
      </c>
      <c r="H818" s="213" t="s">
        <v>43</v>
      </c>
      <c r="I818" s="213" t="s">
        <v>1335</v>
      </c>
      <c r="J818" s="223">
        <v>43811.0</v>
      </c>
      <c r="K818" s="213" t="s">
        <v>1505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2121</v>
      </c>
      <c r="C819" s="213" t="s">
        <v>1493</v>
      </c>
      <c r="D819" s="213" t="s">
        <v>1487</v>
      </c>
      <c r="E819" s="225">
        <v>73500.0</v>
      </c>
      <c r="F819" s="213" t="s">
        <v>2122</v>
      </c>
      <c r="G819" s="202" t="s">
        <v>82</v>
      </c>
      <c r="H819" s="213" t="s">
        <v>56</v>
      </c>
      <c r="I819" s="213" t="s">
        <v>1456</v>
      </c>
      <c r="J819" s="223">
        <v>44609.0</v>
      </c>
      <c r="K819" s="284" t="s">
        <v>1505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2123</v>
      </c>
      <c r="C820" s="177" t="s">
        <v>1477</v>
      </c>
      <c r="D820" s="213" t="s">
        <v>1478</v>
      </c>
      <c r="E820" s="225">
        <v>229216.0</v>
      </c>
      <c r="F820" s="213" t="s">
        <v>2124</v>
      </c>
      <c r="G820" s="213" t="s">
        <v>1287</v>
      </c>
      <c r="H820" s="213" t="s">
        <v>43</v>
      </c>
      <c r="I820" s="213" t="s">
        <v>1424</v>
      </c>
      <c r="J820" s="223">
        <v>44186.0</v>
      </c>
      <c r="K820" s="213" t="s">
        <v>1491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2125</v>
      </c>
      <c r="C821" s="177" t="s">
        <v>1477</v>
      </c>
      <c r="D821" s="213" t="s">
        <v>1513</v>
      </c>
      <c r="E821" s="225">
        <v>184170.0</v>
      </c>
      <c r="F821" s="213" t="s">
        <v>2126</v>
      </c>
      <c r="G821" s="213" t="s">
        <v>82</v>
      </c>
      <c r="H821" s="213" t="s">
        <v>1627</v>
      </c>
      <c r="I821" s="213" t="s">
        <v>1428</v>
      </c>
      <c r="J821" s="223">
        <v>44280.0</v>
      </c>
      <c r="K821" s="213" t="s">
        <v>1573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1477</v>
      </c>
      <c r="D822" s="213" t="s">
        <v>1513</v>
      </c>
      <c r="E822" s="225">
        <v>237755.0</v>
      </c>
      <c r="F822" s="295" t="s">
        <v>2127</v>
      </c>
      <c r="G822" s="213" t="s">
        <v>82</v>
      </c>
      <c r="H822" s="213" t="s">
        <v>1627</v>
      </c>
      <c r="I822" s="213" t="s">
        <v>1428</v>
      </c>
      <c r="J822" s="223">
        <v>44280.0</v>
      </c>
      <c r="K822" s="213" t="s">
        <v>1480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2057</v>
      </c>
      <c r="C823" s="177" t="s">
        <v>1477</v>
      </c>
      <c r="D823" s="213" t="s">
        <v>1487</v>
      </c>
      <c r="E823" s="225">
        <v>63000.0</v>
      </c>
      <c r="F823" s="295" t="s">
        <v>2058</v>
      </c>
      <c r="G823" s="213" t="s">
        <v>82</v>
      </c>
      <c r="H823" s="213" t="s">
        <v>1627</v>
      </c>
      <c r="I823" s="213" t="s">
        <v>1428</v>
      </c>
      <c r="J823" s="223">
        <v>44263.0</v>
      </c>
      <c r="K823" s="213" t="s">
        <v>1491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1754</v>
      </c>
      <c r="C824" s="177" t="s">
        <v>1477</v>
      </c>
      <c r="D824" s="213" t="s">
        <v>1487</v>
      </c>
      <c r="E824" s="225">
        <v>3000.0</v>
      </c>
      <c r="F824" s="213" t="s">
        <v>1755</v>
      </c>
      <c r="G824" s="213" t="s">
        <v>82</v>
      </c>
      <c r="H824" s="213" t="s">
        <v>1627</v>
      </c>
      <c r="I824" s="213" t="s">
        <v>1428</v>
      </c>
      <c r="J824" s="223">
        <v>44322.0</v>
      </c>
      <c r="K824" s="213" t="s">
        <v>1491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2113</v>
      </c>
      <c r="C825" s="177" t="s">
        <v>1477</v>
      </c>
      <c r="D825" s="213" t="s">
        <v>1513</v>
      </c>
      <c r="E825" s="225">
        <v>285598.0</v>
      </c>
      <c r="F825" s="177" t="s">
        <v>2128</v>
      </c>
      <c r="G825" s="213" t="s">
        <v>82</v>
      </c>
      <c r="H825" s="213" t="s">
        <v>1627</v>
      </c>
      <c r="I825" s="213" t="s">
        <v>1428</v>
      </c>
      <c r="J825" s="223">
        <v>44448.0</v>
      </c>
      <c r="K825" s="213" t="s">
        <v>1573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2098</v>
      </c>
      <c r="C826" s="177" t="s">
        <v>1477</v>
      </c>
      <c r="D826" s="213" t="s">
        <v>1487</v>
      </c>
      <c r="E826" s="225">
        <v>15000.0</v>
      </c>
      <c r="F826" s="213" t="s">
        <v>2120</v>
      </c>
      <c r="G826" s="213" t="s">
        <v>1287</v>
      </c>
      <c r="H826" s="213" t="s">
        <v>43</v>
      </c>
      <c r="I826" s="213" t="s">
        <v>1335</v>
      </c>
      <c r="J826" s="223">
        <v>43811.0</v>
      </c>
      <c r="K826" s="213" t="s">
        <v>1505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2129</v>
      </c>
      <c r="C827" s="238" t="s">
        <v>1477</v>
      </c>
      <c r="D827" s="213" t="s">
        <v>1478</v>
      </c>
      <c r="E827" s="239"/>
      <c r="F827" s="213" t="s">
        <v>2130</v>
      </c>
      <c r="G827" s="223" t="s">
        <v>82</v>
      </c>
      <c r="H827" s="223" t="s">
        <v>1627</v>
      </c>
      <c r="I827" s="223" t="s">
        <v>1430</v>
      </c>
      <c r="J827" s="223">
        <v>44199.0</v>
      </c>
      <c r="K827" s="223" t="s">
        <v>1505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1758</v>
      </c>
      <c r="C828" s="177" t="s">
        <v>1477</v>
      </c>
      <c r="D828" s="213" t="s">
        <v>1487</v>
      </c>
      <c r="E828" s="225">
        <v>10000.0</v>
      </c>
      <c r="F828" s="177" t="s">
        <v>1759</v>
      </c>
      <c r="G828" s="213" t="s">
        <v>82</v>
      </c>
      <c r="H828" s="213" t="s">
        <v>1627</v>
      </c>
      <c r="I828" s="213" t="s">
        <v>1428</v>
      </c>
      <c r="J828" s="223">
        <v>44319.0</v>
      </c>
      <c r="K828" s="213" t="s">
        <v>1491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2098</v>
      </c>
      <c r="C829" s="177" t="s">
        <v>1477</v>
      </c>
      <c r="D829" s="213" t="s">
        <v>1487</v>
      </c>
      <c r="E829" s="225">
        <v>20000.0</v>
      </c>
      <c r="F829" s="213" t="s">
        <v>2120</v>
      </c>
      <c r="G829" s="213" t="s">
        <v>1287</v>
      </c>
      <c r="H829" s="213" t="s">
        <v>43</v>
      </c>
      <c r="I829" s="213" t="s">
        <v>1335</v>
      </c>
      <c r="J829" s="223">
        <v>43811.0</v>
      </c>
      <c r="K829" s="213" t="s">
        <v>1505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1822</v>
      </c>
      <c r="C830" s="177" t="s">
        <v>1477</v>
      </c>
      <c r="D830" s="213" t="s">
        <v>1487</v>
      </c>
      <c r="E830" s="225">
        <v>1000000.0</v>
      </c>
      <c r="F830" s="213" t="s">
        <v>1823</v>
      </c>
      <c r="G830" s="213" t="s">
        <v>82</v>
      </c>
      <c r="H830" s="213" t="s">
        <v>1627</v>
      </c>
      <c r="I830" s="213" t="s">
        <v>1428</v>
      </c>
      <c r="J830" s="223">
        <v>44321.0</v>
      </c>
      <c r="K830" s="213" t="s">
        <v>1630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2131</v>
      </c>
      <c r="C831" s="213" t="s">
        <v>1493</v>
      </c>
      <c r="D831" s="213" t="s">
        <v>1487</v>
      </c>
      <c r="E831" s="225">
        <v>7000.0</v>
      </c>
      <c r="F831" s="213" t="s">
        <v>2132</v>
      </c>
      <c r="G831" s="202" t="s">
        <v>82</v>
      </c>
      <c r="H831" s="213" t="s">
        <v>56</v>
      </c>
      <c r="I831" s="213" t="s">
        <v>1456</v>
      </c>
      <c r="J831" s="223">
        <v>44615.0</v>
      </c>
      <c r="K831" s="284" t="s">
        <v>1491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2133</v>
      </c>
      <c r="C832" s="213" t="s">
        <v>1493</v>
      </c>
      <c r="D832" s="213" t="s">
        <v>1513</v>
      </c>
      <c r="E832" s="225">
        <v>100351.65</v>
      </c>
      <c r="F832" s="213" t="s">
        <v>2134</v>
      </c>
      <c r="G832" s="202" t="s">
        <v>82</v>
      </c>
      <c r="H832" s="293" t="s">
        <v>43</v>
      </c>
      <c r="I832" s="213" t="s">
        <v>2135</v>
      </c>
      <c r="J832" s="249">
        <v>44365.0</v>
      </c>
      <c r="K832" s="177" t="s">
        <v>1888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2136</v>
      </c>
      <c r="C833" s="213" t="s">
        <v>1493</v>
      </c>
      <c r="D833" s="213" t="s">
        <v>1513</v>
      </c>
      <c r="E833" s="225">
        <v>169950.33</v>
      </c>
      <c r="F833" s="177" t="s">
        <v>2137</v>
      </c>
      <c r="G833" s="202" t="s">
        <v>82</v>
      </c>
      <c r="H833" s="293" t="s">
        <v>1724</v>
      </c>
      <c r="I833" s="293" t="s">
        <v>1331</v>
      </c>
      <c r="J833" s="249">
        <v>44298.0</v>
      </c>
      <c r="K833" s="251" t="s">
        <v>1491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1493</v>
      </c>
      <c r="D834" s="213" t="s">
        <v>1513</v>
      </c>
      <c r="E834" s="225">
        <v>103307.43</v>
      </c>
      <c r="F834" s="213" t="s">
        <v>2138</v>
      </c>
      <c r="G834" s="202" t="s">
        <v>82</v>
      </c>
      <c r="H834" s="213" t="s">
        <v>56</v>
      </c>
      <c r="I834" s="202" t="s">
        <v>1361</v>
      </c>
      <c r="J834" s="223">
        <v>44469.0</v>
      </c>
      <c r="K834" s="177" t="s">
        <v>1573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1493</v>
      </c>
      <c r="D835" s="213" t="s">
        <v>1487</v>
      </c>
      <c r="E835" s="225">
        <v>25000.0</v>
      </c>
      <c r="F835" s="213" t="s">
        <v>2139</v>
      </c>
      <c r="G835" s="202" t="s">
        <v>82</v>
      </c>
      <c r="H835" s="213" t="s">
        <v>56</v>
      </c>
      <c r="I835" s="213" t="s">
        <v>1361</v>
      </c>
      <c r="J835" s="223">
        <v>44503.0</v>
      </c>
      <c r="K835" s="177" t="s">
        <v>1888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2140</v>
      </c>
      <c r="C836" s="213" t="s">
        <v>1493</v>
      </c>
      <c r="D836" s="213" t="s">
        <v>1513</v>
      </c>
      <c r="E836" s="225">
        <v>175092.43</v>
      </c>
      <c r="F836" s="213" t="s">
        <v>2141</v>
      </c>
      <c r="G836" s="202" t="s">
        <v>42</v>
      </c>
      <c r="H836" s="202" t="s">
        <v>43</v>
      </c>
      <c r="I836" s="202" t="s">
        <v>1306</v>
      </c>
      <c r="J836" s="223">
        <v>44075.0</v>
      </c>
      <c r="K836" s="284" t="s">
        <v>1491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2142</v>
      </c>
      <c r="C837" s="213" t="s">
        <v>1493</v>
      </c>
      <c r="D837" s="213" t="s">
        <v>1513</v>
      </c>
      <c r="E837" s="225">
        <v>101496.62</v>
      </c>
      <c r="F837" s="213" t="s">
        <v>2143</v>
      </c>
      <c r="G837" s="202" t="s">
        <v>42</v>
      </c>
      <c r="H837" s="213" t="s">
        <v>1724</v>
      </c>
      <c r="I837" s="213" t="s">
        <v>1331</v>
      </c>
      <c r="J837" s="223">
        <v>44256.0</v>
      </c>
      <c r="K837" s="284" t="s">
        <v>1573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2077</v>
      </c>
      <c r="C838" s="177" t="s">
        <v>1477</v>
      </c>
      <c r="D838" s="213" t="s">
        <v>1487</v>
      </c>
      <c r="E838" s="225">
        <v>10000.0</v>
      </c>
      <c r="F838" s="213" t="s">
        <v>2079</v>
      </c>
      <c r="G838" s="213" t="s">
        <v>82</v>
      </c>
      <c r="H838" s="213" t="s">
        <v>1627</v>
      </c>
      <c r="I838" s="213" t="s">
        <v>1428</v>
      </c>
      <c r="J838" s="223">
        <v>44280.0</v>
      </c>
      <c r="K838" s="213" t="s">
        <v>1573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2129</v>
      </c>
      <c r="C839" s="177" t="s">
        <v>1477</v>
      </c>
      <c r="D839" s="213" t="s">
        <v>1513</v>
      </c>
      <c r="E839" s="225">
        <v>117357.0</v>
      </c>
      <c r="F839" s="213" t="s">
        <v>2130</v>
      </c>
      <c r="G839" s="213" t="s">
        <v>82</v>
      </c>
      <c r="H839" s="213" t="s">
        <v>1627</v>
      </c>
      <c r="I839" s="213" t="s">
        <v>1430</v>
      </c>
      <c r="J839" s="223">
        <v>44330.0</v>
      </c>
      <c r="K839" s="213" t="s">
        <v>1505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2144</v>
      </c>
      <c r="C840" s="177" t="s">
        <v>1477</v>
      </c>
      <c r="D840" s="213" t="s">
        <v>1487</v>
      </c>
      <c r="E840" s="225">
        <v>19000.0</v>
      </c>
      <c r="F840" s="213" t="s">
        <v>2145</v>
      </c>
      <c r="G840" s="213" t="s">
        <v>82</v>
      </c>
      <c r="H840" s="213" t="s">
        <v>1627</v>
      </c>
      <c r="I840" s="213" t="s">
        <v>1430</v>
      </c>
      <c r="J840" s="223">
        <v>44263.0</v>
      </c>
      <c r="K840" s="213" t="s">
        <v>1491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2146</v>
      </c>
      <c r="C841" s="177" t="s">
        <v>1477</v>
      </c>
      <c r="D841" s="213" t="s">
        <v>1487</v>
      </c>
      <c r="E841" s="225">
        <v>14000.0</v>
      </c>
      <c r="F841" s="213" t="s">
        <v>2147</v>
      </c>
      <c r="G841" s="213" t="s">
        <v>1287</v>
      </c>
      <c r="H841" s="213" t="s">
        <v>43</v>
      </c>
      <c r="I841" s="213" t="s">
        <v>1335</v>
      </c>
      <c r="J841" s="223">
        <v>43605.0</v>
      </c>
      <c r="K841" s="213" t="s">
        <v>1480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1962</v>
      </c>
      <c r="C842" s="177" t="s">
        <v>1477</v>
      </c>
      <c r="D842" s="213" t="s">
        <v>1487</v>
      </c>
      <c r="E842" s="225">
        <v>5000.0</v>
      </c>
      <c r="F842" s="213" t="s">
        <v>1963</v>
      </c>
      <c r="G842" s="213" t="s">
        <v>82</v>
      </c>
      <c r="H842" s="213" t="s">
        <v>1627</v>
      </c>
      <c r="I842" s="213" t="s">
        <v>1428</v>
      </c>
      <c r="J842" s="223">
        <v>44421.0</v>
      </c>
      <c r="K842" s="213" t="s">
        <v>1491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2115</v>
      </c>
      <c r="C843" s="177" t="s">
        <v>1477</v>
      </c>
      <c r="D843" s="213" t="s">
        <v>1487</v>
      </c>
      <c r="E843" s="225">
        <v>25000.0</v>
      </c>
      <c r="F843" s="213" t="s">
        <v>1907</v>
      </c>
      <c r="G843" s="213" t="s">
        <v>82</v>
      </c>
      <c r="H843" s="213" t="s">
        <v>1627</v>
      </c>
      <c r="I843" s="213" t="s">
        <v>1428</v>
      </c>
      <c r="J843" s="223">
        <v>44585.0</v>
      </c>
      <c r="K843" s="213" t="s">
        <v>1630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2148</v>
      </c>
      <c r="C844" s="177" t="s">
        <v>1477</v>
      </c>
      <c r="D844" s="213" t="s">
        <v>1487</v>
      </c>
      <c r="E844" s="225">
        <v>300000.0</v>
      </c>
      <c r="F844" s="213" t="s">
        <v>2149</v>
      </c>
      <c r="G844" s="213" t="s">
        <v>82</v>
      </c>
      <c r="H844" s="213" t="s">
        <v>1627</v>
      </c>
      <c r="I844" s="213" t="s">
        <v>1428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2108</v>
      </c>
      <c r="C845" s="213" t="s">
        <v>1493</v>
      </c>
      <c r="D845" s="213" t="s">
        <v>1487</v>
      </c>
      <c r="E845" s="225">
        <v>15000.0</v>
      </c>
      <c r="F845" s="213" t="s">
        <v>2109</v>
      </c>
      <c r="G845" s="202" t="s">
        <v>82</v>
      </c>
      <c r="H845" s="202" t="s">
        <v>43</v>
      </c>
      <c r="I845" s="202" t="s">
        <v>2110</v>
      </c>
      <c r="J845" s="223">
        <v>44594.0</v>
      </c>
      <c r="K845" s="284" t="s">
        <v>1630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1786</v>
      </c>
      <c r="C846" s="213" t="s">
        <v>1493</v>
      </c>
      <c r="D846" s="213" t="s">
        <v>1513</v>
      </c>
      <c r="E846" s="225">
        <v>2232.0</v>
      </c>
      <c r="F846" s="251" t="s">
        <v>1787</v>
      </c>
      <c r="G846" s="202" t="s">
        <v>42</v>
      </c>
      <c r="H846" s="202" t="s">
        <v>43</v>
      </c>
      <c r="I846" s="202" t="s">
        <v>1358</v>
      </c>
      <c r="J846" s="246">
        <v>44145.0</v>
      </c>
      <c r="K846" s="284" t="s">
        <v>1573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2150</v>
      </c>
      <c r="C847" s="213" t="s">
        <v>1493</v>
      </c>
      <c r="D847" s="213" t="s">
        <v>1478</v>
      </c>
      <c r="E847" s="225">
        <v>129000.0</v>
      </c>
      <c r="F847" s="251" t="s">
        <v>2151</v>
      </c>
      <c r="G847" s="202" t="s">
        <v>42</v>
      </c>
      <c r="H847" s="213" t="s">
        <v>1724</v>
      </c>
      <c r="I847" s="202" t="s">
        <v>1319</v>
      </c>
      <c r="J847" s="246">
        <v>44216.0</v>
      </c>
      <c r="K847" s="284" t="s">
        <v>1573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2152</v>
      </c>
      <c r="C848" s="213" t="s">
        <v>1493</v>
      </c>
      <c r="D848" s="213" t="s">
        <v>1478</v>
      </c>
      <c r="E848" s="225">
        <v>630477.0</v>
      </c>
      <c r="F848" s="251" t="s">
        <v>2151</v>
      </c>
      <c r="G848" s="202" t="s">
        <v>42</v>
      </c>
      <c r="H848" s="213" t="s">
        <v>1724</v>
      </c>
      <c r="I848" s="202" t="s">
        <v>1319</v>
      </c>
      <c r="J848" s="246">
        <v>44207.0</v>
      </c>
      <c r="K848" s="284" t="s">
        <v>1888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2153</v>
      </c>
      <c r="C849" s="213" t="s">
        <v>1493</v>
      </c>
      <c r="D849" s="213" t="s">
        <v>1478</v>
      </c>
      <c r="E849" s="225">
        <v>152856.49</v>
      </c>
      <c r="F849" s="177" t="s">
        <v>2154</v>
      </c>
      <c r="G849" s="202" t="s">
        <v>42</v>
      </c>
      <c r="H849" s="213" t="s">
        <v>1724</v>
      </c>
      <c r="I849" s="202" t="s">
        <v>1319</v>
      </c>
      <c r="J849" s="246">
        <v>44385.0</v>
      </c>
      <c r="K849" s="284" t="s">
        <v>1573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2155</v>
      </c>
      <c r="C850" s="177" t="s">
        <v>1493</v>
      </c>
      <c r="D850" s="213" t="s">
        <v>1487</v>
      </c>
      <c r="E850" s="225">
        <v>22140.93</v>
      </c>
      <c r="F850" s="213" t="s">
        <v>2156</v>
      </c>
      <c r="G850" s="213" t="s">
        <v>82</v>
      </c>
      <c r="H850" s="213" t="s">
        <v>56</v>
      </c>
      <c r="I850" s="213" t="s">
        <v>1456</v>
      </c>
      <c r="J850" s="223">
        <v>44656.0</v>
      </c>
      <c r="K850" s="213" t="s">
        <v>1491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2157</v>
      </c>
      <c r="C851" s="213" t="s">
        <v>1493</v>
      </c>
      <c r="D851" s="213" t="s">
        <v>1478</v>
      </c>
      <c r="E851" s="225">
        <v>230428.79</v>
      </c>
      <c r="F851" s="296" t="s">
        <v>2158</v>
      </c>
      <c r="G851" s="202" t="s">
        <v>42</v>
      </c>
      <c r="H851" s="213" t="s">
        <v>1724</v>
      </c>
      <c r="I851" s="202" t="s">
        <v>1319</v>
      </c>
      <c r="J851" s="246">
        <v>44294.0</v>
      </c>
      <c r="K851" s="284" t="s">
        <v>1573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2159</v>
      </c>
      <c r="C852" s="213" t="s">
        <v>1493</v>
      </c>
      <c r="D852" s="213" t="s">
        <v>1478</v>
      </c>
      <c r="E852" s="225">
        <v>281890.89</v>
      </c>
      <c r="F852" s="213" t="s">
        <v>2160</v>
      </c>
      <c r="G852" s="202" t="s">
        <v>82</v>
      </c>
      <c r="H852" s="202" t="s">
        <v>56</v>
      </c>
      <c r="I852" s="202" t="s">
        <v>83</v>
      </c>
      <c r="J852" s="223">
        <v>44300.0</v>
      </c>
      <c r="K852" s="284" t="s">
        <v>1491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1477</v>
      </c>
      <c r="D853" s="213" t="s">
        <v>1513</v>
      </c>
      <c r="E853" s="225">
        <v>84500.0</v>
      </c>
      <c r="F853" s="213" t="s">
        <v>1568</v>
      </c>
      <c r="G853" s="213" t="s">
        <v>1432</v>
      </c>
      <c r="H853" s="213" t="s">
        <v>43</v>
      </c>
      <c r="I853" s="213" t="s">
        <v>1432</v>
      </c>
      <c r="J853" s="260">
        <v>43441.0</v>
      </c>
      <c r="K853" s="213" t="s">
        <v>1480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1778</v>
      </c>
      <c r="C854" s="177" t="s">
        <v>1477</v>
      </c>
      <c r="D854" s="213" t="s">
        <v>1513</v>
      </c>
      <c r="E854" s="225">
        <v>32277.0</v>
      </c>
      <c r="F854" s="213" t="s">
        <v>1779</v>
      </c>
      <c r="G854" s="213" t="s">
        <v>1287</v>
      </c>
      <c r="H854" s="213" t="s">
        <v>43</v>
      </c>
      <c r="I854" s="213" t="s">
        <v>1335</v>
      </c>
      <c r="J854" s="223">
        <v>43753.0</v>
      </c>
      <c r="K854" s="213" t="s">
        <v>1491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1754</v>
      </c>
      <c r="C855" s="177" t="s">
        <v>1477</v>
      </c>
      <c r="D855" s="213" t="s">
        <v>1478</v>
      </c>
      <c r="E855" s="225">
        <v>15091.06</v>
      </c>
      <c r="F855" s="213" t="s">
        <v>1755</v>
      </c>
      <c r="G855" s="213" t="s">
        <v>82</v>
      </c>
      <c r="H855" s="213" t="s">
        <v>1627</v>
      </c>
      <c r="I855" s="213" t="s">
        <v>1426</v>
      </c>
      <c r="J855" s="223">
        <v>44322.0</v>
      </c>
      <c r="K855" s="223" t="s">
        <v>1491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2121</v>
      </c>
      <c r="C856" s="177" t="s">
        <v>1493</v>
      </c>
      <c r="D856" s="213" t="s">
        <v>1487</v>
      </c>
      <c r="E856" s="225">
        <v>31400.0</v>
      </c>
      <c r="F856" s="213" t="s">
        <v>2122</v>
      </c>
      <c r="G856" s="213" t="s">
        <v>82</v>
      </c>
      <c r="H856" s="213" t="s">
        <v>56</v>
      </c>
      <c r="I856" s="223" t="s">
        <v>1456</v>
      </c>
      <c r="J856" s="223">
        <v>44609.0</v>
      </c>
      <c r="K856" s="213" t="s">
        <v>1505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1625</v>
      </c>
      <c r="C857" s="177" t="s">
        <v>1477</v>
      </c>
      <c r="D857" s="213" t="s">
        <v>1487</v>
      </c>
      <c r="E857" s="225">
        <v>40000.0</v>
      </c>
      <c r="F857" s="177" t="s">
        <v>2161</v>
      </c>
      <c r="G857" s="213" t="s">
        <v>82</v>
      </c>
      <c r="H857" s="213" t="s">
        <v>1627</v>
      </c>
      <c r="I857" s="213" t="s">
        <v>1428</v>
      </c>
      <c r="J857" s="223">
        <v>44321.0</v>
      </c>
      <c r="K857" s="213" t="s">
        <v>1491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2162</v>
      </c>
      <c r="C858" s="177" t="s">
        <v>1493</v>
      </c>
      <c r="D858" s="213" t="s">
        <v>1478</v>
      </c>
      <c r="E858" s="225">
        <v>171724.96</v>
      </c>
      <c r="F858" s="213" t="s">
        <v>2163</v>
      </c>
      <c r="G858" s="213" t="s">
        <v>82</v>
      </c>
      <c r="H858" s="213" t="s">
        <v>56</v>
      </c>
      <c r="I858" s="223" t="s">
        <v>83</v>
      </c>
      <c r="J858" s="223">
        <v>44274.0</v>
      </c>
      <c r="K858" s="213" t="s">
        <v>1491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2115</v>
      </c>
      <c r="C859" s="177" t="s">
        <v>1477</v>
      </c>
      <c r="D859" s="213" t="s">
        <v>1487</v>
      </c>
      <c r="E859" s="225">
        <v>25000.0</v>
      </c>
      <c r="F859" s="177" t="s">
        <v>2164</v>
      </c>
      <c r="G859" s="213" t="s">
        <v>82</v>
      </c>
      <c r="H859" s="213" t="s">
        <v>1627</v>
      </c>
      <c r="I859" s="213" t="s">
        <v>1428</v>
      </c>
      <c r="J859" s="223">
        <v>44263.0</v>
      </c>
      <c r="K859" s="213" t="s">
        <v>1505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2165</v>
      </c>
      <c r="C860" s="177" t="s">
        <v>1493</v>
      </c>
      <c r="D860" s="213" t="s">
        <v>1478</v>
      </c>
      <c r="E860" s="225">
        <v>221711.79</v>
      </c>
      <c r="F860" s="213" t="s">
        <v>2166</v>
      </c>
      <c r="G860" s="213" t="s">
        <v>82</v>
      </c>
      <c r="H860" s="213" t="s">
        <v>1724</v>
      </c>
      <c r="I860" s="223" t="s">
        <v>1319</v>
      </c>
      <c r="J860" s="223">
        <v>44252.0</v>
      </c>
      <c r="K860" s="213" t="s">
        <v>1573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2167</v>
      </c>
      <c r="C861" s="177" t="s">
        <v>1477</v>
      </c>
      <c r="D861" s="213" t="s">
        <v>1487</v>
      </c>
      <c r="E861" s="225">
        <v>31000.0</v>
      </c>
      <c r="F861" s="177" t="s">
        <v>2168</v>
      </c>
      <c r="G861" s="213" t="s">
        <v>82</v>
      </c>
      <c r="H861" s="213" t="s">
        <v>1627</v>
      </c>
      <c r="I861" s="213" t="s">
        <v>1426</v>
      </c>
      <c r="J861" s="223">
        <v>44382.0</v>
      </c>
      <c r="K861" s="213" t="s">
        <v>1573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2169</v>
      </c>
      <c r="C862" s="177" t="s">
        <v>1477</v>
      </c>
      <c r="D862" s="213" t="s">
        <v>1487</v>
      </c>
      <c r="E862" s="225">
        <v>105000.0</v>
      </c>
      <c r="F862" s="213" t="s">
        <v>2170</v>
      </c>
      <c r="G862" s="213" t="s">
        <v>82</v>
      </c>
      <c r="H862" s="213" t="s">
        <v>1627</v>
      </c>
      <c r="I862" s="223" t="s">
        <v>1473</v>
      </c>
      <c r="J862" s="223">
        <v>44677.0</v>
      </c>
      <c r="K862" s="213" t="s">
        <v>1630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2108</v>
      </c>
      <c r="C863" s="177" t="s">
        <v>1493</v>
      </c>
      <c r="D863" s="213" t="s">
        <v>1487</v>
      </c>
      <c r="E863" s="225">
        <v>25000.0</v>
      </c>
      <c r="F863" s="213" t="s">
        <v>2109</v>
      </c>
      <c r="G863" s="213" t="s">
        <v>82</v>
      </c>
      <c r="H863" s="213" t="s">
        <v>43</v>
      </c>
      <c r="I863" s="223" t="s">
        <v>1412</v>
      </c>
      <c r="J863" s="223">
        <v>44594.0</v>
      </c>
      <c r="K863" s="213" t="s">
        <v>1630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2171</v>
      </c>
      <c r="C864" s="177" t="s">
        <v>1477</v>
      </c>
      <c r="D864" s="213" t="s">
        <v>1487</v>
      </c>
      <c r="E864" s="225">
        <v>15000.0</v>
      </c>
      <c r="F864" s="177" t="s">
        <v>2172</v>
      </c>
      <c r="G864" s="213" t="s">
        <v>82</v>
      </c>
      <c r="H864" s="213" t="s">
        <v>1627</v>
      </c>
      <c r="I864" s="213" t="s">
        <v>1426</v>
      </c>
      <c r="J864" s="223">
        <v>44602.0</v>
      </c>
      <c r="K864" s="213" t="s">
        <v>1491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1750</v>
      </c>
      <c r="C865" s="177" t="s">
        <v>1477</v>
      </c>
      <c r="D865" s="213" t="s">
        <v>1487</v>
      </c>
      <c r="E865" s="225">
        <v>24500.0</v>
      </c>
      <c r="F865" s="177" t="s">
        <v>2173</v>
      </c>
      <c r="G865" s="213" t="s">
        <v>82</v>
      </c>
      <c r="H865" s="213" t="s">
        <v>1627</v>
      </c>
      <c r="I865" s="213" t="s">
        <v>1426</v>
      </c>
      <c r="J865" s="223">
        <v>44439.0</v>
      </c>
      <c r="K865" s="213" t="s">
        <v>1505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2174</v>
      </c>
      <c r="C866" s="238" t="s">
        <v>1477</v>
      </c>
      <c r="D866" s="213" t="s">
        <v>1478</v>
      </c>
      <c r="E866" s="239" t="s">
        <v>2175</v>
      </c>
      <c r="F866" s="213" t="s">
        <v>2176</v>
      </c>
      <c r="G866" s="223" t="s">
        <v>82</v>
      </c>
      <c r="H866" s="223" t="s">
        <v>1627</v>
      </c>
      <c r="I866" s="223" t="s">
        <v>1426</v>
      </c>
      <c r="J866" s="223">
        <v>44440.0</v>
      </c>
      <c r="K866" s="223" t="s">
        <v>1491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2177</v>
      </c>
      <c r="C867" s="177" t="s">
        <v>1493</v>
      </c>
      <c r="D867" s="213" t="s">
        <v>1478</v>
      </c>
      <c r="E867" s="225">
        <v>2966054.05</v>
      </c>
      <c r="F867" s="213" t="s">
        <v>1924</v>
      </c>
      <c r="G867" s="213" t="s">
        <v>82</v>
      </c>
      <c r="H867" s="213" t="s">
        <v>1724</v>
      </c>
      <c r="I867" s="223" t="s">
        <v>1319</v>
      </c>
      <c r="J867" s="223">
        <v>44426.0</v>
      </c>
      <c r="K867" s="213" t="s">
        <v>2178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1923</v>
      </c>
      <c r="C868" s="177" t="s">
        <v>1493</v>
      </c>
      <c r="D868" s="213" t="s">
        <v>1478</v>
      </c>
      <c r="E868" s="225">
        <v>2132.55</v>
      </c>
      <c r="F868" s="213" t="s">
        <v>1924</v>
      </c>
      <c r="G868" s="213" t="s">
        <v>82</v>
      </c>
      <c r="H868" s="213" t="s">
        <v>1724</v>
      </c>
      <c r="I868" s="223" t="s">
        <v>1319</v>
      </c>
      <c r="J868" s="223">
        <v>44204.0</v>
      </c>
      <c r="K868" s="213" t="s">
        <v>1790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1770</v>
      </c>
      <c r="C869" s="177" t="s">
        <v>1493</v>
      </c>
      <c r="D869" s="213" t="s">
        <v>1478</v>
      </c>
      <c r="E869" s="225">
        <v>2832.67</v>
      </c>
      <c r="F869" s="213" t="s">
        <v>1771</v>
      </c>
      <c r="G869" s="213" t="s">
        <v>82</v>
      </c>
      <c r="H869" s="213" t="s">
        <v>1724</v>
      </c>
      <c r="I869" s="223" t="s">
        <v>1319</v>
      </c>
      <c r="J869" s="223">
        <v>44298.0</v>
      </c>
      <c r="K869" s="213" t="s">
        <v>1505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2179</v>
      </c>
      <c r="C870" s="177" t="s">
        <v>1493</v>
      </c>
      <c r="D870" s="213" t="s">
        <v>1478</v>
      </c>
      <c r="E870" s="225">
        <v>815208.64</v>
      </c>
      <c r="F870" s="213" t="s">
        <v>2180</v>
      </c>
      <c r="G870" s="213" t="s">
        <v>82</v>
      </c>
      <c r="H870" s="213" t="s">
        <v>56</v>
      </c>
      <c r="I870" s="223" t="s">
        <v>1319</v>
      </c>
      <c r="J870" s="223">
        <v>44445.0</v>
      </c>
      <c r="K870" s="213" t="s">
        <v>2178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1615</v>
      </c>
      <c r="C871" s="177" t="s">
        <v>1527</v>
      </c>
      <c r="D871" s="213" t="s">
        <v>1487</v>
      </c>
      <c r="E871" s="225">
        <v>3000.0</v>
      </c>
      <c r="F871" s="213" t="s">
        <v>1616</v>
      </c>
      <c r="G871" s="213" t="s">
        <v>82</v>
      </c>
      <c r="H871" s="213" t="s">
        <v>82</v>
      </c>
      <c r="I871" s="223" t="s">
        <v>1308</v>
      </c>
      <c r="J871" s="223">
        <v>44062.0</v>
      </c>
      <c r="K871" s="213" t="s">
        <v>1491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2129</v>
      </c>
      <c r="C872" s="177" t="s">
        <v>1477</v>
      </c>
      <c r="D872" s="213" t="s">
        <v>1513</v>
      </c>
      <c r="E872" s="225">
        <v>119000.0</v>
      </c>
      <c r="F872" s="177" t="s">
        <v>2130</v>
      </c>
      <c r="G872" s="213" t="s">
        <v>82</v>
      </c>
      <c r="H872" s="213" t="s">
        <v>1627</v>
      </c>
      <c r="I872" s="213" t="s">
        <v>1430</v>
      </c>
      <c r="J872" s="223">
        <v>44199.0</v>
      </c>
      <c r="K872" s="223" t="s">
        <v>1505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2181</v>
      </c>
      <c r="C873" s="177" t="s">
        <v>1493</v>
      </c>
      <c r="D873" s="213" t="s">
        <v>1487</v>
      </c>
      <c r="E873" s="225">
        <v>50000.0</v>
      </c>
      <c r="F873" s="177" t="s">
        <v>2182</v>
      </c>
      <c r="G873" s="213" t="s">
        <v>82</v>
      </c>
      <c r="H873" s="213" t="s">
        <v>56</v>
      </c>
      <c r="I873" s="213" t="s">
        <v>1456</v>
      </c>
      <c r="J873" s="223">
        <v>44614.0</v>
      </c>
      <c r="K873" s="213" t="s">
        <v>1491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2183</v>
      </c>
      <c r="C874" s="177" t="s">
        <v>1477</v>
      </c>
      <c r="D874" s="213" t="s">
        <v>1487</v>
      </c>
      <c r="E874" s="225">
        <v>33000.0</v>
      </c>
      <c r="F874" s="177" t="s">
        <v>2184</v>
      </c>
      <c r="G874" s="213" t="s">
        <v>82</v>
      </c>
      <c r="H874" s="213" t="s">
        <v>1627</v>
      </c>
      <c r="I874" s="213" t="s">
        <v>1426</v>
      </c>
      <c r="J874" s="223">
        <v>44615.0</v>
      </c>
      <c r="K874" s="213" t="s">
        <v>1505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2185</v>
      </c>
      <c r="C875" s="177" t="s">
        <v>1493</v>
      </c>
      <c r="D875" s="213" t="s">
        <v>1487</v>
      </c>
      <c r="E875" s="225">
        <v>129700.0</v>
      </c>
      <c r="F875" s="177" t="s">
        <v>2186</v>
      </c>
      <c r="G875" s="213" t="s">
        <v>42</v>
      </c>
      <c r="H875" s="213" t="s">
        <v>43</v>
      </c>
      <c r="I875" s="213" t="s">
        <v>1300</v>
      </c>
      <c r="J875" s="223">
        <v>44320.0</v>
      </c>
      <c r="K875" s="213" t="s">
        <v>1573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1499</v>
      </c>
      <c r="C876" s="177" t="s">
        <v>1477</v>
      </c>
      <c r="D876" s="213" t="s">
        <v>1487</v>
      </c>
      <c r="E876" s="225">
        <v>6000.0</v>
      </c>
      <c r="F876" s="177" t="s">
        <v>1500</v>
      </c>
      <c r="G876" s="213" t="s">
        <v>1287</v>
      </c>
      <c r="H876" s="213" t="s">
        <v>43</v>
      </c>
      <c r="I876" s="213" t="s">
        <v>1335</v>
      </c>
      <c r="J876" s="223">
        <v>43703.0</v>
      </c>
      <c r="K876" s="223" t="s">
        <v>1483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2187</v>
      </c>
      <c r="C877" s="177" t="s">
        <v>1493</v>
      </c>
      <c r="D877" s="213" t="s">
        <v>1478</v>
      </c>
      <c r="E877" s="225">
        <v>66169.95</v>
      </c>
      <c r="F877" s="213" t="s">
        <v>2188</v>
      </c>
      <c r="G877" s="213" t="s">
        <v>82</v>
      </c>
      <c r="H877" s="213" t="s">
        <v>56</v>
      </c>
      <c r="I877" s="223" t="s">
        <v>83</v>
      </c>
      <c r="J877" s="223">
        <v>44547.0</v>
      </c>
      <c r="K877" s="213" t="s">
        <v>1480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2189</v>
      </c>
      <c r="C878" s="177" t="s">
        <v>1493</v>
      </c>
      <c r="D878" s="213" t="s">
        <v>1478</v>
      </c>
      <c r="E878" s="225">
        <v>154271.19</v>
      </c>
      <c r="F878" s="213" t="s">
        <v>2190</v>
      </c>
      <c r="G878" s="213" t="s">
        <v>82</v>
      </c>
      <c r="H878" s="213" t="s">
        <v>43</v>
      </c>
      <c r="I878" s="223" t="s">
        <v>1350</v>
      </c>
      <c r="J878" s="223">
        <v>44389.0</v>
      </c>
      <c r="K878" s="213" t="s">
        <v>1573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2191</v>
      </c>
      <c r="C879" s="177" t="s">
        <v>1493</v>
      </c>
      <c r="D879" s="213" t="s">
        <v>1487</v>
      </c>
      <c r="E879" s="225">
        <v>20000.0</v>
      </c>
      <c r="F879" s="213" t="s">
        <v>1291</v>
      </c>
      <c r="G879" s="213" t="s">
        <v>82</v>
      </c>
      <c r="H879" s="213" t="s">
        <v>43</v>
      </c>
      <c r="I879" s="223" t="s">
        <v>1292</v>
      </c>
      <c r="J879" s="223">
        <v>44424.0</v>
      </c>
      <c r="K879" s="213" t="s">
        <v>1505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1634</v>
      </c>
      <c r="C880" s="177" t="s">
        <v>1493</v>
      </c>
      <c r="D880" s="213" t="s">
        <v>1487</v>
      </c>
      <c r="E880" s="225">
        <v>25000.0</v>
      </c>
      <c r="F880" s="213" t="s">
        <v>1635</v>
      </c>
      <c r="G880" s="213" t="s">
        <v>42</v>
      </c>
      <c r="H880" s="213" t="s">
        <v>43</v>
      </c>
      <c r="I880" s="223" t="s">
        <v>1367</v>
      </c>
      <c r="J880" s="223">
        <v>44263.0</v>
      </c>
      <c r="K880" s="213" t="s">
        <v>1491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2155</v>
      </c>
      <c r="C881" s="177" t="s">
        <v>1493</v>
      </c>
      <c r="D881" s="213" t="s">
        <v>1487</v>
      </c>
      <c r="E881" s="225">
        <v>10000.0</v>
      </c>
      <c r="F881" s="177" t="s">
        <v>2156</v>
      </c>
      <c r="G881" s="213" t="s">
        <v>82</v>
      </c>
      <c r="H881" s="213" t="s">
        <v>56</v>
      </c>
      <c r="I881" s="213" t="s">
        <v>1456</v>
      </c>
      <c r="J881" s="223">
        <v>44656.0</v>
      </c>
      <c r="K881" s="213" t="s">
        <v>1491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1493</v>
      </c>
      <c r="D882" s="213" t="s">
        <v>1487</v>
      </c>
      <c r="E882" s="225">
        <v>1000.0</v>
      </c>
      <c r="F882" s="177" t="s">
        <v>2192</v>
      </c>
      <c r="G882" s="213" t="s">
        <v>42</v>
      </c>
      <c r="H882" s="213" t="s">
        <v>43</v>
      </c>
      <c r="I882" s="213" t="s">
        <v>1310</v>
      </c>
      <c r="J882" s="223">
        <v>44579.0</v>
      </c>
      <c r="K882" s="213" t="s">
        <v>2193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1691</v>
      </c>
      <c r="C883" s="177" t="s">
        <v>1493</v>
      </c>
      <c r="D883" s="213" t="s">
        <v>1487</v>
      </c>
      <c r="E883" s="225">
        <v>5000.0</v>
      </c>
      <c r="F883" s="177" t="s">
        <v>1692</v>
      </c>
      <c r="G883" s="213" t="s">
        <v>42</v>
      </c>
      <c r="H883" s="213" t="s">
        <v>43</v>
      </c>
      <c r="I883" s="213" t="s">
        <v>1390</v>
      </c>
      <c r="J883" s="223">
        <v>44180.0</v>
      </c>
      <c r="K883" s="213" t="s">
        <v>1491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2098</v>
      </c>
      <c r="C884" s="177" t="s">
        <v>1477</v>
      </c>
      <c r="D884" s="213" t="s">
        <v>1487</v>
      </c>
      <c r="E884" s="225">
        <v>62000.0</v>
      </c>
      <c r="F884" s="177" t="s">
        <v>2194</v>
      </c>
      <c r="G884" s="213" t="s">
        <v>1287</v>
      </c>
      <c r="H884" s="213" t="s">
        <v>43</v>
      </c>
      <c r="I884" s="213" t="s">
        <v>1335</v>
      </c>
      <c r="J884" s="223">
        <v>43811.0</v>
      </c>
      <c r="K884" s="213" t="s">
        <v>1505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2195</v>
      </c>
      <c r="C885" s="177" t="s">
        <v>1493</v>
      </c>
      <c r="D885" s="213" t="s">
        <v>1513</v>
      </c>
      <c r="E885" s="225">
        <v>581895.17</v>
      </c>
      <c r="F885" s="177" t="s">
        <v>2196</v>
      </c>
      <c r="G885" s="213" t="s">
        <v>82</v>
      </c>
      <c r="H885" s="213" t="s">
        <v>56</v>
      </c>
      <c r="I885" s="213" t="s">
        <v>1298</v>
      </c>
      <c r="J885" s="223">
        <v>44084.0</v>
      </c>
      <c r="K885" s="213" t="s">
        <v>1480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2197</v>
      </c>
      <c r="C886" s="177" t="s">
        <v>1493</v>
      </c>
      <c r="D886" s="213" t="s">
        <v>1487</v>
      </c>
      <c r="E886" s="225">
        <v>10000.0</v>
      </c>
      <c r="F886" s="177" t="s">
        <v>2198</v>
      </c>
      <c r="G886" s="213" t="s">
        <v>82</v>
      </c>
      <c r="H886" s="213" t="s">
        <v>56</v>
      </c>
      <c r="I886" s="213" t="s">
        <v>1418</v>
      </c>
      <c r="J886" s="223">
        <v>44645.0</v>
      </c>
      <c r="K886" s="213" t="s">
        <v>1630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1758</v>
      </c>
      <c r="C887" s="177" t="s">
        <v>1477</v>
      </c>
      <c r="D887" s="213" t="s">
        <v>1487</v>
      </c>
      <c r="E887" s="225">
        <v>15000.0</v>
      </c>
      <c r="F887" s="177" t="s">
        <v>2199</v>
      </c>
      <c r="G887" s="213" t="s">
        <v>82</v>
      </c>
      <c r="H887" s="213" t="s">
        <v>1627</v>
      </c>
      <c r="I887" s="213" t="s">
        <v>1426</v>
      </c>
      <c r="J887" s="223">
        <v>44319.0</v>
      </c>
      <c r="K887" s="213" t="s">
        <v>1491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1848</v>
      </c>
      <c r="C888" s="177" t="s">
        <v>1477</v>
      </c>
      <c r="D888" s="213" t="s">
        <v>1487</v>
      </c>
      <c r="E888" s="225">
        <v>911.9</v>
      </c>
      <c r="F888" s="177" t="s">
        <v>1849</v>
      </c>
      <c r="G888" s="213" t="s">
        <v>82</v>
      </c>
      <c r="H888" s="213" t="s">
        <v>1627</v>
      </c>
      <c r="I888" s="213" t="s">
        <v>1428</v>
      </c>
      <c r="J888" s="223">
        <v>44280.0</v>
      </c>
      <c r="K888" s="213" t="s">
        <v>1491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2131</v>
      </c>
      <c r="C889" s="177" t="s">
        <v>1493</v>
      </c>
      <c r="D889" s="213" t="s">
        <v>1487</v>
      </c>
      <c r="E889" s="225">
        <v>146000.0</v>
      </c>
      <c r="F889" s="177" t="s">
        <v>2132</v>
      </c>
      <c r="G889" s="213" t="s">
        <v>82</v>
      </c>
      <c r="H889" s="213" t="s">
        <v>56</v>
      </c>
      <c r="I889" s="213" t="s">
        <v>1456</v>
      </c>
      <c r="J889" s="223">
        <v>44615.0</v>
      </c>
      <c r="K889" s="213" t="s">
        <v>1491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2200</v>
      </c>
      <c r="C890" s="177" t="s">
        <v>1493</v>
      </c>
      <c r="D890" s="213" t="s">
        <v>1478</v>
      </c>
      <c r="E890" s="225">
        <v>114850.92</v>
      </c>
      <c r="F890" s="177" t="s">
        <v>2201</v>
      </c>
      <c r="G890" s="213" t="s">
        <v>82</v>
      </c>
      <c r="H890" s="213" t="s">
        <v>56</v>
      </c>
      <c r="I890" s="213" t="s">
        <v>83</v>
      </c>
      <c r="J890" s="223">
        <v>44462.0</v>
      </c>
      <c r="K890" s="213" t="s">
        <v>1491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2202</v>
      </c>
      <c r="C891" s="177" t="s">
        <v>1493</v>
      </c>
      <c r="D891" s="213" t="s">
        <v>1487</v>
      </c>
      <c r="E891" s="225">
        <v>100000.0</v>
      </c>
      <c r="F891" s="177" t="s">
        <v>2203</v>
      </c>
      <c r="G891" s="213" t="s">
        <v>82</v>
      </c>
      <c r="H891" s="213" t="s">
        <v>56</v>
      </c>
      <c r="I891" s="223" t="s">
        <v>1444</v>
      </c>
      <c r="J891" s="223">
        <v>44454.0</v>
      </c>
      <c r="K891" s="213" t="s">
        <v>1491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1818</v>
      </c>
      <c r="C892" s="177" t="s">
        <v>1477</v>
      </c>
      <c r="D892" s="213" t="s">
        <v>1487</v>
      </c>
      <c r="E892" s="225">
        <v>100000.0</v>
      </c>
      <c r="F892" s="177" t="s">
        <v>2204</v>
      </c>
      <c r="G892" s="213" t="s">
        <v>82</v>
      </c>
      <c r="H892" s="213" t="s">
        <v>1627</v>
      </c>
      <c r="I892" s="213" t="s">
        <v>1426</v>
      </c>
      <c r="J892" s="223">
        <v>44321.0</v>
      </c>
      <c r="K892" s="213" t="s">
        <v>1505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2092</v>
      </c>
      <c r="C893" s="177" t="s">
        <v>1477</v>
      </c>
      <c r="D893" s="213" t="s">
        <v>1487</v>
      </c>
      <c r="E893" s="225">
        <v>20000.0</v>
      </c>
      <c r="F893" s="177" t="s">
        <v>2093</v>
      </c>
      <c r="G893" s="213" t="s">
        <v>82</v>
      </c>
      <c r="H893" s="213" t="s">
        <v>1627</v>
      </c>
      <c r="I893" s="213" t="s">
        <v>1426</v>
      </c>
      <c r="J893" s="223">
        <v>44333.0</v>
      </c>
      <c r="K893" s="213" t="s">
        <v>1505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2205</v>
      </c>
      <c r="C894" s="238" t="s">
        <v>1477</v>
      </c>
      <c r="D894" s="213" t="s">
        <v>1478</v>
      </c>
      <c r="E894" s="239" t="s">
        <v>2206</v>
      </c>
      <c r="F894" s="213" t="s">
        <v>2207</v>
      </c>
      <c r="G894" s="223" t="s">
        <v>82</v>
      </c>
      <c r="H894" s="223" t="s">
        <v>1627</v>
      </c>
      <c r="I894" s="223" t="s">
        <v>1428</v>
      </c>
      <c r="J894" s="223">
        <v>44263.0</v>
      </c>
      <c r="K894" s="223" t="s">
        <v>1480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2208</v>
      </c>
      <c r="C895" s="177" t="s">
        <v>1477</v>
      </c>
      <c r="D895" s="213" t="s">
        <v>1487</v>
      </c>
      <c r="E895" s="225">
        <v>62000.0</v>
      </c>
      <c r="F895" s="213" t="s">
        <v>2209</v>
      </c>
      <c r="G895" s="213" t="s">
        <v>1432</v>
      </c>
      <c r="H895" s="213" t="s">
        <v>43</v>
      </c>
      <c r="I895" s="223" t="s">
        <v>1432</v>
      </c>
      <c r="J895" s="223">
        <v>43439.0</v>
      </c>
      <c r="K895" s="213" t="s">
        <v>1480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1615</v>
      </c>
      <c r="C896" s="177" t="s">
        <v>1527</v>
      </c>
      <c r="D896" s="213" t="s">
        <v>1487</v>
      </c>
      <c r="E896" s="225">
        <v>3000.0</v>
      </c>
      <c r="F896" s="177" t="s">
        <v>1616</v>
      </c>
      <c r="G896" s="213" t="s">
        <v>82</v>
      </c>
      <c r="H896" s="213" t="s">
        <v>82</v>
      </c>
      <c r="I896" s="223" t="s">
        <v>1308</v>
      </c>
      <c r="J896" s="223">
        <v>44062.0</v>
      </c>
      <c r="K896" s="213" t="s">
        <v>1491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2210</v>
      </c>
      <c r="C897" s="297" t="s">
        <v>1493</v>
      </c>
      <c r="D897" s="298" t="s">
        <v>1513</v>
      </c>
      <c r="E897" s="299">
        <v>118629.88</v>
      </c>
      <c r="F897" s="297" t="s">
        <v>2211</v>
      </c>
      <c r="G897" s="298" t="s">
        <v>82</v>
      </c>
      <c r="H897" s="298" t="s">
        <v>43</v>
      </c>
      <c r="I897" s="298" t="s">
        <v>1304</v>
      </c>
      <c r="J897" s="300">
        <v>44405.0</v>
      </c>
      <c r="K897" s="298" t="s">
        <v>1480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1780</v>
      </c>
      <c r="C898" s="177" t="s">
        <v>1477</v>
      </c>
      <c r="D898" s="213" t="s">
        <v>1487</v>
      </c>
      <c r="E898" s="225">
        <v>31000.0</v>
      </c>
      <c r="F898" s="177" t="s">
        <v>1781</v>
      </c>
      <c r="G898" s="213" t="s">
        <v>82</v>
      </c>
      <c r="H898" s="213" t="s">
        <v>1627</v>
      </c>
      <c r="I898" s="213" t="s">
        <v>1428</v>
      </c>
      <c r="J898" s="223">
        <v>44319.0</v>
      </c>
      <c r="K898" s="213" t="s">
        <v>1491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2012</v>
      </c>
      <c r="C899" s="177" t="s">
        <v>1477</v>
      </c>
      <c r="D899" s="213" t="s">
        <v>1487</v>
      </c>
      <c r="E899" s="225">
        <v>15000.0</v>
      </c>
      <c r="F899" s="177" t="s">
        <v>2212</v>
      </c>
      <c r="G899" s="213" t="s">
        <v>82</v>
      </c>
      <c r="H899" s="213" t="s">
        <v>1627</v>
      </c>
      <c r="I899" s="213" t="s">
        <v>1428</v>
      </c>
      <c r="J899" s="223">
        <v>44323.0</v>
      </c>
      <c r="K899" s="213" t="s">
        <v>1888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2213</v>
      </c>
      <c r="C900" s="177" t="s">
        <v>1477</v>
      </c>
      <c r="D900" s="213" t="s">
        <v>1487</v>
      </c>
      <c r="E900" s="225">
        <v>75000.0</v>
      </c>
      <c r="F900" s="177" t="s">
        <v>2214</v>
      </c>
      <c r="G900" s="213" t="s">
        <v>82</v>
      </c>
      <c r="H900" s="213" t="s">
        <v>1627</v>
      </c>
      <c r="I900" s="213" t="s">
        <v>1430</v>
      </c>
      <c r="J900" s="223">
        <v>44644.0</v>
      </c>
      <c r="K900" s="213" t="s">
        <v>1505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2215</v>
      </c>
      <c r="C901" s="177" t="s">
        <v>1477</v>
      </c>
      <c r="D901" s="213" t="s">
        <v>1487</v>
      </c>
      <c r="E901" s="225">
        <v>31000.0</v>
      </c>
      <c r="F901" s="177" t="s">
        <v>2216</v>
      </c>
      <c r="G901" s="213" t="s">
        <v>82</v>
      </c>
      <c r="H901" s="213" t="s">
        <v>1627</v>
      </c>
      <c r="I901" s="213" t="s">
        <v>1430</v>
      </c>
      <c r="J901" s="223">
        <v>44568.0</v>
      </c>
      <c r="K901" s="213" t="s">
        <v>1630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2217</v>
      </c>
      <c r="C902" s="254" t="s">
        <v>1493</v>
      </c>
      <c r="D902" s="255" t="s">
        <v>1478</v>
      </c>
      <c r="E902" s="256">
        <v>288923.9</v>
      </c>
      <c r="F902" s="254" t="s">
        <v>2218</v>
      </c>
      <c r="G902" s="255" t="s">
        <v>82</v>
      </c>
      <c r="H902" s="255" t="s">
        <v>56</v>
      </c>
      <c r="I902" s="255" t="s">
        <v>1361</v>
      </c>
      <c r="J902" s="257">
        <v>44398.0</v>
      </c>
      <c r="K902" s="254" t="s">
        <v>1630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1902</v>
      </c>
      <c r="C903" s="177" t="s">
        <v>1477</v>
      </c>
      <c r="D903" s="213" t="s">
        <v>1478</v>
      </c>
      <c r="E903" s="225">
        <v>7399239.36</v>
      </c>
      <c r="F903" s="293" t="s">
        <v>1903</v>
      </c>
      <c r="G903" s="202" t="s">
        <v>1432</v>
      </c>
      <c r="H903" s="293" t="s">
        <v>43</v>
      </c>
      <c r="I903" s="202" t="s">
        <v>1432</v>
      </c>
      <c r="J903" s="249">
        <v>44021.0</v>
      </c>
      <c r="K903" s="251" t="s">
        <v>1491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2219</v>
      </c>
      <c r="C904" s="177" t="s">
        <v>1477</v>
      </c>
      <c r="D904" s="213" t="s">
        <v>1478</v>
      </c>
      <c r="E904" s="225">
        <v>4668228.61</v>
      </c>
      <c r="F904" s="293" t="s">
        <v>1903</v>
      </c>
      <c r="G904" s="202" t="s">
        <v>1432</v>
      </c>
      <c r="H904" s="293" t="s">
        <v>43</v>
      </c>
      <c r="I904" s="202" t="s">
        <v>1432</v>
      </c>
      <c r="J904" s="249">
        <v>44029.0</v>
      </c>
      <c r="K904" s="251" t="s">
        <v>1480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1915</v>
      </c>
      <c r="C905" s="177" t="s">
        <v>1493</v>
      </c>
      <c r="D905" s="213" t="s">
        <v>1478</v>
      </c>
      <c r="E905" s="225">
        <v>160249.53</v>
      </c>
      <c r="F905" s="177" t="s">
        <v>1916</v>
      </c>
      <c r="G905" s="213" t="s">
        <v>42</v>
      </c>
      <c r="H905" s="213" t="s">
        <v>43</v>
      </c>
      <c r="I905" s="213" t="s">
        <v>1306</v>
      </c>
      <c r="J905" s="223">
        <v>44362.0</v>
      </c>
      <c r="K905" s="213" t="s">
        <v>1505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2220</v>
      </c>
      <c r="C906" s="177" t="s">
        <v>1493</v>
      </c>
      <c r="D906" s="213" t="s">
        <v>1478</v>
      </c>
      <c r="E906" s="225">
        <v>128785.37</v>
      </c>
      <c r="F906" s="177" t="s">
        <v>2221</v>
      </c>
      <c r="G906" s="213" t="s">
        <v>82</v>
      </c>
      <c r="H906" s="213" t="s">
        <v>56</v>
      </c>
      <c r="I906" s="213" t="s">
        <v>83</v>
      </c>
      <c r="J906" s="223">
        <v>44355.0</v>
      </c>
      <c r="K906" s="251" t="s">
        <v>1630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2222</v>
      </c>
      <c r="C907" s="177" t="s">
        <v>1493</v>
      </c>
      <c r="D907" s="213" t="s">
        <v>1478</v>
      </c>
      <c r="E907" s="225">
        <v>158853.29</v>
      </c>
      <c r="F907" s="177" t="s">
        <v>2223</v>
      </c>
      <c r="G907" s="202" t="s">
        <v>82</v>
      </c>
      <c r="H907" s="293" t="s">
        <v>56</v>
      </c>
      <c r="I907" s="202" t="s">
        <v>83</v>
      </c>
      <c r="J907" s="249">
        <v>44229.0</v>
      </c>
      <c r="K907" s="251" t="s">
        <v>1573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2181</v>
      </c>
      <c r="C908" s="177" t="s">
        <v>1493</v>
      </c>
      <c r="D908" s="213" t="s">
        <v>1487</v>
      </c>
      <c r="E908" s="225">
        <v>11329.01</v>
      </c>
      <c r="F908" s="177" t="s">
        <v>2182</v>
      </c>
      <c r="G908" s="202" t="s">
        <v>82</v>
      </c>
      <c r="H908" s="293" t="s">
        <v>56</v>
      </c>
      <c r="I908" s="202" t="s">
        <v>1456</v>
      </c>
      <c r="J908" s="249">
        <v>44614.0</v>
      </c>
      <c r="K908" s="251" t="s">
        <v>1491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1477</v>
      </c>
      <c r="D909" s="213" t="s">
        <v>1487</v>
      </c>
      <c r="E909" s="225">
        <v>100000.0</v>
      </c>
      <c r="F909" s="177" t="s">
        <v>2224</v>
      </c>
      <c r="G909" s="202" t="s">
        <v>82</v>
      </c>
      <c r="H909" s="293" t="s">
        <v>1627</v>
      </c>
      <c r="I909" s="202" t="s">
        <v>1426</v>
      </c>
      <c r="J909" s="249">
        <v>44438.0</v>
      </c>
      <c r="K909" s="251" t="s">
        <v>1491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1625</v>
      </c>
      <c r="C910" s="177" t="s">
        <v>1477</v>
      </c>
      <c r="D910" s="213" t="s">
        <v>1487</v>
      </c>
      <c r="E910" s="225">
        <v>40000.0</v>
      </c>
      <c r="F910" s="177" t="s">
        <v>2161</v>
      </c>
      <c r="G910" s="202" t="s">
        <v>82</v>
      </c>
      <c r="H910" s="293" t="s">
        <v>1627</v>
      </c>
      <c r="I910" s="202" t="s">
        <v>1428</v>
      </c>
      <c r="J910" s="249">
        <v>44321.0</v>
      </c>
      <c r="K910" s="251" t="s">
        <v>1491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2115</v>
      </c>
      <c r="C911" s="177" t="s">
        <v>1477</v>
      </c>
      <c r="D911" s="213" t="s">
        <v>1487</v>
      </c>
      <c r="E911" s="225">
        <v>25000.0</v>
      </c>
      <c r="F911" s="177" t="s">
        <v>2164</v>
      </c>
      <c r="G911" s="202" t="s">
        <v>82</v>
      </c>
      <c r="H911" s="293" t="s">
        <v>1627</v>
      </c>
      <c r="I911" s="202" t="s">
        <v>1428</v>
      </c>
      <c r="J911" s="249">
        <v>44263.0</v>
      </c>
      <c r="K911" s="251" t="s">
        <v>1505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2146</v>
      </c>
      <c r="C912" s="177" t="s">
        <v>1477</v>
      </c>
      <c r="D912" s="213" t="s">
        <v>1487</v>
      </c>
      <c r="E912" s="225">
        <v>14000.0</v>
      </c>
      <c r="F912" s="177" t="s">
        <v>1504</v>
      </c>
      <c r="G912" s="202" t="s">
        <v>1287</v>
      </c>
      <c r="H912" s="293" t="s">
        <v>43</v>
      </c>
      <c r="I912" s="202" t="s">
        <v>1335</v>
      </c>
      <c r="J912" s="249">
        <v>43605.0</v>
      </c>
      <c r="K912" s="251" t="s">
        <v>1480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2225</v>
      </c>
      <c r="C913" s="177" t="s">
        <v>1493</v>
      </c>
      <c r="D913" s="213" t="s">
        <v>1478</v>
      </c>
      <c r="E913" s="225">
        <v>398221.67</v>
      </c>
      <c r="F913" s="177" t="s">
        <v>2226</v>
      </c>
      <c r="G913" s="202" t="s">
        <v>82</v>
      </c>
      <c r="H913" s="293" t="s">
        <v>56</v>
      </c>
      <c r="I913" s="202" t="s">
        <v>1361</v>
      </c>
      <c r="J913" s="249">
        <v>44454.0</v>
      </c>
      <c r="K913" s="251" t="s">
        <v>1630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1493</v>
      </c>
      <c r="D914" s="213" t="s">
        <v>1513</v>
      </c>
      <c r="E914" s="225">
        <v>83984.54000000001</v>
      </c>
      <c r="F914" s="177" t="s">
        <v>2186</v>
      </c>
      <c r="G914" s="202" t="s">
        <v>42</v>
      </c>
      <c r="H914" s="293" t="s">
        <v>43</v>
      </c>
      <c r="I914" s="202" t="s">
        <v>1300</v>
      </c>
      <c r="J914" s="249">
        <v>44320.0</v>
      </c>
      <c r="K914" s="251" t="s">
        <v>1573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2227</v>
      </c>
      <c r="C915" s="177" t="s">
        <v>1493</v>
      </c>
      <c r="D915" s="213" t="s">
        <v>1487</v>
      </c>
      <c r="E915" s="225">
        <v>60000.0</v>
      </c>
      <c r="F915" s="177" t="s">
        <v>2228</v>
      </c>
      <c r="G915" s="202" t="s">
        <v>82</v>
      </c>
      <c r="H915" s="293" t="s">
        <v>43</v>
      </c>
      <c r="I915" s="202" t="s">
        <v>1375</v>
      </c>
      <c r="J915" s="249">
        <v>44294.0</v>
      </c>
      <c r="K915" s="251" t="s">
        <v>2229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1493</v>
      </c>
      <c r="D916" s="213" t="s">
        <v>1478</v>
      </c>
      <c r="E916" s="225">
        <v>46583.9</v>
      </c>
      <c r="F916" s="177" t="s">
        <v>2230</v>
      </c>
      <c r="G916" s="202" t="s">
        <v>82</v>
      </c>
      <c r="H916" s="293" t="s">
        <v>56</v>
      </c>
      <c r="I916" s="202" t="s">
        <v>83</v>
      </c>
      <c r="J916" s="249">
        <v>44421.0</v>
      </c>
      <c r="K916" s="251" t="s">
        <v>1573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1493</v>
      </c>
      <c r="D917" s="213" t="s">
        <v>1478</v>
      </c>
      <c r="E917" s="225">
        <v>1122976.82</v>
      </c>
      <c r="F917" s="177" t="s">
        <v>2231</v>
      </c>
      <c r="G917" s="202" t="s">
        <v>82</v>
      </c>
      <c r="H917" s="293" t="s">
        <v>56</v>
      </c>
      <c r="I917" s="202" t="s">
        <v>1361</v>
      </c>
      <c r="J917" s="249">
        <v>44454.0</v>
      </c>
      <c r="K917" s="251" t="s">
        <v>1630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2232</v>
      </c>
      <c r="C918" s="177" t="s">
        <v>1493</v>
      </c>
      <c r="D918" s="213" t="s">
        <v>1487</v>
      </c>
      <c r="E918" s="225">
        <v>50000.87</v>
      </c>
      <c r="F918" s="177" t="s">
        <v>2233</v>
      </c>
      <c r="G918" s="202" t="s">
        <v>82</v>
      </c>
      <c r="H918" s="293" t="s">
        <v>56</v>
      </c>
      <c r="I918" s="202" t="s">
        <v>83</v>
      </c>
      <c r="J918" s="249">
        <v>44379.0</v>
      </c>
      <c r="K918" s="251" t="s">
        <v>1573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1493</v>
      </c>
      <c r="D919" s="213" t="s">
        <v>1487</v>
      </c>
      <c r="E919" s="225">
        <v>10000.0</v>
      </c>
      <c r="F919" s="177" t="s">
        <v>1635</v>
      </c>
      <c r="G919" s="202" t="s">
        <v>42</v>
      </c>
      <c r="H919" s="293" t="s">
        <v>43</v>
      </c>
      <c r="I919" s="202" t="s">
        <v>1367</v>
      </c>
      <c r="J919" s="249">
        <v>44263.0</v>
      </c>
      <c r="K919" s="251" t="s">
        <v>1491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1850</v>
      </c>
      <c r="C920" s="177" t="s">
        <v>1477</v>
      </c>
      <c r="D920" s="213" t="s">
        <v>1487</v>
      </c>
      <c r="E920" s="225">
        <v>10000.0</v>
      </c>
      <c r="F920" s="293" t="s">
        <v>1851</v>
      </c>
      <c r="G920" s="202" t="s">
        <v>82</v>
      </c>
      <c r="H920" s="293" t="s">
        <v>1627</v>
      </c>
      <c r="I920" s="202" t="s">
        <v>1426</v>
      </c>
      <c r="J920" s="249">
        <v>44328.0</v>
      </c>
      <c r="K920" s="251" t="s">
        <v>1573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2012</v>
      </c>
      <c r="C921" s="177" t="s">
        <v>1477</v>
      </c>
      <c r="D921" s="213" t="s">
        <v>1487</v>
      </c>
      <c r="E921" s="225">
        <v>100000.0</v>
      </c>
      <c r="F921" s="293" t="s">
        <v>2013</v>
      </c>
      <c r="G921" s="202" t="s">
        <v>82</v>
      </c>
      <c r="H921" s="293" t="s">
        <v>1627</v>
      </c>
      <c r="I921" s="202" t="s">
        <v>1428</v>
      </c>
      <c r="J921" s="249">
        <v>44323.0</v>
      </c>
      <c r="K921" s="251" t="s">
        <v>1888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1493</v>
      </c>
      <c r="D922" s="213" t="s">
        <v>1487</v>
      </c>
      <c r="E922" s="225">
        <v>70000.0</v>
      </c>
      <c r="F922" s="177" t="s">
        <v>2234</v>
      </c>
      <c r="G922" s="202" t="s">
        <v>82</v>
      </c>
      <c r="H922" s="293" t="s">
        <v>56</v>
      </c>
      <c r="I922" s="202" t="s">
        <v>83</v>
      </c>
      <c r="J922" s="249">
        <v>44251.0</v>
      </c>
      <c r="K922" s="251" t="s">
        <v>1480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1477</v>
      </c>
      <c r="D923" s="213" t="s">
        <v>1487</v>
      </c>
      <c r="E923" s="225">
        <v>35000.0</v>
      </c>
      <c r="F923" s="177" t="s">
        <v>1500</v>
      </c>
      <c r="G923" s="202" t="s">
        <v>1287</v>
      </c>
      <c r="H923" s="293" t="s">
        <v>43</v>
      </c>
      <c r="I923" s="202" t="s">
        <v>1335</v>
      </c>
      <c r="J923" s="249">
        <v>43703.0</v>
      </c>
      <c r="K923" s="251" t="s">
        <v>1483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1493</v>
      </c>
      <c r="D924" s="213" t="s">
        <v>1487</v>
      </c>
      <c r="E924" s="225">
        <v>7000.0</v>
      </c>
      <c r="F924" s="293" t="s">
        <v>2235</v>
      </c>
      <c r="G924" s="202" t="s">
        <v>82</v>
      </c>
      <c r="H924" s="293" t="s">
        <v>43</v>
      </c>
      <c r="I924" s="202" t="s">
        <v>1454</v>
      </c>
      <c r="J924" s="249">
        <v>44335.0</v>
      </c>
      <c r="K924" s="251" t="s">
        <v>1888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1493</v>
      </c>
      <c r="D925" s="213" t="s">
        <v>1487</v>
      </c>
      <c r="E925" s="225">
        <v>50000.0</v>
      </c>
      <c r="F925" s="293" t="s">
        <v>2236</v>
      </c>
      <c r="G925" s="202" t="s">
        <v>82</v>
      </c>
      <c r="H925" s="213" t="s">
        <v>56</v>
      </c>
      <c r="I925" s="213" t="s">
        <v>1418</v>
      </c>
      <c r="J925" s="260">
        <v>44469.0</v>
      </c>
      <c r="K925" s="251" t="s">
        <v>1505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1477</v>
      </c>
      <c r="D926" s="213" t="s">
        <v>1487</v>
      </c>
      <c r="E926" s="225">
        <v>520000.0</v>
      </c>
      <c r="F926" s="293" t="s">
        <v>2237</v>
      </c>
      <c r="G926" s="202" t="s">
        <v>82</v>
      </c>
      <c r="H926" s="213" t="s">
        <v>1627</v>
      </c>
      <c r="I926" s="213" t="s">
        <v>1428</v>
      </c>
      <c r="J926" s="260">
        <v>44267.0</v>
      </c>
      <c r="K926" s="251" t="s">
        <v>1491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1848</v>
      </c>
      <c r="C927" s="177" t="s">
        <v>1477</v>
      </c>
      <c r="D927" s="213" t="s">
        <v>1487</v>
      </c>
      <c r="E927" s="225">
        <v>30995.22</v>
      </c>
      <c r="F927" s="293" t="s">
        <v>1849</v>
      </c>
      <c r="G927" s="202" t="s">
        <v>82</v>
      </c>
      <c r="H927" s="293" t="s">
        <v>1627</v>
      </c>
      <c r="I927" s="202" t="s">
        <v>1428</v>
      </c>
      <c r="J927" s="249">
        <v>44280.0</v>
      </c>
      <c r="K927" s="251" t="s">
        <v>1491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1477</v>
      </c>
      <c r="D928" s="213" t="s">
        <v>1487</v>
      </c>
      <c r="E928" s="225">
        <v>89300.0</v>
      </c>
      <c r="F928" s="293" t="s">
        <v>2238</v>
      </c>
      <c r="G928" s="202" t="s">
        <v>82</v>
      </c>
      <c r="H928" s="213" t="s">
        <v>1627</v>
      </c>
      <c r="I928" s="213" t="s">
        <v>1426</v>
      </c>
      <c r="J928" s="260">
        <v>44319.0</v>
      </c>
      <c r="K928" s="251" t="s">
        <v>1480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2108</v>
      </c>
      <c r="C929" s="177" t="s">
        <v>1493</v>
      </c>
      <c r="D929" s="213" t="s">
        <v>1487</v>
      </c>
      <c r="E929" s="225">
        <v>30000.0</v>
      </c>
      <c r="F929" s="213" t="s">
        <v>2109</v>
      </c>
      <c r="G929" s="242" t="s">
        <v>82</v>
      </c>
      <c r="H929" s="213" t="s">
        <v>43</v>
      </c>
      <c r="I929" s="223" t="s">
        <v>1412</v>
      </c>
      <c r="J929" s="223">
        <v>44594.0</v>
      </c>
      <c r="K929" s="213" t="s">
        <v>1630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1493</v>
      </c>
      <c r="D930" s="213" t="s">
        <v>1487</v>
      </c>
      <c r="E930" s="225">
        <v>296037.19</v>
      </c>
      <c r="F930" s="293" t="s">
        <v>2239</v>
      </c>
      <c r="G930" s="202" t="s">
        <v>42</v>
      </c>
      <c r="H930" s="213" t="s">
        <v>43</v>
      </c>
      <c r="I930" s="213" t="s">
        <v>1337</v>
      </c>
      <c r="J930" s="260">
        <v>44085.0</v>
      </c>
      <c r="K930" s="251" t="s">
        <v>1573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1493</v>
      </c>
      <c r="D931" s="213" t="s">
        <v>1487</v>
      </c>
      <c r="E931" s="225">
        <v>187153.1</v>
      </c>
      <c r="F931" s="293" t="s">
        <v>2240</v>
      </c>
      <c r="G931" s="202" t="s">
        <v>42</v>
      </c>
      <c r="H931" s="213" t="s">
        <v>43</v>
      </c>
      <c r="I931" s="213" t="s">
        <v>1306</v>
      </c>
      <c r="J931" s="213">
        <v>0.0</v>
      </c>
      <c r="K931" s="251" t="s">
        <v>1888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1493</v>
      </c>
      <c r="D932" s="213" t="s">
        <v>1487</v>
      </c>
      <c r="E932" s="225">
        <v>15000.0</v>
      </c>
      <c r="F932" s="293" t="s">
        <v>1892</v>
      </c>
      <c r="G932" s="202" t="s">
        <v>82</v>
      </c>
      <c r="H932" s="293" t="s">
        <v>43</v>
      </c>
      <c r="I932" s="202" t="s">
        <v>1452</v>
      </c>
      <c r="J932" s="249">
        <v>44326.0</v>
      </c>
      <c r="K932" s="251" t="s">
        <v>1491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1756</v>
      </c>
      <c r="C933" s="238" t="s">
        <v>1477</v>
      </c>
      <c r="D933" s="213" t="s">
        <v>1487</v>
      </c>
      <c r="E933" s="239">
        <v>10000.0</v>
      </c>
      <c r="F933" s="213" t="s">
        <v>1757</v>
      </c>
      <c r="G933" s="223" t="s">
        <v>82</v>
      </c>
      <c r="H933" s="223" t="s">
        <v>1627</v>
      </c>
      <c r="I933" s="223" t="s">
        <v>1430</v>
      </c>
      <c r="J933" s="223">
        <v>44266.0</v>
      </c>
      <c r="K933" s="223" t="s">
        <v>1505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1493</v>
      </c>
      <c r="D934" s="213" t="s">
        <v>1487</v>
      </c>
      <c r="E934" s="225">
        <v>59000.0</v>
      </c>
      <c r="F934" s="293" t="s">
        <v>2241</v>
      </c>
      <c r="G934" s="255" t="s">
        <v>82</v>
      </c>
      <c r="H934" s="255" t="s">
        <v>43</v>
      </c>
      <c r="I934" s="255" t="s">
        <v>1451</v>
      </c>
      <c r="J934" s="249">
        <v>44089.0</v>
      </c>
      <c r="K934" s="251" t="s">
        <v>1630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1493</v>
      </c>
      <c r="D935" s="213" t="s">
        <v>1478</v>
      </c>
      <c r="E935" s="225">
        <v>28617.08</v>
      </c>
      <c r="F935" s="293" t="s">
        <v>2192</v>
      </c>
      <c r="G935" s="202" t="s">
        <v>42</v>
      </c>
      <c r="H935" s="293" t="s">
        <v>43</v>
      </c>
      <c r="I935" s="202" t="s">
        <v>1310</v>
      </c>
      <c r="J935" s="249">
        <v>44551.0</v>
      </c>
      <c r="K935" s="251" t="s">
        <v>1480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1493</v>
      </c>
      <c r="D936" s="213" t="s">
        <v>1478</v>
      </c>
      <c r="E936" s="225">
        <v>131457.67</v>
      </c>
      <c r="F936" s="293" t="s">
        <v>2192</v>
      </c>
      <c r="G936" s="202" t="s">
        <v>42</v>
      </c>
      <c r="H936" s="293" t="s">
        <v>43</v>
      </c>
      <c r="I936" s="202" t="s">
        <v>1310</v>
      </c>
      <c r="J936" s="249">
        <v>44579.0</v>
      </c>
      <c r="K936" s="251" t="s">
        <v>1630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1477</v>
      </c>
      <c r="D937" s="213" t="s">
        <v>1487</v>
      </c>
      <c r="E937" s="225">
        <v>1000.0</v>
      </c>
      <c r="F937" s="293" t="s">
        <v>2238</v>
      </c>
      <c r="G937" s="202" t="s">
        <v>82</v>
      </c>
      <c r="H937" s="213" t="s">
        <v>1627</v>
      </c>
      <c r="I937" s="213" t="s">
        <v>1426</v>
      </c>
      <c r="J937" s="260">
        <v>44319.0</v>
      </c>
      <c r="K937" s="251" t="s">
        <v>1480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2115</v>
      </c>
      <c r="C938" s="177" t="s">
        <v>1477</v>
      </c>
      <c r="D938" s="213" t="s">
        <v>1487</v>
      </c>
      <c r="E938" s="225">
        <v>20000.0</v>
      </c>
      <c r="F938" s="177" t="s">
        <v>2164</v>
      </c>
      <c r="G938" s="202" t="s">
        <v>82</v>
      </c>
      <c r="H938" s="293" t="s">
        <v>1627</v>
      </c>
      <c r="I938" s="202" t="s">
        <v>1428</v>
      </c>
      <c r="J938" s="249">
        <v>44263.0</v>
      </c>
      <c r="K938" s="251" t="s">
        <v>1505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1477</v>
      </c>
      <c r="D939" s="213" t="s">
        <v>1487</v>
      </c>
      <c r="E939" s="225">
        <v>54000.0</v>
      </c>
      <c r="F939" s="293" t="s">
        <v>2242</v>
      </c>
      <c r="G939" s="202" t="s">
        <v>82</v>
      </c>
      <c r="H939" s="293" t="s">
        <v>1627</v>
      </c>
      <c r="I939" s="202" t="s">
        <v>1428</v>
      </c>
      <c r="J939" s="249">
        <v>44328.0</v>
      </c>
      <c r="K939" s="251" t="s">
        <v>1491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1948</v>
      </c>
      <c r="C940" s="254" t="s">
        <v>1477</v>
      </c>
      <c r="D940" s="255" t="s">
        <v>1478</v>
      </c>
      <c r="E940" s="256">
        <v>120119.71</v>
      </c>
      <c r="F940" s="255" t="s">
        <v>1950</v>
      </c>
      <c r="G940" s="255" t="s">
        <v>82</v>
      </c>
      <c r="H940" s="255" t="s">
        <v>1627</v>
      </c>
      <c r="I940" s="255" t="s">
        <v>1426</v>
      </c>
      <c r="J940" s="257">
        <v>44391.0</v>
      </c>
      <c r="K940" s="254" t="s">
        <v>1491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1477</v>
      </c>
      <c r="D941" s="213" t="s">
        <v>1487</v>
      </c>
      <c r="E941" s="225">
        <v>12200.0</v>
      </c>
      <c r="F941" s="293" t="s">
        <v>2238</v>
      </c>
      <c r="G941" s="202" t="s">
        <v>82</v>
      </c>
      <c r="H941" s="213" t="s">
        <v>1627</v>
      </c>
      <c r="I941" s="213" t="s">
        <v>1426</v>
      </c>
      <c r="J941" s="260">
        <v>44319.0</v>
      </c>
      <c r="K941" s="251" t="s">
        <v>1480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1493</v>
      </c>
      <c r="D942" s="213" t="s">
        <v>1478</v>
      </c>
      <c r="E942" s="225">
        <v>97983.24</v>
      </c>
      <c r="F942" s="293" t="s">
        <v>2243</v>
      </c>
      <c r="G942" s="202" t="s">
        <v>82</v>
      </c>
      <c r="H942" s="293" t="s">
        <v>56</v>
      </c>
      <c r="I942" s="202" t="s">
        <v>83</v>
      </c>
      <c r="J942" s="249">
        <v>44344.0</v>
      </c>
      <c r="K942" s="177" t="s">
        <v>1573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1493</v>
      </c>
      <c r="D943" s="213" t="s">
        <v>1487</v>
      </c>
      <c r="E943" s="225">
        <v>20000.0</v>
      </c>
      <c r="F943" s="293" t="s">
        <v>2139</v>
      </c>
      <c r="G943" s="202" t="s">
        <v>82</v>
      </c>
      <c r="H943" s="293" t="s">
        <v>56</v>
      </c>
      <c r="I943" s="202" t="s">
        <v>1361</v>
      </c>
      <c r="J943" s="249">
        <v>44503.0</v>
      </c>
      <c r="K943" s="177" t="s">
        <v>1888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2244</v>
      </c>
      <c r="C944" s="297" t="s">
        <v>1493</v>
      </c>
      <c r="D944" s="298" t="s">
        <v>1487</v>
      </c>
      <c r="E944" s="299">
        <v>150000.0</v>
      </c>
      <c r="F944" s="303" t="s">
        <v>2245</v>
      </c>
      <c r="G944" s="281" t="s">
        <v>82</v>
      </c>
      <c r="H944" s="303" t="s">
        <v>56</v>
      </c>
      <c r="I944" s="281" t="s">
        <v>1444</v>
      </c>
      <c r="J944" s="304">
        <v>44130.0</v>
      </c>
      <c r="K944" s="297" t="s">
        <v>1491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1493</v>
      </c>
      <c r="D945" s="298" t="s">
        <v>1487</v>
      </c>
      <c r="E945" s="299">
        <v>5000.0</v>
      </c>
      <c r="F945" s="303" t="s">
        <v>2246</v>
      </c>
      <c r="G945" s="281" t="s">
        <v>82</v>
      </c>
      <c r="H945" s="303" t="s">
        <v>56</v>
      </c>
      <c r="I945" s="281" t="s">
        <v>83</v>
      </c>
      <c r="J945" s="304">
        <v>44497.0</v>
      </c>
      <c r="K945" s="297" t="s">
        <v>1505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1477</v>
      </c>
      <c r="D946" s="298" t="s">
        <v>1487</v>
      </c>
      <c r="E946" s="299">
        <v>53252.0</v>
      </c>
      <c r="F946" s="303" t="s">
        <v>2247</v>
      </c>
      <c r="G946" s="298" t="s">
        <v>1287</v>
      </c>
      <c r="H946" s="298" t="s">
        <v>43</v>
      </c>
      <c r="I946" s="298" t="s">
        <v>1335</v>
      </c>
      <c r="J946" s="305">
        <v>43811.0</v>
      </c>
      <c r="K946" s="306" t="s">
        <v>1505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1477</v>
      </c>
      <c r="D947" s="298" t="s">
        <v>1487</v>
      </c>
      <c r="E947" s="299">
        <v>15000.0</v>
      </c>
      <c r="F947" s="303" t="s">
        <v>2248</v>
      </c>
      <c r="G947" s="281" t="s">
        <v>82</v>
      </c>
      <c r="H947" s="298" t="s">
        <v>1627</v>
      </c>
      <c r="I947" s="298" t="s">
        <v>1430</v>
      </c>
      <c r="J947" s="307">
        <v>44299.0</v>
      </c>
      <c r="K947" s="306" t="s">
        <v>1491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1493</v>
      </c>
      <c r="D948" s="298" t="s">
        <v>1478</v>
      </c>
      <c r="E948" s="299">
        <v>93639.74</v>
      </c>
      <c r="F948" s="303" t="s">
        <v>2249</v>
      </c>
      <c r="G948" s="281" t="s">
        <v>42</v>
      </c>
      <c r="H948" s="298" t="s">
        <v>43</v>
      </c>
      <c r="I948" s="298" t="s">
        <v>1337</v>
      </c>
      <c r="J948" s="307">
        <v>44204.0</v>
      </c>
      <c r="K948" s="306" t="s">
        <v>1573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1838</v>
      </c>
      <c r="C949" s="309" t="s">
        <v>1493</v>
      </c>
      <c r="D949" s="310" t="s">
        <v>1487</v>
      </c>
      <c r="E949" s="311">
        <v>4000.0</v>
      </c>
      <c r="F949" s="310" t="s">
        <v>1839</v>
      </c>
      <c r="G949" s="310" t="s">
        <v>82</v>
      </c>
      <c r="H949" s="310" t="s">
        <v>56</v>
      </c>
      <c r="I949" s="310" t="s">
        <v>83</v>
      </c>
      <c r="J949" s="312">
        <v>44407.0</v>
      </c>
      <c r="K949" s="309" t="s">
        <v>1790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1527</v>
      </c>
      <c r="D950" s="298" t="s">
        <v>1487</v>
      </c>
      <c r="E950" s="299">
        <v>3000.0</v>
      </c>
      <c r="F950" s="303" t="s">
        <v>1616</v>
      </c>
      <c r="G950" s="281" t="s">
        <v>82</v>
      </c>
      <c r="H950" s="298" t="s">
        <v>43</v>
      </c>
      <c r="I950" s="298" t="s">
        <v>1308</v>
      </c>
      <c r="J950" s="307">
        <v>44062.0</v>
      </c>
      <c r="K950" s="306" t="s">
        <v>1491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1493</v>
      </c>
      <c r="D951" s="310" t="s">
        <v>1513</v>
      </c>
      <c r="E951" s="311">
        <v>73682.14</v>
      </c>
      <c r="F951" s="310" t="s">
        <v>2250</v>
      </c>
      <c r="G951" s="310" t="s">
        <v>1287</v>
      </c>
      <c r="H951" s="310" t="s">
        <v>43</v>
      </c>
      <c r="I951" s="310" t="s">
        <v>1287</v>
      </c>
      <c r="J951" s="312">
        <v>43742.0</v>
      </c>
      <c r="K951" s="309" t="s">
        <v>1483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2251</v>
      </c>
      <c r="C952" s="309" t="s">
        <v>1493</v>
      </c>
      <c r="D952" s="310" t="s">
        <v>1478</v>
      </c>
      <c r="E952" s="311" t="s">
        <v>2252</v>
      </c>
      <c r="F952" s="310" t="s">
        <v>2253</v>
      </c>
      <c r="G952" s="310" t="s">
        <v>82</v>
      </c>
      <c r="H952" s="310" t="s">
        <v>56</v>
      </c>
      <c r="I952" s="310" t="s">
        <v>83</v>
      </c>
      <c r="J952" s="312">
        <v>44405.0</v>
      </c>
      <c r="K952" s="309" t="s">
        <v>1480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1891</v>
      </c>
      <c r="C953" s="309" t="s">
        <v>1493</v>
      </c>
      <c r="D953" s="310" t="s">
        <v>1487</v>
      </c>
      <c r="E953" s="311">
        <v>127458.23</v>
      </c>
      <c r="F953" s="310" t="s">
        <v>1892</v>
      </c>
      <c r="G953" s="310" t="s">
        <v>82</v>
      </c>
      <c r="H953" s="310" t="s">
        <v>43</v>
      </c>
      <c r="I953" s="310" t="s">
        <v>1452</v>
      </c>
      <c r="J953" s="312">
        <v>44326.0</v>
      </c>
      <c r="K953" s="309" t="s">
        <v>1630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2254</v>
      </c>
      <c r="C954" s="309" t="s">
        <v>1493</v>
      </c>
      <c r="D954" s="310" t="s">
        <v>1513</v>
      </c>
      <c r="E954" s="311">
        <v>185758.05</v>
      </c>
      <c r="F954" s="310" t="s">
        <v>2255</v>
      </c>
      <c r="G954" s="310" t="s">
        <v>42</v>
      </c>
      <c r="H954" s="310" t="s">
        <v>43</v>
      </c>
      <c r="I954" s="310" t="s">
        <v>1358</v>
      </c>
      <c r="J954" s="312">
        <v>44218.0</v>
      </c>
      <c r="K954" s="309" t="s">
        <v>1480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2256</v>
      </c>
      <c r="C955" s="309" t="s">
        <v>1493</v>
      </c>
      <c r="D955" s="310" t="s">
        <v>1487</v>
      </c>
      <c r="E955" s="311">
        <v>470001.08</v>
      </c>
      <c r="F955" s="310" t="s">
        <v>2257</v>
      </c>
      <c r="G955" s="310" t="s">
        <v>42</v>
      </c>
      <c r="H955" s="310" t="s">
        <v>43</v>
      </c>
      <c r="I955" s="310" t="s">
        <v>1346</v>
      </c>
      <c r="J955" s="312">
        <v>44103.0</v>
      </c>
      <c r="K955" s="309" t="s">
        <v>1505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2155</v>
      </c>
      <c r="C956" s="309" t="s">
        <v>1493</v>
      </c>
      <c r="D956" s="310" t="s">
        <v>1487</v>
      </c>
      <c r="E956" s="311">
        <v>30000.0</v>
      </c>
      <c r="F956" s="310" t="s">
        <v>2156</v>
      </c>
      <c r="G956" s="310" t="s">
        <v>82</v>
      </c>
      <c r="H956" s="310" t="s">
        <v>56</v>
      </c>
      <c r="I956" s="310" t="s">
        <v>1456</v>
      </c>
      <c r="J956" s="312">
        <v>44645.0</v>
      </c>
      <c r="K956" s="309" t="s">
        <v>1491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2032</v>
      </c>
      <c r="C957" s="309" t="s">
        <v>1493</v>
      </c>
      <c r="D957" s="310" t="s">
        <v>1487</v>
      </c>
      <c r="E957" s="311">
        <v>20000.0</v>
      </c>
      <c r="F957" s="310" t="s">
        <v>2033</v>
      </c>
      <c r="G957" s="310" t="s">
        <v>82</v>
      </c>
      <c r="H957" s="310" t="s">
        <v>43</v>
      </c>
      <c r="I957" s="310" t="s">
        <v>1375</v>
      </c>
      <c r="J957" s="312">
        <v>44399.0</v>
      </c>
      <c r="K957" s="309" t="s">
        <v>1491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2108</v>
      </c>
      <c r="C958" s="309" t="s">
        <v>1493</v>
      </c>
      <c r="D958" s="310" t="s">
        <v>1487</v>
      </c>
      <c r="E958" s="311">
        <v>20000.0</v>
      </c>
      <c r="F958" s="310" t="s">
        <v>2109</v>
      </c>
      <c r="G958" s="310" t="s">
        <v>82</v>
      </c>
      <c r="H958" s="310" t="s">
        <v>43</v>
      </c>
      <c r="I958" s="310" t="s">
        <v>1412</v>
      </c>
      <c r="J958" s="312">
        <v>44594.0</v>
      </c>
      <c r="K958" s="309" t="s">
        <v>1630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2258</v>
      </c>
      <c r="C959" s="309" t="s">
        <v>1493</v>
      </c>
      <c r="D959" s="310" t="s">
        <v>1478</v>
      </c>
      <c r="E959" s="311">
        <v>9396.31</v>
      </c>
      <c r="F959" s="310" t="s">
        <v>2259</v>
      </c>
      <c r="G959" s="310" t="s">
        <v>82</v>
      </c>
      <c r="H959" s="310" t="s">
        <v>43</v>
      </c>
      <c r="I959" s="310" t="s">
        <v>1453</v>
      </c>
      <c r="J959" s="312">
        <v>44323.0</v>
      </c>
      <c r="K959" s="309" t="s">
        <v>1630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2260</v>
      </c>
      <c r="C960" s="309" t="s">
        <v>1493</v>
      </c>
      <c r="D960" s="310" t="s">
        <v>1487</v>
      </c>
      <c r="E960" s="311">
        <v>44000.0</v>
      </c>
      <c r="F960" s="310" t="s">
        <v>2261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1505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1493</v>
      </c>
      <c r="D961" s="310" t="s">
        <v>1487</v>
      </c>
      <c r="E961" s="311">
        <v>250000.0</v>
      </c>
      <c r="F961" s="310" t="s">
        <v>2245</v>
      </c>
      <c r="G961" s="310" t="s">
        <v>82</v>
      </c>
      <c r="H961" s="310" t="s">
        <v>56</v>
      </c>
      <c r="I961" s="310" t="s">
        <v>1444</v>
      </c>
      <c r="J961" s="312">
        <v>44130.0</v>
      </c>
      <c r="K961" s="309" t="s">
        <v>1491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2256</v>
      </c>
      <c r="C962" s="309" t="s">
        <v>1493</v>
      </c>
      <c r="D962" s="310" t="s">
        <v>1487</v>
      </c>
      <c r="E962" s="311">
        <v>823824.0</v>
      </c>
      <c r="F962" s="310" t="s">
        <v>2257</v>
      </c>
      <c r="G962" s="310" t="s">
        <v>42</v>
      </c>
      <c r="H962" s="310" t="s">
        <v>43</v>
      </c>
      <c r="I962" s="310" t="s">
        <v>1346</v>
      </c>
      <c r="J962" s="312">
        <v>44103.0</v>
      </c>
      <c r="K962" s="309" t="s">
        <v>1505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1599</v>
      </c>
      <c r="C963" s="309" t="s">
        <v>1477</v>
      </c>
      <c r="D963" s="310" t="s">
        <v>1478</v>
      </c>
      <c r="E963" s="311">
        <v>64448.81</v>
      </c>
      <c r="F963" s="310" t="s">
        <v>1600</v>
      </c>
      <c r="G963" s="310" t="s">
        <v>1287</v>
      </c>
      <c r="H963" s="310" t="s">
        <v>43</v>
      </c>
      <c r="I963" s="310" t="s">
        <v>1335</v>
      </c>
      <c r="J963" s="312">
        <v>43707.0</v>
      </c>
      <c r="K963" s="309" t="s">
        <v>1480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2262</v>
      </c>
      <c r="C964" s="309" t="s">
        <v>1493</v>
      </c>
      <c r="D964" s="310" t="s">
        <v>1487</v>
      </c>
      <c r="E964" s="311">
        <v>10000.0</v>
      </c>
      <c r="F964" s="310" t="s">
        <v>2263</v>
      </c>
      <c r="G964" s="310" t="s">
        <v>82</v>
      </c>
      <c r="H964" s="310" t="s">
        <v>56</v>
      </c>
      <c r="I964" s="310" t="s">
        <v>1456</v>
      </c>
      <c r="J964" s="312">
        <v>44715.0</v>
      </c>
      <c r="K964" s="309" t="s">
        <v>1505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2264</v>
      </c>
      <c r="C965" s="309" t="s">
        <v>1493</v>
      </c>
      <c r="D965" s="310" t="s">
        <v>1487</v>
      </c>
      <c r="E965" s="311">
        <v>323000.0</v>
      </c>
      <c r="F965" s="310" t="s">
        <v>2265</v>
      </c>
      <c r="G965" s="310" t="s">
        <v>82</v>
      </c>
      <c r="H965" s="310" t="s">
        <v>56</v>
      </c>
      <c r="I965" s="310" t="s">
        <v>1456</v>
      </c>
      <c r="J965" s="312">
        <v>44694.0</v>
      </c>
      <c r="K965" s="309" t="s">
        <v>1630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1786</v>
      </c>
      <c r="C966" s="309" t="s">
        <v>1493</v>
      </c>
      <c r="D966" s="310" t="s">
        <v>1513</v>
      </c>
      <c r="E966" s="311">
        <v>3147.95</v>
      </c>
      <c r="F966" s="310" t="s">
        <v>1787</v>
      </c>
      <c r="G966" s="310" t="s">
        <v>42</v>
      </c>
      <c r="H966" s="310" t="s">
        <v>43</v>
      </c>
      <c r="I966" s="310" t="s">
        <v>1358</v>
      </c>
      <c r="J966" s="312">
        <v>44145.0</v>
      </c>
      <c r="K966" s="309" t="s">
        <v>1573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2266</v>
      </c>
      <c r="C967" s="309" t="s">
        <v>1493</v>
      </c>
      <c r="D967" s="310" t="s">
        <v>1487</v>
      </c>
      <c r="E967" s="311">
        <v>35000.0</v>
      </c>
      <c r="F967" s="310" t="s">
        <v>2267</v>
      </c>
      <c r="G967" s="310" t="s">
        <v>82</v>
      </c>
      <c r="H967" s="310" t="s">
        <v>56</v>
      </c>
      <c r="I967" s="310" t="s">
        <v>1356</v>
      </c>
      <c r="J967" s="312">
        <v>44445.0</v>
      </c>
      <c r="K967" s="309" t="s">
        <v>1630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2268</v>
      </c>
      <c r="C968" s="309" t="s">
        <v>1493</v>
      </c>
      <c r="D968" s="310" t="s">
        <v>1478</v>
      </c>
      <c r="E968" s="311" t="s">
        <v>2269</v>
      </c>
      <c r="F968" s="310" t="s">
        <v>2270</v>
      </c>
      <c r="G968" s="310" t="s">
        <v>82</v>
      </c>
      <c r="H968" s="310" t="s">
        <v>56</v>
      </c>
      <c r="I968" s="310" t="s">
        <v>83</v>
      </c>
      <c r="J968" s="312">
        <v>44466.0</v>
      </c>
      <c r="K968" s="309" t="s">
        <v>1480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2271</v>
      </c>
      <c r="C969" s="309" t="s">
        <v>1493</v>
      </c>
      <c r="D969" s="310" t="s">
        <v>1487</v>
      </c>
      <c r="E969" s="311">
        <v>350000.0</v>
      </c>
      <c r="F969" s="310" t="s">
        <v>2272</v>
      </c>
      <c r="G969" s="310" t="s">
        <v>82</v>
      </c>
      <c r="H969" s="310" t="s">
        <v>56</v>
      </c>
      <c r="I969" s="310" t="s">
        <v>1418</v>
      </c>
      <c r="J969" s="312">
        <v>44568.0</v>
      </c>
      <c r="K969" s="309" t="s">
        <v>2273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2274</v>
      </c>
      <c r="C970" s="309" t="s">
        <v>1493</v>
      </c>
      <c r="D970" s="310" t="s">
        <v>1487</v>
      </c>
      <c r="E970" s="311">
        <v>15000.0</v>
      </c>
      <c r="F970" s="310" t="s">
        <v>2275</v>
      </c>
      <c r="G970" s="310" t="s">
        <v>82</v>
      </c>
      <c r="H970" s="310" t="s">
        <v>56</v>
      </c>
      <c r="I970" s="310" t="s">
        <v>1444</v>
      </c>
      <c r="J970" s="312">
        <v>44679.0</v>
      </c>
      <c r="K970" s="309" t="s">
        <v>1491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2276</v>
      </c>
      <c r="C971" s="309" t="s">
        <v>1477</v>
      </c>
      <c r="D971" s="310" t="s">
        <v>1478</v>
      </c>
      <c r="E971" s="311">
        <v>53398.09</v>
      </c>
      <c r="F971" s="310" t="s">
        <v>2277</v>
      </c>
      <c r="G971" s="310" t="s">
        <v>82</v>
      </c>
      <c r="H971" s="310" t="s">
        <v>1627</v>
      </c>
      <c r="I971" s="310" t="s">
        <v>1426</v>
      </c>
      <c r="J971" s="312">
        <v>44335.0</v>
      </c>
      <c r="K971" s="309" t="s">
        <v>1491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2278</v>
      </c>
      <c r="C972" s="309" t="s">
        <v>1493</v>
      </c>
      <c r="D972" s="310" t="s">
        <v>1478</v>
      </c>
      <c r="E972" s="311">
        <v>102018.55</v>
      </c>
      <c r="F972" s="310" t="s">
        <v>2279</v>
      </c>
      <c r="G972" s="310" t="s">
        <v>82</v>
      </c>
      <c r="H972" s="310" t="s">
        <v>43</v>
      </c>
      <c r="I972" s="310" t="s">
        <v>1455</v>
      </c>
      <c r="J972" s="312">
        <v>44655.0</v>
      </c>
      <c r="K972" s="309" t="s">
        <v>1491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1634</v>
      </c>
      <c r="C973" s="309" t="s">
        <v>1493</v>
      </c>
      <c r="D973" s="310" t="s">
        <v>1487</v>
      </c>
      <c r="E973" s="311">
        <v>5000.0</v>
      </c>
      <c r="F973" s="310" t="s">
        <v>1635</v>
      </c>
      <c r="G973" s="310" t="s">
        <v>82</v>
      </c>
      <c r="H973" s="310" t="s">
        <v>56</v>
      </c>
      <c r="I973" s="310" t="s">
        <v>1367</v>
      </c>
      <c r="J973" s="312">
        <v>44263.0</v>
      </c>
      <c r="K973" s="309" t="s">
        <v>1630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2262</v>
      </c>
      <c r="C974" s="309" t="s">
        <v>1493</v>
      </c>
      <c r="D974" s="310" t="s">
        <v>1487</v>
      </c>
      <c r="E974" s="311">
        <v>10000.0</v>
      </c>
      <c r="F974" s="310" t="s">
        <v>2263</v>
      </c>
      <c r="G974" s="310" t="s">
        <v>82</v>
      </c>
      <c r="H974" s="310" t="s">
        <v>56</v>
      </c>
      <c r="I974" s="310" t="s">
        <v>1456</v>
      </c>
      <c r="J974" s="312">
        <v>44715.0</v>
      </c>
      <c r="K974" s="309" t="s">
        <v>1505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2262</v>
      </c>
      <c r="C975" s="309" t="s">
        <v>1493</v>
      </c>
      <c r="D975" s="310" t="s">
        <v>1487</v>
      </c>
      <c r="E975" s="311">
        <v>10000.0</v>
      </c>
      <c r="F975" s="310" t="s">
        <v>2263</v>
      </c>
      <c r="G975" s="310" t="s">
        <v>82</v>
      </c>
      <c r="H975" s="310" t="s">
        <v>56</v>
      </c>
      <c r="I975" s="310" t="s">
        <v>1456</v>
      </c>
      <c r="J975" s="312">
        <v>44715.0</v>
      </c>
      <c r="K975" s="309" t="s">
        <v>1505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2195</v>
      </c>
      <c r="C976" s="309" t="s">
        <v>1493</v>
      </c>
      <c r="D976" s="310" t="s">
        <v>1487</v>
      </c>
      <c r="E976" s="311">
        <v>7141.5</v>
      </c>
      <c r="F976" s="310" t="s">
        <v>2196</v>
      </c>
      <c r="G976" s="310" t="s">
        <v>82</v>
      </c>
      <c r="H976" s="310" t="s">
        <v>56</v>
      </c>
      <c r="I976" s="310" t="s">
        <v>83</v>
      </c>
      <c r="J976" s="312">
        <v>44084.0</v>
      </c>
      <c r="K976" s="309" t="s">
        <v>1480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2280</v>
      </c>
      <c r="C977" s="309" t="s">
        <v>1493</v>
      </c>
      <c r="D977" s="310" t="s">
        <v>1513</v>
      </c>
      <c r="E977" s="311">
        <v>39350.99</v>
      </c>
      <c r="F977" s="310" t="s">
        <v>2281</v>
      </c>
      <c r="G977" s="310" t="s">
        <v>82</v>
      </c>
      <c r="H977" s="310" t="s">
        <v>43</v>
      </c>
      <c r="I977" s="310" t="s">
        <v>1455</v>
      </c>
      <c r="J977" s="312">
        <v>44615.0</v>
      </c>
      <c r="K977" s="309" t="s">
        <v>1630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2232</v>
      </c>
      <c r="C978" s="309" t="s">
        <v>1493</v>
      </c>
      <c r="D978" s="310" t="s">
        <v>1513</v>
      </c>
      <c r="E978" s="311">
        <v>10000.0</v>
      </c>
      <c r="F978" s="310" t="s">
        <v>2233</v>
      </c>
      <c r="G978" s="310" t="s">
        <v>82</v>
      </c>
      <c r="H978" s="310" t="s">
        <v>56</v>
      </c>
      <c r="I978" s="310" t="s">
        <v>83</v>
      </c>
      <c r="J978" s="312">
        <v>44744.0</v>
      </c>
      <c r="K978" s="309" t="s">
        <v>1573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2232</v>
      </c>
      <c r="C979" s="309" t="s">
        <v>1493</v>
      </c>
      <c r="D979" s="310" t="s">
        <v>1487</v>
      </c>
      <c r="E979" s="311">
        <v>10000.0</v>
      </c>
      <c r="F979" s="310" t="s">
        <v>2233</v>
      </c>
      <c r="G979" s="310" t="s">
        <v>82</v>
      </c>
      <c r="H979" s="310" t="s">
        <v>56</v>
      </c>
      <c r="I979" s="310" t="s">
        <v>83</v>
      </c>
      <c r="J979" s="312" t="s">
        <v>2282</v>
      </c>
      <c r="K979" s="309" t="s">
        <v>2283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2284</v>
      </c>
      <c r="C980" s="309" t="s">
        <v>1493</v>
      </c>
      <c r="D980" s="310" t="s">
        <v>1487</v>
      </c>
      <c r="E980" s="311">
        <v>15000.0</v>
      </c>
      <c r="F980" s="310" t="s">
        <v>2285</v>
      </c>
      <c r="G980" s="310" t="s">
        <v>82</v>
      </c>
      <c r="H980" s="310" t="s">
        <v>43</v>
      </c>
      <c r="I980" s="310" t="s">
        <v>1329</v>
      </c>
      <c r="J980" s="312">
        <v>44462.0</v>
      </c>
      <c r="K980" s="309" t="s">
        <v>1573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2090</v>
      </c>
      <c r="C981" s="309" t="s">
        <v>1493</v>
      </c>
      <c r="D981" s="310" t="s">
        <v>1487</v>
      </c>
      <c r="E981" s="311">
        <v>27000.0</v>
      </c>
      <c r="F981" s="310" t="s">
        <v>2091</v>
      </c>
      <c r="G981" s="310" t="s">
        <v>82</v>
      </c>
      <c r="H981" s="310" t="s">
        <v>43</v>
      </c>
      <c r="I981" s="310" t="s">
        <v>1333</v>
      </c>
      <c r="J981" s="312">
        <v>44061.0</v>
      </c>
      <c r="K981" s="309" t="s">
        <v>1491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1688</v>
      </c>
      <c r="C982" s="309" t="s">
        <v>1493</v>
      </c>
      <c r="D982" s="310" t="s">
        <v>1487</v>
      </c>
      <c r="E982" s="311">
        <v>120000.0</v>
      </c>
      <c r="F982" s="310" t="s">
        <v>1689</v>
      </c>
      <c r="G982" s="310" t="s">
        <v>42</v>
      </c>
      <c r="H982" s="310" t="s">
        <v>43</v>
      </c>
      <c r="I982" s="310" t="s">
        <v>1350</v>
      </c>
      <c r="J982" s="312">
        <v>44134.0</v>
      </c>
      <c r="K982" s="309" t="s">
        <v>1573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2262</v>
      </c>
      <c r="C983" s="309" t="s">
        <v>1493</v>
      </c>
      <c r="D983" s="310" t="s">
        <v>1487</v>
      </c>
      <c r="E983" s="311">
        <v>10000.0</v>
      </c>
      <c r="F983" s="310" t="s">
        <v>2263</v>
      </c>
      <c r="G983" s="310" t="s">
        <v>82</v>
      </c>
      <c r="H983" s="310" t="s">
        <v>56</v>
      </c>
      <c r="I983" s="310" t="s">
        <v>1456</v>
      </c>
      <c r="J983" s="312">
        <v>44715.0</v>
      </c>
      <c r="K983" s="309" t="s">
        <v>1505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2286</v>
      </c>
      <c r="C984" s="309" t="s">
        <v>1493</v>
      </c>
      <c r="D984" s="310" t="s">
        <v>1478</v>
      </c>
      <c r="E984" s="311">
        <v>82162.42</v>
      </c>
      <c r="F984" s="310" t="s">
        <v>2287</v>
      </c>
      <c r="G984" s="310" t="s">
        <v>82</v>
      </c>
      <c r="H984" s="310" t="s">
        <v>43</v>
      </c>
      <c r="I984" s="310" t="s">
        <v>1406</v>
      </c>
      <c r="J984" s="312">
        <v>44623.0</v>
      </c>
      <c r="K984" s="309" t="s">
        <v>1630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2288</v>
      </c>
      <c r="C985" s="309" t="s">
        <v>1493</v>
      </c>
      <c r="D985" s="310" t="s">
        <v>1478</v>
      </c>
      <c r="E985" s="311">
        <v>545597.31</v>
      </c>
      <c r="F985" s="310" t="s">
        <v>2289</v>
      </c>
      <c r="G985" s="310" t="s">
        <v>82</v>
      </c>
      <c r="H985" s="310" t="s">
        <v>43</v>
      </c>
      <c r="I985" s="310" t="s">
        <v>1406</v>
      </c>
      <c r="J985" s="312">
        <v>44434.0</v>
      </c>
      <c r="K985" s="309" t="s">
        <v>1630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2121</v>
      </c>
      <c r="C986" s="309" t="s">
        <v>1493</v>
      </c>
      <c r="D986" s="310" t="s">
        <v>1487</v>
      </c>
      <c r="E986" s="311">
        <v>100000.0</v>
      </c>
      <c r="F986" s="310" t="s">
        <v>2122</v>
      </c>
      <c r="G986" s="310" t="s">
        <v>82</v>
      </c>
      <c r="H986" s="310" t="s">
        <v>56</v>
      </c>
      <c r="I986" s="310" t="s">
        <v>1456</v>
      </c>
      <c r="J986" s="312">
        <v>44609.0</v>
      </c>
      <c r="K986" s="309" t="s">
        <v>1505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2290</v>
      </c>
      <c r="C987" s="309" t="s">
        <v>1493</v>
      </c>
      <c r="D987" s="310" t="s">
        <v>1478</v>
      </c>
      <c r="E987" s="311">
        <v>674420.41</v>
      </c>
      <c r="F987" s="310" t="s">
        <v>2291</v>
      </c>
      <c r="G987" s="310" t="s">
        <v>82</v>
      </c>
      <c r="H987" s="310" t="s">
        <v>43</v>
      </c>
      <c r="I987" s="310" t="s">
        <v>1406</v>
      </c>
      <c r="J987" s="312">
        <v>44370.0</v>
      </c>
      <c r="K987" s="309" t="s">
        <v>1630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2292</v>
      </c>
      <c r="C988" s="309" t="s">
        <v>1493</v>
      </c>
      <c r="D988" s="310" t="s">
        <v>1513</v>
      </c>
      <c r="E988" s="311">
        <v>152231.41</v>
      </c>
      <c r="F988" s="310" t="s">
        <v>2293</v>
      </c>
      <c r="G988" s="310" t="s">
        <v>82</v>
      </c>
      <c r="H988" s="310" t="s">
        <v>56</v>
      </c>
      <c r="I988" s="310" t="s">
        <v>83</v>
      </c>
      <c r="J988" s="312">
        <v>44251.0</v>
      </c>
      <c r="K988" s="309" t="s">
        <v>1480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2131</v>
      </c>
      <c r="C989" s="309" t="s">
        <v>1493</v>
      </c>
      <c r="D989" s="310" t="s">
        <v>1487</v>
      </c>
      <c r="E989" s="311">
        <v>10000.0</v>
      </c>
      <c r="F989" s="310" t="s">
        <v>2132</v>
      </c>
      <c r="G989" s="310" t="s">
        <v>82</v>
      </c>
      <c r="H989" s="310" t="s">
        <v>56</v>
      </c>
      <c r="I989" s="310" t="s">
        <v>1456</v>
      </c>
      <c r="J989" s="312">
        <v>44615.0</v>
      </c>
      <c r="K989" s="309" t="s">
        <v>1491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2294</v>
      </c>
      <c r="C990" s="309" t="s">
        <v>1493</v>
      </c>
      <c r="D990" s="310" t="s">
        <v>1487</v>
      </c>
      <c r="E990" s="311">
        <v>20000.0</v>
      </c>
      <c r="F990" s="310" t="s">
        <v>2295</v>
      </c>
      <c r="G990" s="310" t="s">
        <v>82</v>
      </c>
      <c r="H990" s="310" t="s">
        <v>43</v>
      </c>
      <c r="I990" s="310" t="s">
        <v>1329</v>
      </c>
      <c r="J990" s="312">
        <v>44460.0</v>
      </c>
      <c r="K990" s="309" t="s">
        <v>1630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2296</v>
      </c>
      <c r="C991" s="309" t="s">
        <v>1493</v>
      </c>
      <c r="D991" s="310" t="s">
        <v>1487</v>
      </c>
      <c r="E991" s="311">
        <v>3000.0</v>
      </c>
      <c r="F991" s="310" t="s">
        <v>2297</v>
      </c>
      <c r="G991" s="310" t="s">
        <v>82</v>
      </c>
      <c r="H991" s="310" t="s">
        <v>43</v>
      </c>
      <c r="I991" s="310" t="s">
        <v>1375</v>
      </c>
      <c r="J991" s="312">
        <v>44393.0</v>
      </c>
      <c r="K991" s="309" t="s">
        <v>1573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2298</v>
      </c>
      <c r="C992" s="309" t="s">
        <v>1493</v>
      </c>
      <c r="D992" s="310" t="s">
        <v>1487</v>
      </c>
      <c r="E992" s="311">
        <v>5000.0</v>
      </c>
      <c r="F992" s="310" t="s">
        <v>2235</v>
      </c>
      <c r="G992" s="310" t="s">
        <v>82</v>
      </c>
      <c r="H992" s="310" t="s">
        <v>43</v>
      </c>
      <c r="I992" s="310" t="s">
        <v>1341</v>
      </c>
      <c r="J992" s="312">
        <v>44335.0</v>
      </c>
      <c r="K992" s="309" t="s">
        <v>1888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2299</v>
      </c>
      <c r="C993" s="309" t="s">
        <v>1493</v>
      </c>
      <c r="D993" s="310" t="s">
        <v>1487</v>
      </c>
      <c r="E993" s="311">
        <v>18000.0</v>
      </c>
      <c r="F993" s="310" t="s">
        <v>2139</v>
      </c>
      <c r="G993" s="310" t="s">
        <v>82</v>
      </c>
      <c r="H993" s="310" t="s">
        <v>56</v>
      </c>
      <c r="I993" s="310" t="s">
        <v>1361</v>
      </c>
      <c r="J993" s="312">
        <v>44503.0</v>
      </c>
      <c r="K993" s="309" t="s">
        <v>1888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2300</v>
      </c>
      <c r="C994" s="309" t="s">
        <v>1493</v>
      </c>
      <c r="D994" s="310" t="s">
        <v>1478</v>
      </c>
      <c r="E994" s="311">
        <v>101231.24</v>
      </c>
      <c r="F994" s="310" t="s">
        <v>2301</v>
      </c>
      <c r="G994" s="310" t="s">
        <v>82</v>
      </c>
      <c r="H994" s="310" t="s">
        <v>56</v>
      </c>
      <c r="I994" s="310" t="s">
        <v>1361</v>
      </c>
      <c r="J994" s="312">
        <v>44462.0</v>
      </c>
      <c r="K994" s="309" t="s">
        <v>1491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1615</v>
      </c>
      <c r="C995" s="309" t="s">
        <v>1527</v>
      </c>
      <c r="D995" s="310" t="s">
        <v>1487</v>
      </c>
      <c r="E995" s="311">
        <v>8500.0</v>
      </c>
      <c r="F995" s="310" t="s">
        <v>1616</v>
      </c>
      <c r="G995" s="310" t="s">
        <v>82</v>
      </c>
      <c r="H995" s="310" t="s">
        <v>43</v>
      </c>
      <c r="I995" s="310" t="s">
        <v>1308</v>
      </c>
      <c r="J995" s="312">
        <v>44062.0</v>
      </c>
      <c r="K995" s="309" t="s">
        <v>1491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2155</v>
      </c>
      <c r="C996" s="309" t="s">
        <v>1493</v>
      </c>
      <c r="D996" s="310" t="s">
        <v>1487</v>
      </c>
      <c r="E996" s="311">
        <v>90000.0</v>
      </c>
      <c r="F996" s="310" t="s">
        <v>2156</v>
      </c>
      <c r="G996" s="310" t="s">
        <v>82</v>
      </c>
      <c r="H996" s="310" t="s">
        <v>56</v>
      </c>
      <c r="I996" s="310" t="s">
        <v>1456</v>
      </c>
      <c r="J996" s="312">
        <v>44645.0</v>
      </c>
      <c r="K996" s="309" t="s">
        <v>1491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2302</v>
      </c>
      <c r="C997" s="309" t="s">
        <v>1493</v>
      </c>
      <c r="D997" s="310" t="s">
        <v>1478</v>
      </c>
      <c r="E997" s="311">
        <v>5000.0</v>
      </c>
      <c r="F997" s="310" t="s">
        <v>2303</v>
      </c>
      <c r="G997" s="310" t="s">
        <v>82</v>
      </c>
      <c r="H997" s="310" t="s">
        <v>56</v>
      </c>
      <c r="I997" s="310" t="s">
        <v>83</v>
      </c>
      <c r="J997" s="312">
        <v>44619.0</v>
      </c>
      <c r="K997" s="309" t="s">
        <v>1480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2304</v>
      </c>
      <c r="C998" s="314" t="s">
        <v>1493</v>
      </c>
      <c r="D998" s="298" t="s">
        <v>1487</v>
      </c>
      <c r="E998" s="315">
        <v>55000.0</v>
      </c>
      <c r="F998" s="298" t="s">
        <v>2305</v>
      </c>
      <c r="G998" s="300" t="s">
        <v>82</v>
      </c>
      <c r="H998" s="300" t="s">
        <v>56</v>
      </c>
      <c r="I998" s="300" t="s">
        <v>1456</v>
      </c>
      <c r="J998" s="300">
        <v>44613.0</v>
      </c>
      <c r="K998" s="300" t="s">
        <v>2306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2307</v>
      </c>
      <c r="C999" s="314" t="s">
        <v>1493</v>
      </c>
      <c r="D999" s="298" t="s">
        <v>1487</v>
      </c>
      <c r="E999" s="315">
        <v>10000.0</v>
      </c>
      <c r="F999" s="298" t="s">
        <v>2308</v>
      </c>
      <c r="G999" s="300" t="s">
        <v>82</v>
      </c>
      <c r="H999" s="300" t="s">
        <v>56</v>
      </c>
      <c r="I999" s="300" t="s">
        <v>83</v>
      </c>
      <c r="J999" s="300">
        <v>44824.0</v>
      </c>
      <c r="K999" s="300" t="s">
        <v>1630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1634</v>
      </c>
      <c r="C1000" s="309" t="s">
        <v>1493</v>
      </c>
      <c r="D1000" s="310" t="s">
        <v>1487</v>
      </c>
      <c r="E1000" s="311">
        <v>25000.0</v>
      </c>
      <c r="F1000" s="310" t="s">
        <v>1635</v>
      </c>
      <c r="G1000" s="310" t="s">
        <v>42</v>
      </c>
      <c r="H1000" s="310" t="s">
        <v>43</v>
      </c>
      <c r="I1000" s="310" t="s">
        <v>1367</v>
      </c>
      <c r="J1000" s="312">
        <v>44263.0</v>
      </c>
      <c r="K1000" s="309" t="s">
        <v>1491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2309</v>
      </c>
      <c r="C1001" s="309" t="s">
        <v>1493</v>
      </c>
      <c r="D1001" s="310" t="s">
        <v>1478</v>
      </c>
      <c r="E1001" s="311">
        <v>120608.02</v>
      </c>
      <c r="F1001" s="310" t="s">
        <v>2310</v>
      </c>
      <c r="G1001" s="310" t="s">
        <v>82</v>
      </c>
      <c r="H1001" s="310" t="s">
        <v>43</v>
      </c>
      <c r="I1001" s="310" t="s">
        <v>1406</v>
      </c>
      <c r="J1001" s="312">
        <v>44623.0</v>
      </c>
      <c r="K1001" s="309" t="s">
        <v>1630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2311</v>
      </c>
      <c r="C1002" s="309" t="s">
        <v>1493</v>
      </c>
      <c r="D1002" s="310" t="s">
        <v>1478</v>
      </c>
      <c r="E1002" s="311">
        <v>181532.44</v>
      </c>
      <c r="F1002" s="310" t="s">
        <v>2312</v>
      </c>
      <c r="G1002" s="310" t="s">
        <v>82</v>
      </c>
      <c r="H1002" s="310" t="s">
        <v>56</v>
      </c>
      <c r="I1002" s="310" t="s">
        <v>1402</v>
      </c>
      <c r="J1002" s="312">
        <v>44376.0</v>
      </c>
      <c r="K1002" s="309" t="s">
        <v>1480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2202</v>
      </c>
      <c r="C1003" s="309" t="s">
        <v>1493</v>
      </c>
      <c r="D1003" s="310" t="s">
        <v>1487</v>
      </c>
      <c r="E1003" s="311">
        <v>200000.0</v>
      </c>
      <c r="F1003" s="310" t="s">
        <v>2203</v>
      </c>
      <c r="G1003" s="310" t="s">
        <v>82</v>
      </c>
      <c r="H1003" s="310" t="s">
        <v>56</v>
      </c>
      <c r="I1003" s="310" t="s">
        <v>1444</v>
      </c>
      <c r="J1003" s="312">
        <v>44454.0</v>
      </c>
      <c r="K1003" s="309" t="s">
        <v>1491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2313</v>
      </c>
      <c r="C1004" s="309" t="s">
        <v>1493</v>
      </c>
      <c r="D1004" s="310" t="s">
        <v>1487</v>
      </c>
      <c r="E1004" s="311">
        <v>25000.0</v>
      </c>
      <c r="F1004" s="310" t="s">
        <v>2314</v>
      </c>
      <c r="G1004" s="310" t="s">
        <v>82</v>
      </c>
      <c r="H1004" s="310" t="s">
        <v>43</v>
      </c>
      <c r="I1004" s="310" t="s">
        <v>104</v>
      </c>
      <c r="J1004" s="312">
        <v>44385.0</v>
      </c>
      <c r="K1004" s="309" t="s">
        <v>1888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2292</v>
      </c>
      <c r="C1005" s="309" t="s">
        <v>1493</v>
      </c>
      <c r="D1005" s="310" t="s">
        <v>1478</v>
      </c>
      <c r="E1005" s="311">
        <v>1473.07</v>
      </c>
      <c r="F1005" s="310" t="s">
        <v>2293</v>
      </c>
      <c r="G1005" s="310" t="s">
        <v>82</v>
      </c>
      <c r="H1005" s="310" t="s">
        <v>56</v>
      </c>
      <c r="I1005" s="310" t="s">
        <v>83</v>
      </c>
      <c r="J1005" s="312">
        <v>44251.0</v>
      </c>
      <c r="K1005" s="309" t="s">
        <v>1480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2215</v>
      </c>
      <c r="C1006" s="309" t="s">
        <v>1477</v>
      </c>
      <c r="D1006" s="310" t="s">
        <v>1478</v>
      </c>
      <c r="E1006" s="311">
        <v>74385.52</v>
      </c>
      <c r="F1006" s="310" t="s">
        <v>2315</v>
      </c>
      <c r="G1006" s="310" t="s">
        <v>82</v>
      </c>
      <c r="H1006" s="310" t="s">
        <v>1627</v>
      </c>
      <c r="I1006" s="310" t="s">
        <v>1430</v>
      </c>
      <c r="J1006" s="312">
        <v>44568.0</v>
      </c>
      <c r="K1006" s="309" t="s">
        <v>1630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2316</v>
      </c>
      <c r="C1007" s="309" t="s">
        <v>1493</v>
      </c>
      <c r="D1007" s="310" t="s">
        <v>1487</v>
      </c>
      <c r="E1007" s="311">
        <v>7000.0</v>
      </c>
      <c r="F1007" s="310" t="s">
        <v>2317</v>
      </c>
      <c r="G1007" s="310" t="s">
        <v>82</v>
      </c>
      <c r="H1007" s="310" t="s">
        <v>56</v>
      </c>
      <c r="I1007" s="310" t="s">
        <v>1456</v>
      </c>
      <c r="J1007" s="312">
        <v>44673.0</v>
      </c>
      <c r="K1007" s="309" t="s">
        <v>1505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2318</v>
      </c>
      <c r="C1008" s="309" t="s">
        <v>1493</v>
      </c>
      <c r="D1008" s="310" t="s">
        <v>1478</v>
      </c>
      <c r="E1008" s="311">
        <v>157156.82</v>
      </c>
      <c r="F1008" s="310" t="s">
        <v>2319</v>
      </c>
      <c r="G1008" s="310" t="s">
        <v>82</v>
      </c>
      <c r="H1008" s="310" t="s">
        <v>43</v>
      </c>
      <c r="I1008" s="310" t="s">
        <v>1446</v>
      </c>
      <c r="J1008" s="312">
        <v>44277.0</v>
      </c>
      <c r="K1008" s="309" t="s">
        <v>1505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2320</v>
      </c>
      <c r="C1009" s="309" t="s">
        <v>1477</v>
      </c>
      <c r="D1009" s="310" t="s">
        <v>1478</v>
      </c>
      <c r="E1009" s="311">
        <v>101893.24</v>
      </c>
      <c r="F1009" s="310" t="s">
        <v>2321</v>
      </c>
      <c r="G1009" s="310" t="s">
        <v>82</v>
      </c>
      <c r="H1009" s="310" t="s">
        <v>1627</v>
      </c>
      <c r="I1009" s="310" t="s">
        <v>1428</v>
      </c>
      <c r="J1009" s="312">
        <v>44365.0</v>
      </c>
      <c r="K1009" s="309" t="s">
        <v>1491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2052</v>
      </c>
      <c r="C1010" s="309" t="s">
        <v>1493</v>
      </c>
      <c r="D1010" s="310" t="s">
        <v>1487</v>
      </c>
      <c r="E1010" s="311">
        <v>5500.0</v>
      </c>
      <c r="F1010" s="310" t="s">
        <v>2053</v>
      </c>
      <c r="G1010" s="310" t="s">
        <v>82</v>
      </c>
      <c r="H1010" s="310" t="s">
        <v>43</v>
      </c>
      <c r="I1010" s="310" t="s">
        <v>1375</v>
      </c>
      <c r="J1010" s="312">
        <v>44293.0</v>
      </c>
      <c r="K1010" s="309" t="s">
        <v>1573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2322</v>
      </c>
      <c r="C1011" s="309" t="s">
        <v>1477</v>
      </c>
      <c r="D1011" s="310" t="s">
        <v>1478</v>
      </c>
      <c r="E1011" s="311">
        <v>111338.29</v>
      </c>
      <c r="F1011" s="310" t="s">
        <v>2323</v>
      </c>
      <c r="G1011" s="310" t="s">
        <v>82</v>
      </c>
      <c r="H1011" s="310" t="s">
        <v>1627</v>
      </c>
      <c r="I1011" s="310" t="s">
        <v>1426</v>
      </c>
      <c r="J1011" s="312">
        <v>44600.0</v>
      </c>
      <c r="K1011" s="309" t="s">
        <v>1505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2324</v>
      </c>
      <c r="C1012" s="309" t="s">
        <v>1493</v>
      </c>
      <c r="D1012" s="310" t="s">
        <v>1478</v>
      </c>
      <c r="E1012" s="311" t="s">
        <v>2325</v>
      </c>
      <c r="F1012" s="310" t="s">
        <v>2326</v>
      </c>
      <c r="G1012" s="310" t="s">
        <v>42</v>
      </c>
      <c r="H1012" s="310" t="s">
        <v>43</v>
      </c>
      <c r="I1012" s="310" t="s">
        <v>1420</v>
      </c>
      <c r="J1012" s="312">
        <v>44211.0</v>
      </c>
      <c r="K1012" s="309" t="s">
        <v>1480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2108</v>
      </c>
      <c r="C1013" s="309" t="s">
        <v>1493</v>
      </c>
      <c r="D1013" s="310" t="s">
        <v>1487</v>
      </c>
      <c r="E1013" s="311">
        <v>30000.0</v>
      </c>
      <c r="F1013" s="310" t="s">
        <v>2109</v>
      </c>
      <c r="G1013" s="310" t="s">
        <v>82</v>
      </c>
      <c r="H1013" s="310" t="s">
        <v>43</v>
      </c>
      <c r="I1013" s="310" t="s">
        <v>1412</v>
      </c>
      <c r="J1013" s="312">
        <v>44594.0</v>
      </c>
      <c r="K1013" s="309" t="s">
        <v>1630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2202</v>
      </c>
      <c r="C1014" s="238" t="s">
        <v>1493</v>
      </c>
      <c r="D1014" s="213" t="s">
        <v>1487</v>
      </c>
      <c r="E1014" s="239">
        <v>125000.0</v>
      </c>
      <c r="F1014" s="213" t="s">
        <v>2203</v>
      </c>
      <c r="G1014" s="223" t="s">
        <v>82</v>
      </c>
      <c r="H1014" s="223" t="s">
        <v>56</v>
      </c>
      <c r="I1014" s="223" t="s">
        <v>1444</v>
      </c>
      <c r="J1014" s="223">
        <v>44454.0</v>
      </c>
      <c r="K1014" s="223" t="s">
        <v>1491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2327</v>
      </c>
      <c r="C1015" s="238" t="s">
        <v>1493</v>
      </c>
      <c r="D1015" s="213" t="s">
        <v>1478</v>
      </c>
      <c r="E1015" s="239">
        <v>444418.17</v>
      </c>
      <c r="F1015" s="213" t="s">
        <v>2328</v>
      </c>
      <c r="G1015" s="223" t="s">
        <v>82</v>
      </c>
      <c r="H1015" s="223" t="s">
        <v>56</v>
      </c>
      <c r="I1015" s="223" t="s">
        <v>1361</v>
      </c>
      <c r="J1015" s="223">
        <v>44421.0</v>
      </c>
      <c r="K1015" s="223" t="s">
        <v>1630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2197</v>
      </c>
      <c r="C1016" s="254" t="s">
        <v>1493</v>
      </c>
      <c r="D1016" s="255" t="s">
        <v>1487</v>
      </c>
      <c r="E1016" s="256">
        <v>10000.0</v>
      </c>
      <c r="F1016" s="255" t="s">
        <v>2329</v>
      </c>
      <c r="G1016" s="255" t="s">
        <v>82</v>
      </c>
      <c r="H1016" s="255" t="s">
        <v>56</v>
      </c>
      <c r="I1016" s="255" t="s">
        <v>1418</v>
      </c>
      <c r="J1016" s="257">
        <v>44645.0</v>
      </c>
      <c r="K1016" s="254" t="s">
        <v>1630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2330</v>
      </c>
      <c r="C1017" s="254" t="s">
        <v>1493</v>
      </c>
      <c r="D1017" s="255" t="s">
        <v>1478</v>
      </c>
      <c r="E1017" s="256">
        <v>608381.09</v>
      </c>
      <c r="F1017" s="255" t="s">
        <v>2331</v>
      </c>
      <c r="G1017" s="255" t="s">
        <v>82</v>
      </c>
      <c r="H1017" s="255" t="s">
        <v>43</v>
      </c>
      <c r="I1017" s="255" t="s">
        <v>1304</v>
      </c>
      <c r="J1017" s="257">
        <v>44341.0</v>
      </c>
      <c r="K1017" s="254" t="s">
        <v>2332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2260</v>
      </c>
      <c r="C1018" s="254" t="s">
        <v>1493</v>
      </c>
      <c r="D1018" s="255" t="s">
        <v>1487</v>
      </c>
      <c r="E1018" s="256">
        <v>5000.0</v>
      </c>
      <c r="F1018" s="255" t="s">
        <v>2261</v>
      </c>
      <c r="G1018" s="255" t="s">
        <v>42</v>
      </c>
      <c r="H1018" s="255" t="s">
        <v>43</v>
      </c>
      <c r="I1018" s="255" t="s">
        <v>1306</v>
      </c>
      <c r="J1018" s="257">
        <v>44138.0</v>
      </c>
      <c r="K1018" s="254" t="s">
        <v>1505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2197</v>
      </c>
      <c r="C1019" s="254" t="s">
        <v>1493</v>
      </c>
      <c r="D1019" s="255" t="s">
        <v>1487</v>
      </c>
      <c r="E1019" s="256">
        <v>5000.0</v>
      </c>
      <c r="F1019" s="255" t="s">
        <v>2329</v>
      </c>
      <c r="G1019" s="255" t="s">
        <v>82</v>
      </c>
      <c r="H1019" s="255" t="s">
        <v>56</v>
      </c>
      <c r="I1019" s="255" t="s">
        <v>1418</v>
      </c>
      <c r="J1019" s="257">
        <v>44645.0</v>
      </c>
      <c r="K1019" s="254" t="s">
        <v>1630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2090</v>
      </c>
      <c r="C1020" s="254" t="s">
        <v>1493</v>
      </c>
      <c r="D1020" s="255" t="s">
        <v>1487</v>
      </c>
      <c r="E1020" s="256">
        <v>25000.0</v>
      </c>
      <c r="F1020" s="255" t="s">
        <v>2091</v>
      </c>
      <c r="G1020" s="255" t="s">
        <v>82</v>
      </c>
      <c r="H1020" s="255" t="s">
        <v>43</v>
      </c>
      <c r="I1020" s="255" t="s">
        <v>1333</v>
      </c>
      <c r="J1020" s="257">
        <v>44061.0</v>
      </c>
      <c r="K1020" s="254" t="s">
        <v>1491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2333</v>
      </c>
      <c r="C1021" s="238" t="s">
        <v>1493</v>
      </c>
      <c r="D1021" s="213" t="s">
        <v>1478</v>
      </c>
      <c r="E1021" s="239">
        <v>835364.29</v>
      </c>
      <c r="F1021" s="213" t="s">
        <v>2334</v>
      </c>
      <c r="G1021" s="223" t="s">
        <v>82</v>
      </c>
      <c r="H1021" s="223" t="s">
        <v>56</v>
      </c>
      <c r="I1021" s="223" t="s">
        <v>1456</v>
      </c>
      <c r="J1021" s="223">
        <v>44648.0</v>
      </c>
      <c r="K1021" s="223" t="s">
        <v>1491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2335</v>
      </c>
      <c r="C1022" s="238" t="s">
        <v>1493</v>
      </c>
      <c r="D1022" s="213" t="s">
        <v>1478</v>
      </c>
      <c r="E1022" s="239">
        <v>1652454.72</v>
      </c>
      <c r="F1022" s="213" t="s">
        <v>2334</v>
      </c>
      <c r="G1022" s="223" t="s">
        <v>82</v>
      </c>
      <c r="H1022" s="223" t="s">
        <v>56</v>
      </c>
      <c r="I1022" s="223" t="s">
        <v>1456</v>
      </c>
      <c r="J1022" s="223">
        <v>44648.0</v>
      </c>
      <c r="K1022" s="223" t="s">
        <v>1491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2336</v>
      </c>
      <c r="C1023" s="238" t="s">
        <v>1493</v>
      </c>
      <c r="D1023" s="213" t="s">
        <v>1487</v>
      </c>
      <c r="E1023" s="239">
        <v>10000.0</v>
      </c>
      <c r="F1023" s="213" t="s">
        <v>2337</v>
      </c>
      <c r="G1023" s="223" t="s">
        <v>82</v>
      </c>
      <c r="H1023" s="223" t="s">
        <v>56</v>
      </c>
      <c r="I1023" s="223" t="s">
        <v>2338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2339</v>
      </c>
      <c r="C1024" s="238" t="s">
        <v>1493</v>
      </c>
      <c r="D1024" s="213" t="s">
        <v>1478</v>
      </c>
      <c r="E1024" s="239">
        <v>352012.79</v>
      </c>
      <c r="F1024" s="213" t="s">
        <v>2340</v>
      </c>
      <c r="G1024" s="223" t="s">
        <v>42</v>
      </c>
      <c r="H1024" s="223" t="s">
        <v>43</v>
      </c>
      <c r="I1024" s="223" t="s">
        <v>1348</v>
      </c>
      <c r="J1024" s="223">
        <v>44186.0</v>
      </c>
      <c r="K1024" s="223" t="s">
        <v>1505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2341</v>
      </c>
      <c r="C1025" s="238" t="s">
        <v>1493</v>
      </c>
      <c r="D1025" s="213" t="s">
        <v>1478</v>
      </c>
      <c r="E1025" s="239">
        <v>130273.59</v>
      </c>
      <c r="F1025" s="213" t="s">
        <v>2342</v>
      </c>
      <c r="G1025" s="223" t="s">
        <v>42</v>
      </c>
      <c r="H1025" s="223" t="s">
        <v>43</v>
      </c>
      <c r="I1025" s="223" t="s">
        <v>1306</v>
      </c>
      <c r="J1025" s="223">
        <v>44211.0</v>
      </c>
      <c r="K1025" s="223" t="s">
        <v>1491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2343</v>
      </c>
      <c r="C1026" s="238" t="s">
        <v>1493</v>
      </c>
      <c r="D1026" s="213" t="s">
        <v>1487</v>
      </c>
      <c r="E1026" s="239">
        <v>10000.0</v>
      </c>
      <c r="F1026" s="213" t="s">
        <v>2344</v>
      </c>
      <c r="G1026" s="223" t="s">
        <v>82</v>
      </c>
      <c r="H1026" s="223" t="s">
        <v>56</v>
      </c>
      <c r="I1026" s="223" t="s">
        <v>1456</v>
      </c>
      <c r="J1026" s="223">
        <v>44762.0</v>
      </c>
      <c r="K1026" s="223" t="s">
        <v>1505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1741</v>
      </c>
      <c r="C1027" s="238" t="s">
        <v>1493</v>
      </c>
      <c r="D1027" s="213" t="s">
        <v>1478</v>
      </c>
      <c r="E1027" s="239">
        <v>41167.95</v>
      </c>
      <c r="F1027" s="213" t="s">
        <v>2345</v>
      </c>
      <c r="G1027" s="223" t="s">
        <v>42</v>
      </c>
      <c r="H1027" s="223" t="s">
        <v>43</v>
      </c>
      <c r="I1027" s="223" t="s">
        <v>1306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2343</v>
      </c>
      <c r="C1028" s="238" t="s">
        <v>1493</v>
      </c>
      <c r="D1028" s="213" t="s">
        <v>1487</v>
      </c>
      <c r="E1028" s="239">
        <v>10000.0</v>
      </c>
      <c r="F1028" s="213" t="s">
        <v>2344</v>
      </c>
      <c r="G1028" s="223" t="s">
        <v>82</v>
      </c>
      <c r="H1028" s="223" t="s">
        <v>56</v>
      </c>
      <c r="I1028" s="223" t="s">
        <v>1456</v>
      </c>
      <c r="J1028" s="223">
        <v>44762.0</v>
      </c>
      <c r="K1028" s="223" t="s">
        <v>1505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2346</v>
      </c>
      <c r="C1029" s="238" t="s">
        <v>1493</v>
      </c>
      <c r="D1029" s="213" t="s">
        <v>1487</v>
      </c>
      <c r="E1029" s="239">
        <v>4000.0</v>
      </c>
      <c r="F1029" s="213" t="s">
        <v>2246</v>
      </c>
      <c r="G1029" s="223" t="s">
        <v>82</v>
      </c>
      <c r="H1029" s="223" t="s">
        <v>56</v>
      </c>
      <c r="I1029" s="223" t="s">
        <v>83</v>
      </c>
      <c r="J1029" s="223">
        <v>44497.0</v>
      </c>
      <c r="K1029" s="223" t="s">
        <v>1505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2347</v>
      </c>
      <c r="C1030" s="238" t="s">
        <v>1493</v>
      </c>
      <c r="D1030" s="213" t="s">
        <v>1478</v>
      </c>
      <c r="E1030" s="239">
        <v>160322.21</v>
      </c>
      <c r="F1030" s="213" t="s">
        <v>2056</v>
      </c>
      <c r="G1030" s="223" t="s">
        <v>82</v>
      </c>
      <c r="H1030" s="223" t="s">
        <v>56</v>
      </c>
      <c r="I1030" s="223" t="s">
        <v>1361</v>
      </c>
      <c r="J1030" s="223">
        <v>44487.0</v>
      </c>
      <c r="K1030" s="223" t="s">
        <v>1491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2348</v>
      </c>
      <c r="C1031" s="238" t="s">
        <v>1493</v>
      </c>
      <c r="D1031" s="213" t="s">
        <v>1487</v>
      </c>
      <c r="E1031" s="239">
        <v>96000.0</v>
      </c>
      <c r="F1031" s="213" t="s">
        <v>2349</v>
      </c>
      <c r="G1031" s="223" t="s">
        <v>82</v>
      </c>
      <c r="H1031" s="223" t="s">
        <v>56</v>
      </c>
      <c r="I1031" s="223" t="s">
        <v>1327</v>
      </c>
      <c r="J1031" s="223">
        <v>44698.0</v>
      </c>
      <c r="K1031" s="223" t="s">
        <v>1480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2350</v>
      </c>
      <c r="C1032" s="238" t="s">
        <v>1493</v>
      </c>
      <c r="D1032" s="213" t="s">
        <v>1478</v>
      </c>
      <c r="E1032" s="239">
        <v>217697.33</v>
      </c>
      <c r="F1032" s="213" t="s">
        <v>2351</v>
      </c>
      <c r="G1032" s="223" t="s">
        <v>82</v>
      </c>
      <c r="H1032" s="223" t="s">
        <v>56</v>
      </c>
      <c r="I1032" s="223" t="s">
        <v>1361</v>
      </c>
      <c r="J1032" s="223">
        <v>44426.0</v>
      </c>
      <c r="K1032" s="223" t="s">
        <v>1505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2352</v>
      </c>
      <c r="C1033" s="238" t="s">
        <v>1477</v>
      </c>
      <c r="D1033" s="213" t="s">
        <v>1478</v>
      </c>
      <c r="E1033" s="239">
        <v>865757.17</v>
      </c>
      <c r="F1033" s="213" t="s">
        <v>2353</v>
      </c>
      <c r="G1033" s="223" t="s">
        <v>82</v>
      </c>
      <c r="H1033" s="223" t="s">
        <v>1627</v>
      </c>
      <c r="I1033" s="223" t="s">
        <v>1430</v>
      </c>
      <c r="J1033" s="223">
        <v>44263.0</v>
      </c>
      <c r="K1033" s="223" t="s">
        <v>1630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2354</v>
      </c>
      <c r="C1034" s="238" t="s">
        <v>1493</v>
      </c>
      <c r="D1034" s="213" t="s">
        <v>1478</v>
      </c>
      <c r="E1034" s="239">
        <v>662610.46</v>
      </c>
      <c r="F1034" s="213" t="s">
        <v>2355</v>
      </c>
      <c r="G1034" s="223" t="s">
        <v>82</v>
      </c>
      <c r="H1034" s="223" t="s">
        <v>56</v>
      </c>
      <c r="I1034" s="223" t="s">
        <v>1361</v>
      </c>
      <c r="J1034" s="223">
        <v>44517.0</v>
      </c>
      <c r="K1034" s="213" t="s">
        <v>1888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2356</v>
      </c>
      <c r="C1035" s="238" t="s">
        <v>1493</v>
      </c>
      <c r="D1035" s="213" t="s">
        <v>1487</v>
      </c>
      <c r="E1035" s="239">
        <v>17000.0</v>
      </c>
      <c r="F1035" s="213" t="s">
        <v>2357</v>
      </c>
      <c r="G1035" s="223" t="s">
        <v>42</v>
      </c>
      <c r="H1035" s="223" t="s">
        <v>43</v>
      </c>
      <c r="I1035" s="223" t="s">
        <v>1350</v>
      </c>
      <c r="J1035" s="223">
        <v>44147.0</v>
      </c>
      <c r="K1035" s="223" t="s">
        <v>1480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2260</v>
      </c>
      <c r="C1036" s="238" t="s">
        <v>1493</v>
      </c>
      <c r="D1036" s="213" t="s">
        <v>1487</v>
      </c>
      <c r="E1036" s="239">
        <v>20000.0</v>
      </c>
      <c r="F1036" s="213" t="s">
        <v>2261</v>
      </c>
      <c r="G1036" s="223" t="s">
        <v>42</v>
      </c>
      <c r="H1036" s="223" t="s">
        <v>43</v>
      </c>
      <c r="I1036" s="223" t="s">
        <v>1306</v>
      </c>
      <c r="J1036" s="223">
        <v>44138.0</v>
      </c>
      <c r="K1036" s="223" t="s">
        <v>1505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2090</v>
      </c>
      <c r="C1037" s="238" t="s">
        <v>1493</v>
      </c>
      <c r="D1037" s="213" t="s">
        <v>1487</v>
      </c>
      <c r="E1037" s="239">
        <v>25000.0</v>
      </c>
      <c r="F1037" s="213" t="s">
        <v>2091</v>
      </c>
      <c r="G1037" s="223" t="s">
        <v>82</v>
      </c>
      <c r="H1037" s="223" t="s">
        <v>43</v>
      </c>
      <c r="I1037" s="223" t="s">
        <v>1333</v>
      </c>
      <c r="J1037" s="223">
        <v>44061.0</v>
      </c>
      <c r="K1037" s="223" t="s">
        <v>1491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2358</v>
      </c>
      <c r="C1038" s="238" t="s">
        <v>1493</v>
      </c>
      <c r="D1038" s="213" t="s">
        <v>1478</v>
      </c>
      <c r="E1038" s="239">
        <v>384533.87</v>
      </c>
      <c r="F1038" s="213" t="s">
        <v>2359</v>
      </c>
      <c r="G1038" s="223" t="s">
        <v>82</v>
      </c>
      <c r="H1038" s="223" t="s">
        <v>56</v>
      </c>
      <c r="I1038" s="223" t="s">
        <v>1361</v>
      </c>
      <c r="J1038" s="223">
        <v>44421.0</v>
      </c>
      <c r="K1038" s="223" t="s">
        <v>1505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2108</v>
      </c>
      <c r="C1039" s="238" t="s">
        <v>1493</v>
      </c>
      <c r="D1039" s="213" t="s">
        <v>1487</v>
      </c>
      <c r="E1039" s="239">
        <v>30000.0</v>
      </c>
      <c r="F1039" s="213" t="s">
        <v>2109</v>
      </c>
      <c r="G1039" s="223" t="s">
        <v>82</v>
      </c>
      <c r="H1039" s="223" t="s">
        <v>43</v>
      </c>
      <c r="I1039" s="223" t="s">
        <v>1459</v>
      </c>
      <c r="J1039" s="223">
        <v>44594.0</v>
      </c>
      <c r="K1039" s="223" t="s">
        <v>1630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2360</v>
      </c>
      <c r="C1040" s="238" t="s">
        <v>1493</v>
      </c>
      <c r="D1040" s="213" t="s">
        <v>1513</v>
      </c>
      <c r="E1040" s="239">
        <v>190943.67</v>
      </c>
      <c r="F1040" s="213" t="s">
        <v>2361</v>
      </c>
      <c r="G1040" s="223" t="s">
        <v>1287</v>
      </c>
      <c r="H1040" s="223" t="s">
        <v>43</v>
      </c>
      <c r="I1040" s="223" t="s">
        <v>1287</v>
      </c>
      <c r="J1040" s="223">
        <v>44361.0</v>
      </c>
      <c r="K1040" s="223" t="s">
        <v>1505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2362</v>
      </c>
      <c r="C1041" s="238" t="s">
        <v>1493</v>
      </c>
      <c r="D1041" s="213" t="s">
        <v>1478</v>
      </c>
      <c r="E1041" s="239">
        <v>32923.57</v>
      </c>
      <c r="F1041" s="213" t="s">
        <v>2363</v>
      </c>
      <c r="G1041" s="223" t="s">
        <v>82</v>
      </c>
      <c r="H1041" s="223" t="s">
        <v>56</v>
      </c>
      <c r="I1041" s="223" t="s">
        <v>1356</v>
      </c>
      <c r="J1041" s="223">
        <v>44623.0</v>
      </c>
      <c r="K1041" s="213" t="s">
        <v>2364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2343</v>
      </c>
      <c r="C1042" s="238" t="s">
        <v>1493</v>
      </c>
      <c r="D1042" s="213" t="s">
        <v>1487</v>
      </c>
      <c r="E1042" s="239">
        <v>10000.0</v>
      </c>
      <c r="F1042" s="213" t="s">
        <v>2344</v>
      </c>
      <c r="G1042" s="223" t="s">
        <v>82</v>
      </c>
      <c r="H1042" s="223" t="s">
        <v>56</v>
      </c>
      <c r="I1042" s="223" t="s">
        <v>1456</v>
      </c>
      <c r="J1042" s="223">
        <v>44762.0</v>
      </c>
      <c r="K1042" s="223" t="s">
        <v>1505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2365</v>
      </c>
      <c r="C1043" s="238" t="s">
        <v>1493</v>
      </c>
      <c r="D1043" s="213" t="s">
        <v>1487</v>
      </c>
      <c r="E1043" s="239">
        <v>96196.0</v>
      </c>
      <c r="F1043" s="213" t="s">
        <v>2366</v>
      </c>
      <c r="G1043" s="223" t="s">
        <v>82</v>
      </c>
      <c r="H1043" s="223" t="s">
        <v>43</v>
      </c>
      <c r="I1043" s="223" t="s">
        <v>1300</v>
      </c>
      <c r="J1043" s="223">
        <v>44218.0</v>
      </c>
      <c r="K1043" s="223" t="s">
        <v>1573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1493</v>
      </c>
      <c r="D1044" s="213" t="s">
        <v>1487</v>
      </c>
      <c r="E1044" s="239">
        <v>21000.0</v>
      </c>
      <c r="F1044" s="213" t="s">
        <v>2314</v>
      </c>
      <c r="G1044" s="223" t="s">
        <v>82</v>
      </c>
      <c r="H1044" s="223" t="s">
        <v>43</v>
      </c>
      <c r="I1044" s="223" t="s">
        <v>104</v>
      </c>
      <c r="J1044" s="223">
        <v>44385.0</v>
      </c>
      <c r="K1044" s="223" t="s">
        <v>1888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2367</v>
      </c>
      <c r="C1045" s="238" t="s">
        <v>1493</v>
      </c>
      <c r="D1045" s="213" t="s">
        <v>1478</v>
      </c>
      <c r="E1045" s="239" t="s">
        <v>1110</v>
      </c>
      <c r="F1045" s="213" t="s">
        <v>2368</v>
      </c>
      <c r="G1045" s="223" t="s">
        <v>82</v>
      </c>
      <c r="H1045" s="223" t="s">
        <v>1627</v>
      </c>
      <c r="I1045" s="223" t="s">
        <v>1426</v>
      </c>
      <c r="J1045" s="223">
        <v>44824.0</v>
      </c>
      <c r="K1045" s="223" t="s">
        <v>1480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2369</v>
      </c>
      <c r="C1046" s="238" t="s">
        <v>1493</v>
      </c>
      <c r="D1046" s="213" t="s">
        <v>1487</v>
      </c>
      <c r="E1046" s="239">
        <v>60000.0</v>
      </c>
      <c r="F1046" s="213" t="s">
        <v>2370</v>
      </c>
      <c r="G1046" s="223" t="s">
        <v>82</v>
      </c>
      <c r="H1046" s="223" t="s">
        <v>43</v>
      </c>
      <c r="I1046" s="223" t="s">
        <v>104</v>
      </c>
      <c r="J1046" s="223">
        <v>44652.0</v>
      </c>
      <c r="K1046" s="223" t="s">
        <v>1630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2336</v>
      </c>
      <c r="C1047" s="238" t="s">
        <v>1493</v>
      </c>
      <c r="D1047" s="213" t="s">
        <v>1487</v>
      </c>
      <c r="E1047" s="239">
        <v>18000.0</v>
      </c>
      <c r="F1047" s="213" t="s">
        <v>2337</v>
      </c>
      <c r="G1047" s="223" t="s">
        <v>82</v>
      </c>
      <c r="H1047" s="223" t="s">
        <v>56</v>
      </c>
      <c r="I1047" s="223" t="s">
        <v>2338</v>
      </c>
      <c r="J1047" s="223">
        <v>44776.0</v>
      </c>
      <c r="K1047" s="223" t="s">
        <v>1480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2371</v>
      </c>
      <c r="C1048" s="238" t="s">
        <v>1493</v>
      </c>
      <c r="D1048" s="213" t="s">
        <v>1478</v>
      </c>
      <c r="E1048" s="239">
        <v>156696.82</v>
      </c>
      <c r="F1048" s="213" t="s">
        <v>2372</v>
      </c>
      <c r="G1048" s="223" t="s">
        <v>82</v>
      </c>
      <c r="H1048" s="223" t="s">
        <v>56</v>
      </c>
      <c r="I1048" s="223" t="s">
        <v>1361</v>
      </c>
      <c r="J1048" s="223">
        <v>44461.0</v>
      </c>
      <c r="K1048" s="223" t="s">
        <v>1630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2373</v>
      </c>
      <c r="C1049" s="238" t="s">
        <v>1493</v>
      </c>
      <c r="D1049" s="213" t="s">
        <v>1487</v>
      </c>
      <c r="E1049" s="239">
        <v>4800.0</v>
      </c>
      <c r="F1049" s="213" t="s">
        <v>2374</v>
      </c>
      <c r="G1049" s="223" t="s">
        <v>82</v>
      </c>
      <c r="H1049" s="223" t="s">
        <v>43</v>
      </c>
      <c r="I1049" s="223" t="s">
        <v>1455</v>
      </c>
      <c r="J1049" s="223">
        <v>44819.0</v>
      </c>
      <c r="K1049" s="223" t="s">
        <v>1505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2373</v>
      </c>
      <c r="C1050" s="238" t="s">
        <v>1493</v>
      </c>
      <c r="D1050" s="213" t="s">
        <v>1487</v>
      </c>
      <c r="E1050" s="239">
        <v>7477.76</v>
      </c>
      <c r="F1050" s="213" t="s">
        <v>2374</v>
      </c>
      <c r="G1050" s="223" t="s">
        <v>82</v>
      </c>
      <c r="H1050" s="223" t="s">
        <v>43</v>
      </c>
      <c r="I1050" s="223" t="s">
        <v>1455</v>
      </c>
      <c r="J1050" s="223">
        <v>44819.0</v>
      </c>
      <c r="K1050" s="223" t="s">
        <v>1505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2375</v>
      </c>
      <c r="C1051" s="238" t="s">
        <v>1493</v>
      </c>
      <c r="D1051" s="213" t="s">
        <v>1487</v>
      </c>
      <c r="E1051" s="239">
        <v>199998.0</v>
      </c>
      <c r="F1051" s="213" t="s">
        <v>2376</v>
      </c>
      <c r="G1051" s="223" t="s">
        <v>82</v>
      </c>
      <c r="H1051" s="223" t="s">
        <v>56</v>
      </c>
      <c r="I1051" s="223" t="s">
        <v>83</v>
      </c>
      <c r="J1051" s="223">
        <v>44739.0</v>
      </c>
      <c r="K1051" s="223" t="s">
        <v>1630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2377</v>
      </c>
      <c r="C1052" s="238" t="s">
        <v>1493</v>
      </c>
      <c r="D1052" s="213" t="s">
        <v>1478</v>
      </c>
      <c r="E1052" s="239">
        <v>104271.35</v>
      </c>
      <c r="F1052" s="213" t="s">
        <v>2378</v>
      </c>
      <c r="G1052" s="223" t="s">
        <v>82</v>
      </c>
      <c r="H1052" s="223" t="s">
        <v>56</v>
      </c>
      <c r="I1052" s="223" t="s">
        <v>83</v>
      </c>
      <c r="J1052" s="223">
        <v>44460.0</v>
      </c>
      <c r="K1052" s="223" t="s">
        <v>2379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2348</v>
      </c>
      <c r="C1053" s="238" t="s">
        <v>1493</v>
      </c>
      <c r="D1053" s="213" t="s">
        <v>1487</v>
      </c>
      <c r="E1053" s="239">
        <v>400000.0</v>
      </c>
      <c r="F1053" s="213" t="s">
        <v>2380</v>
      </c>
      <c r="G1053" s="223" t="s">
        <v>82</v>
      </c>
      <c r="H1053" s="223" t="s">
        <v>56</v>
      </c>
      <c r="I1053" s="223" t="s">
        <v>1327</v>
      </c>
      <c r="J1053" s="223">
        <v>44698.0</v>
      </c>
      <c r="K1053" s="223" t="s">
        <v>1480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1634</v>
      </c>
      <c r="C1054" s="238" t="s">
        <v>1493</v>
      </c>
      <c r="D1054" s="213" t="s">
        <v>1487</v>
      </c>
      <c r="E1054" s="239">
        <v>10000.0</v>
      </c>
      <c r="F1054" s="213" t="s">
        <v>1635</v>
      </c>
      <c r="G1054" s="223" t="s">
        <v>42</v>
      </c>
      <c r="H1054" s="223" t="s">
        <v>43</v>
      </c>
      <c r="I1054" s="223" t="s">
        <v>1367</v>
      </c>
      <c r="J1054" s="223">
        <v>44263.0</v>
      </c>
      <c r="K1054" s="223" t="s">
        <v>1491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2108</v>
      </c>
      <c r="C1055" s="238" t="s">
        <v>1493</v>
      </c>
      <c r="D1055" s="213" t="s">
        <v>1487</v>
      </c>
      <c r="E1055" s="239">
        <v>30000.0</v>
      </c>
      <c r="F1055" s="213" t="s">
        <v>2109</v>
      </c>
      <c r="G1055" s="223" t="s">
        <v>82</v>
      </c>
      <c r="H1055" s="223" t="s">
        <v>43</v>
      </c>
      <c r="I1055" s="223" t="s">
        <v>1459</v>
      </c>
      <c r="J1055" s="223">
        <v>44594.0</v>
      </c>
      <c r="K1055" s="223" t="s">
        <v>1630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2381</v>
      </c>
      <c r="C1056" s="238" t="s">
        <v>1493</v>
      </c>
      <c r="D1056" s="213" t="s">
        <v>1487</v>
      </c>
      <c r="E1056" s="239">
        <v>10000.0</v>
      </c>
      <c r="F1056" s="213" t="s">
        <v>2382</v>
      </c>
      <c r="G1056" s="223" t="s">
        <v>42</v>
      </c>
      <c r="H1056" s="223" t="s">
        <v>43</v>
      </c>
      <c r="I1056" s="223" t="s">
        <v>1306</v>
      </c>
      <c r="J1056" s="223">
        <v>44217.0</v>
      </c>
      <c r="K1056" s="223" t="s">
        <v>1491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2383</v>
      </c>
      <c r="C1057" s="238" t="s">
        <v>1493</v>
      </c>
      <c r="D1057" s="213" t="s">
        <v>1487</v>
      </c>
      <c r="E1057" s="239">
        <v>2000.0</v>
      </c>
      <c r="F1057" s="213" t="s">
        <v>2384</v>
      </c>
      <c r="G1057" s="223" t="s">
        <v>42</v>
      </c>
      <c r="H1057" s="223" t="s">
        <v>43</v>
      </c>
      <c r="I1057" s="223" t="s">
        <v>1373</v>
      </c>
      <c r="J1057" s="223">
        <v>44421.0</v>
      </c>
      <c r="K1057" s="223" t="s">
        <v>1491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2348</v>
      </c>
      <c r="C1058" s="238" t="s">
        <v>1493</v>
      </c>
      <c r="D1058" s="213" t="s">
        <v>1487</v>
      </c>
      <c r="E1058" s="239">
        <v>122000.0</v>
      </c>
      <c r="F1058" s="213" t="s">
        <v>2349</v>
      </c>
      <c r="G1058" s="223" t="s">
        <v>82</v>
      </c>
      <c r="H1058" s="223" t="s">
        <v>56</v>
      </c>
      <c r="I1058" s="223" t="s">
        <v>1327</v>
      </c>
      <c r="J1058" s="223">
        <v>44698.0</v>
      </c>
      <c r="K1058" s="223" t="s">
        <v>1480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2348</v>
      </c>
      <c r="C1059" s="238" t="s">
        <v>1493</v>
      </c>
      <c r="D1059" s="213" t="s">
        <v>1487</v>
      </c>
      <c r="E1059" s="239">
        <v>13000.0</v>
      </c>
      <c r="F1059" s="213" t="s">
        <v>2349</v>
      </c>
      <c r="G1059" s="223" t="s">
        <v>82</v>
      </c>
      <c r="H1059" s="223" t="s">
        <v>56</v>
      </c>
      <c r="I1059" s="223" t="s">
        <v>1327</v>
      </c>
      <c r="J1059" s="223">
        <v>44698.0</v>
      </c>
      <c r="K1059" s="223" t="s">
        <v>1480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2090</v>
      </c>
      <c r="C1060" s="238" t="s">
        <v>1493</v>
      </c>
      <c r="D1060" s="213" t="s">
        <v>1487</v>
      </c>
      <c r="E1060" s="239">
        <v>25000.0</v>
      </c>
      <c r="F1060" s="213" t="s">
        <v>2091</v>
      </c>
      <c r="G1060" s="223" t="s">
        <v>82</v>
      </c>
      <c r="H1060" s="223" t="s">
        <v>43</v>
      </c>
      <c r="I1060" s="223" t="s">
        <v>1333</v>
      </c>
      <c r="J1060" s="223">
        <v>44061.0</v>
      </c>
      <c r="K1060" s="223" t="s">
        <v>1491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2181</v>
      </c>
      <c r="C1061" s="177" t="s">
        <v>1493</v>
      </c>
      <c r="D1061" s="213" t="s">
        <v>1487</v>
      </c>
      <c r="E1061" s="225">
        <v>50000.0</v>
      </c>
      <c r="F1061" s="177" t="s">
        <v>2182</v>
      </c>
      <c r="G1061" s="213" t="s">
        <v>82</v>
      </c>
      <c r="H1061" s="213" t="s">
        <v>56</v>
      </c>
      <c r="I1061" s="213" t="s">
        <v>1456</v>
      </c>
      <c r="J1061" s="223">
        <v>44614.0</v>
      </c>
      <c r="K1061" s="251" t="s">
        <v>1491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2121</v>
      </c>
      <c r="C1062" s="254" t="s">
        <v>1493</v>
      </c>
      <c r="D1062" s="255" t="s">
        <v>1487</v>
      </c>
      <c r="E1062" s="256">
        <v>18000.0</v>
      </c>
      <c r="F1062" s="255" t="s">
        <v>2122</v>
      </c>
      <c r="G1062" s="255" t="s">
        <v>82</v>
      </c>
      <c r="H1062" s="255" t="s">
        <v>56</v>
      </c>
      <c r="I1062" s="255" t="s">
        <v>1456</v>
      </c>
      <c r="J1062" s="257">
        <v>44609.0</v>
      </c>
      <c r="K1062" s="254" t="s">
        <v>1505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2385</v>
      </c>
      <c r="C1063" s="254" t="s">
        <v>1493</v>
      </c>
      <c r="D1063" s="255" t="s">
        <v>1487</v>
      </c>
      <c r="E1063" s="256">
        <v>50000.0</v>
      </c>
      <c r="F1063" s="255" t="s">
        <v>2386</v>
      </c>
      <c r="G1063" s="255" t="s">
        <v>82</v>
      </c>
      <c r="H1063" s="255" t="s">
        <v>43</v>
      </c>
      <c r="I1063" s="255" t="s">
        <v>1329</v>
      </c>
      <c r="J1063" s="257">
        <v>44831.0</v>
      </c>
      <c r="K1063" s="223" t="s">
        <v>1573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2387</v>
      </c>
      <c r="C1064" s="213" t="s">
        <v>1493</v>
      </c>
      <c r="D1064" s="213" t="s">
        <v>1487</v>
      </c>
      <c r="E1064" s="256">
        <v>10000.0</v>
      </c>
      <c r="F1064" s="255" t="s">
        <v>2388</v>
      </c>
      <c r="G1064" s="213" t="s">
        <v>82</v>
      </c>
      <c r="H1064" s="213" t="s">
        <v>56</v>
      </c>
      <c r="I1064" s="213" t="s">
        <v>2338</v>
      </c>
      <c r="J1064" s="223">
        <v>44733.0</v>
      </c>
      <c r="K1064" s="213" t="s">
        <v>1505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2121</v>
      </c>
      <c r="C1065" s="254" t="s">
        <v>1493</v>
      </c>
      <c r="D1065" s="255" t="s">
        <v>1487</v>
      </c>
      <c r="E1065" s="256">
        <v>20000.0</v>
      </c>
      <c r="F1065" s="255" t="s">
        <v>2122</v>
      </c>
      <c r="G1065" s="255" t="s">
        <v>82</v>
      </c>
      <c r="H1065" s="255" t="s">
        <v>56</v>
      </c>
      <c r="I1065" s="255" t="s">
        <v>1456</v>
      </c>
      <c r="J1065" s="257">
        <v>44609.0</v>
      </c>
      <c r="K1065" s="254" t="s">
        <v>1505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1493</v>
      </c>
      <c r="D1066" s="213" t="s">
        <v>1487</v>
      </c>
      <c r="E1066" s="225">
        <v>50000.0</v>
      </c>
      <c r="F1066" s="293" t="s">
        <v>2236</v>
      </c>
      <c r="G1066" s="202" t="s">
        <v>82</v>
      </c>
      <c r="H1066" s="213" t="s">
        <v>56</v>
      </c>
      <c r="I1066" s="213" t="s">
        <v>1418</v>
      </c>
      <c r="J1066" s="260">
        <v>44469.0</v>
      </c>
      <c r="K1066" s="251" t="s">
        <v>1505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2389</v>
      </c>
      <c r="C1067" s="213" t="s">
        <v>1493</v>
      </c>
      <c r="D1067" s="213" t="s">
        <v>1487</v>
      </c>
      <c r="E1067" s="225">
        <v>10000.0</v>
      </c>
      <c r="F1067" s="213" t="s">
        <v>2390</v>
      </c>
      <c r="G1067" s="213" t="s">
        <v>82</v>
      </c>
      <c r="H1067" s="213" t="s">
        <v>1724</v>
      </c>
      <c r="I1067" s="213" t="s">
        <v>1382</v>
      </c>
      <c r="J1067" s="223">
        <v>44260.0</v>
      </c>
      <c r="K1067" s="213" t="s">
        <v>1480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2391</v>
      </c>
      <c r="C1068" s="213" t="s">
        <v>1493</v>
      </c>
      <c r="D1068" s="213" t="s">
        <v>1487</v>
      </c>
      <c r="E1068" s="225">
        <v>4000.0</v>
      </c>
      <c r="F1068" s="213" t="s">
        <v>2392</v>
      </c>
      <c r="G1068" s="213" t="s">
        <v>82</v>
      </c>
      <c r="H1068" s="213" t="s">
        <v>43</v>
      </c>
      <c r="I1068" s="213" t="s">
        <v>1418</v>
      </c>
      <c r="J1068" s="223">
        <v>44749.0</v>
      </c>
      <c r="K1068" s="213" t="s">
        <v>1630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2271</v>
      </c>
      <c r="C1069" s="254" t="s">
        <v>1493</v>
      </c>
      <c r="D1069" s="255" t="s">
        <v>1487</v>
      </c>
      <c r="E1069" s="256">
        <v>30000.0</v>
      </c>
      <c r="F1069" s="255" t="s">
        <v>2272</v>
      </c>
      <c r="G1069" s="255" t="s">
        <v>82</v>
      </c>
      <c r="H1069" s="255" t="s">
        <v>56</v>
      </c>
      <c r="I1069" s="255" t="s">
        <v>1418</v>
      </c>
      <c r="J1069" s="257">
        <v>44568.0</v>
      </c>
      <c r="K1069" s="254" t="s">
        <v>2273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1493</v>
      </c>
      <c r="D1070" s="213" t="s">
        <v>1487</v>
      </c>
      <c r="E1070" s="225">
        <v>500.0</v>
      </c>
      <c r="F1070" s="213" t="s">
        <v>2139</v>
      </c>
      <c r="G1070" s="202" t="s">
        <v>82</v>
      </c>
      <c r="H1070" s="213" t="s">
        <v>56</v>
      </c>
      <c r="I1070" s="213" t="s">
        <v>1361</v>
      </c>
      <c r="J1070" s="223">
        <v>44503.0</v>
      </c>
      <c r="K1070" s="177" t="s">
        <v>1888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2393</v>
      </c>
      <c r="C1071" s="213" t="s">
        <v>1493</v>
      </c>
      <c r="D1071" s="213" t="s">
        <v>1487</v>
      </c>
      <c r="E1071" s="225">
        <v>15000.0</v>
      </c>
      <c r="F1071" s="213" t="s">
        <v>2394</v>
      </c>
      <c r="G1071" s="213" t="s">
        <v>42</v>
      </c>
      <c r="H1071" s="213" t="s">
        <v>43</v>
      </c>
      <c r="I1071" s="213" t="s">
        <v>1315</v>
      </c>
      <c r="J1071" s="223">
        <v>44085.0</v>
      </c>
      <c r="K1071" s="213" t="s">
        <v>1491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2373</v>
      </c>
      <c r="C1072" s="213" t="s">
        <v>1493</v>
      </c>
      <c r="D1072" s="213" t="s">
        <v>1487</v>
      </c>
      <c r="E1072" s="225">
        <v>4500.0</v>
      </c>
      <c r="F1072" s="213" t="s">
        <v>2374</v>
      </c>
      <c r="G1072" s="213" t="s">
        <v>82</v>
      </c>
      <c r="H1072" s="213" t="s">
        <v>43</v>
      </c>
      <c r="I1072" s="213" t="s">
        <v>1455</v>
      </c>
      <c r="J1072" s="223">
        <v>44819.0</v>
      </c>
      <c r="K1072" s="213" t="s">
        <v>1505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2391</v>
      </c>
      <c r="C1073" s="213" t="s">
        <v>1493</v>
      </c>
      <c r="D1073" s="213" t="s">
        <v>1487</v>
      </c>
      <c r="E1073" s="225">
        <v>6500.0</v>
      </c>
      <c r="F1073" s="213" t="s">
        <v>2392</v>
      </c>
      <c r="G1073" s="213" t="s">
        <v>82</v>
      </c>
      <c r="H1073" s="213" t="s">
        <v>43</v>
      </c>
      <c r="I1073" s="213" t="s">
        <v>1418</v>
      </c>
      <c r="J1073" s="223">
        <v>44749.0</v>
      </c>
      <c r="K1073" s="213" t="s">
        <v>1630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2395</v>
      </c>
      <c r="C1074" s="213" t="s">
        <v>1493</v>
      </c>
      <c r="D1074" s="213" t="s">
        <v>1487</v>
      </c>
      <c r="E1074" s="225">
        <v>100000.0</v>
      </c>
      <c r="F1074" s="213" t="s">
        <v>2396</v>
      </c>
      <c r="G1074" s="213" t="s">
        <v>82</v>
      </c>
      <c r="H1074" s="213" t="s">
        <v>56</v>
      </c>
      <c r="I1074" s="213" t="s">
        <v>1327</v>
      </c>
      <c r="J1074" s="223">
        <v>44790.0</v>
      </c>
      <c r="K1074" s="213" t="s">
        <v>1505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2108</v>
      </c>
      <c r="C1075" s="213" t="s">
        <v>1493</v>
      </c>
      <c r="D1075" s="213" t="s">
        <v>1487</v>
      </c>
      <c r="E1075" s="225">
        <v>30000.0</v>
      </c>
      <c r="F1075" s="213" t="s">
        <v>2109</v>
      </c>
      <c r="G1075" s="202" t="s">
        <v>82</v>
      </c>
      <c r="H1075" s="293" t="s">
        <v>43</v>
      </c>
      <c r="I1075" s="202" t="s">
        <v>2110</v>
      </c>
      <c r="J1075" s="249">
        <v>44594.0</v>
      </c>
      <c r="K1075" s="213" t="s">
        <v>1630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2387</v>
      </c>
      <c r="C1076" s="213" t="s">
        <v>1493</v>
      </c>
      <c r="D1076" s="213" t="s">
        <v>1487</v>
      </c>
      <c r="E1076" s="225">
        <v>1000.0</v>
      </c>
      <c r="F1076" s="213" t="s">
        <v>2397</v>
      </c>
      <c r="G1076" s="213" t="s">
        <v>82</v>
      </c>
      <c r="H1076" s="213" t="s">
        <v>56</v>
      </c>
      <c r="I1076" s="213" t="s">
        <v>2338</v>
      </c>
      <c r="J1076" s="223">
        <v>44733.0</v>
      </c>
      <c r="K1076" s="213" t="s">
        <v>1505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2398</v>
      </c>
      <c r="C1077" s="213" t="s">
        <v>1493</v>
      </c>
      <c r="D1077" s="213" t="s">
        <v>1487</v>
      </c>
      <c r="E1077" s="225">
        <v>60000.0</v>
      </c>
      <c r="F1077" s="213" t="s">
        <v>2399</v>
      </c>
      <c r="G1077" s="213" t="s">
        <v>82</v>
      </c>
      <c r="H1077" s="213" t="s">
        <v>43</v>
      </c>
      <c r="I1077" s="213" t="s">
        <v>104</v>
      </c>
      <c r="J1077" s="223">
        <v>44802.0</v>
      </c>
      <c r="K1077" s="213" t="s">
        <v>1630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2296</v>
      </c>
      <c r="C1078" s="213" t="s">
        <v>1493</v>
      </c>
      <c r="D1078" s="213" t="s">
        <v>1487</v>
      </c>
      <c r="E1078" s="225">
        <v>8000.0</v>
      </c>
      <c r="F1078" s="213" t="s">
        <v>2297</v>
      </c>
      <c r="G1078" s="213" t="s">
        <v>82</v>
      </c>
      <c r="H1078" s="213" t="s">
        <v>43</v>
      </c>
      <c r="I1078" s="213" t="s">
        <v>1375</v>
      </c>
      <c r="J1078" s="223">
        <v>44393.0</v>
      </c>
      <c r="K1078" s="213" t="s">
        <v>1573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2400</v>
      </c>
      <c r="C1079" s="213" t="s">
        <v>1493</v>
      </c>
      <c r="D1079" s="213" t="s">
        <v>1487</v>
      </c>
      <c r="E1079" s="225">
        <v>6000.0</v>
      </c>
      <c r="F1079" s="213" t="s">
        <v>2401</v>
      </c>
      <c r="G1079" s="213" t="s">
        <v>82</v>
      </c>
      <c r="H1079" s="213" t="s">
        <v>56</v>
      </c>
      <c r="I1079" s="213" t="s">
        <v>1418</v>
      </c>
      <c r="J1079" s="223">
        <v>44767.0</v>
      </c>
      <c r="K1079" s="213" t="s">
        <v>1630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2348</v>
      </c>
      <c r="C1080" s="238" t="s">
        <v>1493</v>
      </c>
      <c r="D1080" s="213" t="s">
        <v>1487</v>
      </c>
      <c r="E1080" s="239">
        <v>85000.0</v>
      </c>
      <c r="F1080" s="213" t="s">
        <v>2349</v>
      </c>
      <c r="G1080" s="223" t="s">
        <v>82</v>
      </c>
      <c r="H1080" s="223" t="s">
        <v>56</v>
      </c>
      <c r="I1080" s="223" t="s">
        <v>1327</v>
      </c>
      <c r="J1080" s="223">
        <v>44698.0</v>
      </c>
      <c r="K1080" s="223" t="s">
        <v>1480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1493</v>
      </c>
      <c r="D1081" s="213" t="s">
        <v>1487</v>
      </c>
      <c r="E1081" s="225">
        <v>100000.0</v>
      </c>
      <c r="F1081" s="293" t="s">
        <v>2236</v>
      </c>
      <c r="G1081" s="202" t="s">
        <v>82</v>
      </c>
      <c r="H1081" s="213" t="s">
        <v>56</v>
      </c>
      <c r="I1081" s="213" t="s">
        <v>1418</v>
      </c>
      <c r="J1081" s="260">
        <v>44469.0</v>
      </c>
      <c r="K1081" s="251" t="s">
        <v>1505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2402</v>
      </c>
      <c r="C1082" s="213" t="s">
        <v>1493</v>
      </c>
      <c r="D1082" s="213" t="s">
        <v>1487</v>
      </c>
      <c r="E1082" s="225">
        <v>5000.0</v>
      </c>
      <c r="F1082" s="213" t="s">
        <v>2403</v>
      </c>
      <c r="G1082" s="213" t="s">
        <v>42</v>
      </c>
      <c r="H1082" s="213" t="s">
        <v>43</v>
      </c>
      <c r="I1082" s="213" t="s">
        <v>1310</v>
      </c>
      <c r="J1082" s="223">
        <v>44231.0</v>
      </c>
      <c r="K1082" s="213" t="s">
        <v>1480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2090</v>
      </c>
      <c r="C1083" s="238" t="s">
        <v>1493</v>
      </c>
      <c r="D1083" s="213" t="s">
        <v>1487</v>
      </c>
      <c r="E1083" s="239">
        <v>20000.0</v>
      </c>
      <c r="F1083" s="213" t="s">
        <v>2091</v>
      </c>
      <c r="G1083" s="213" t="s">
        <v>82</v>
      </c>
      <c r="H1083" s="213" t="s">
        <v>43</v>
      </c>
      <c r="I1083" s="213" t="s">
        <v>1333</v>
      </c>
      <c r="J1083" s="223">
        <v>44061.0</v>
      </c>
      <c r="K1083" s="213" t="s">
        <v>1491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2404</v>
      </c>
      <c r="C1084" s="213" t="s">
        <v>1493</v>
      </c>
      <c r="D1084" s="213" t="s">
        <v>1487</v>
      </c>
      <c r="E1084" s="225">
        <v>10000.0</v>
      </c>
      <c r="F1084" s="213" t="s">
        <v>2405</v>
      </c>
      <c r="G1084" s="213" t="s">
        <v>82</v>
      </c>
      <c r="H1084" s="213" t="s">
        <v>43</v>
      </c>
      <c r="I1084" s="213" t="s">
        <v>104</v>
      </c>
      <c r="J1084" s="223">
        <v>44644.0</v>
      </c>
      <c r="K1084" s="213" t="s">
        <v>1630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2406</v>
      </c>
      <c r="C1085" s="213" t="s">
        <v>1493</v>
      </c>
      <c r="D1085" s="213" t="s">
        <v>1487</v>
      </c>
      <c r="E1085" s="225">
        <v>18042.73</v>
      </c>
      <c r="F1085" s="213" t="s">
        <v>2407</v>
      </c>
      <c r="G1085" s="213" t="s">
        <v>82</v>
      </c>
      <c r="H1085" s="213" t="s">
        <v>56</v>
      </c>
      <c r="I1085" s="213" t="s">
        <v>1460</v>
      </c>
      <c r="J1085" s="213" t="s">
        <v>1110</v>
      </c>
      <c r="K1085" s="213" t="s">
        <v>1630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2296</v>
      </c>
      <c r="C1086" s="213" t="s">
        <v>1493</v>
      </c>
      <c r="D1086" s="213" t="s">
        <v>1487</v>
      </c>
      <c r="E1086" s="225">
        <v>33000.0</v>
      </c>
      <c r="F1086" s="213" t="s">
        <v>2297</v>
      </c>
      <c r="G1086" s="213" t="s">
        <v>82</v>
      </c>
      <c r="H1086" s="213" t="s">
        <v>43</v>
      </c>
      <c r="I1086" s="213" t="s">
        <v>1375</v>
      </c>
      <c r="J1086" s="223">
        <v>44393.0</v>
      </c>
      <c r="K1086" s="213" t="s">
        <v>1573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2121</v>
      </c>
      <c r="C1087" s="254" t="s">
        <v>1493</v>
      </c>
      <c r="D1087" s="255" t="s">
        <v>1487</v>
      </c>
      <c r="E1087" s="256">
        <v>7000.0</v>
      </c>
      <c r="F1087" s="255" t="s">
        <v>2122</v>
      </c>
      <c r="G1087" s="255" t="s">
        <v>82</v>
      </c>
      <c r="H1087" s="255" t="s">
        <v>56</v>
      </c>
      <c r="I1087" s="255" t="s">
        <v>1456</v>
      </c>
      <c r="J1087" s="257">
        <v>44609.0</v>
      </c>
      <c r="K1087" s="254" t="s">
        <v>1505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2121</v>
      </c>
      <c r="C1088" s="254" t="s">
        <v>1493</v>
      </c>
      <c r="D1088" s="255" t="s">
        <v>1487</v>
      </c>
      <c r="E1088" s="256">
        <v>7000.0</v>
      </c>
      <c r="F1088" s="255" t="s">
        <v>2122</v>
      </c>
      <c r="G1088" s="255" t="s">
        <v>82</v>
      </c>
      <c r="H1088" s="255" t="s">
        <v>56</v>
      </c>
      <c r="I1088" s="255" t="s">
        <v>1456</v>
      </c>
      <c r="J1088" s="257">
        <v>44609.0</v>
      </c>
      <c r="K1088" s="254" t="s">
        <v>1505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2408</v>
      </c>
      <c r="C1089" s="213" t="s">
        <v>1493</v>
      </c>
      <c r="D1089" s="213" t="s">
        <v>1487</v>
      </c>
      <c r="E1089" s="225">
        <v>3000.0</v>
      </c>
      <c r="F1089" s="213" t="s">
        <v>2409</v>
      </c>
      <c r="G1089" s="213" t="s">
        <v>42</v>
      </c>
      <c r="H1089" s="213" t="s">
        <v>43</v>
      </c>
      <c r="I1089" s="213" t="s">
        <v>1462</v>
      </c>
      <c r="J1089" s="223">
        <v>44840.0</v>
      </c>
      <c r="K1089" s="213" t="s">
        <v>1630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2271</v>
      </c>
      <c r="C1090" s="254" t="s">
        <v>1493</v>
      </c>
      <c r="D1090" s="255" t="s">
        <v>1487</v>
      </c>
      <c r="E1090" s="256">
        <v>300000.0</v>
      </c>
      <c r="F1090" s="255" t="s">
        <v>2272</v>
      </c>
      <c r="G1090" s="255" t="s">
        <v>82</v>
      </c>
      <c r="H1090" s="255" t="s">
        <v>56</v>
      </c>
      <c r="I1090" s="255" t="s">
        <v>1418</v>
      </c>
      <c r="J1090" s="257">
        <v>44568.0</v>
      </c>
      <c r="K1090" s="254" t="s">
        <v>2273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2294</v>
      </c>
      <c r="C1091" s="213" t="s">
        <v>1493</v>
      </c>
      <c r="D1091" s="213" t="s">
        <v>1487</v>
      </c>
      <c r="E1091" s="225">
        <v>5000.0</v>
      </c>
      <c r="F1091" s="213" t="s">
        <v>2295</v>
      </c>
      <c r="G1091" s="213" t="s">
        <v>82</v>
      </c>
      <c r="H1091" s="213" t="s">
        <v>43</v>
      </c>
      <c r="I1091" s="213" t="s">
        <v>1329</v>
      </c>
      <c r="J1091" s="223">
        <v>44460.0</v>
      </c>
      <c r="K1091" s="213" t="s">
        <v>1630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2410</v>
      </c>
      <c r="C1092" s="213" t="s">
        <v>1493</v>
      </c>
      <c r="D1092" s="213" t="s">
        <v>1487</v>
      </c>
      <c r="E1092" s="225">
        <v>30000.0</v>
      </c>
      <c r="F1092" s="213" t="s">
        <v>2411</v>
      </c>
      <c r="G1092" s="213" t="s">
        <v>82</v>
      </c>
      <c r="H1092" s="213" t="s">
        <v>56</v>
      </c>
      <c r="I1092" s="213" t="s">
        <v>1306</v>
      </c>
      <c r="J1092" s="223">
        <v>44186.0</v>
      </c>
      <c r="K1092" s="213" t="s">
        <v>1573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1493</v>
      </c>
      <c r="D1093" s="213" t="s">
        <v>1487</v>
      </c>
      <c r="E1093" s="225">
        <v>4386.42</v>
      </c>
      <c r="F1093" s="213" t="s">
        <v>2139</v>
      </c>
      <c r="G1093" s="202" t="s">
        <v>82</v>
      </c>
      <c r="H1093" s="213" t="s">
        <v>56</v>
      </c>
      <c r="I1093" s="213" t="s">
        <v>1361</v>
      </c>
      <c r="J1093" s="223">
        <v>44503.0</v>
      </c>
      <c r="K1093" s="177" t="s">
        <v>1888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2348</v>
      </c>
      <c r="C1094" s="213" t="s">
        <v>1493</v>
      </c>
      <c r="D1094" s="213" t="s">
        <v>1513</v>
      </c>
      <c r="E1094" s="225">
        <v>377183.5</v>
      </c>
      <c r="F1094" s="213" t="s">
        <v>2349</v>
      </c>
      <c r="G1094" s="213" t="s">
        <v>82</v>
      </c>
      <c r="H1094" s="213" t="s">
        <v>56</v>
      </c>
      <c r="I1094" s="213" t="s">
        <v>1327</v>
      </c>
      <c r="J1094" s="223">
        <v>44714.0</v>
      </c>
      <c r="K1094" s="213" t="s">
        <v>1480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2412</v>
      </c>
      <c r="C1095" s="213" t="s">
        <v>1493</v>
      </c>
      <c r="D1095" s="213" t="s">
        <v>1487</v>
      </c>
      <c r="E1095" s="225">
        <v>60000.0</v>
      </c>
      <c r="F1095" s="213" t="s">
        <v>2413</v>
      </c>
      <c r="G1095" s="213" t="s">
        <v>82</v>
      </c>
      <c r="H1095" s="213" t="s">
        <v>56</v>
      </c>
      <c r="I1095" s="213" t="s">
        <v>1418</v>
      </c>
      <c r="J1095" s="223">
        <v>44714.0</v>
      </c>
      <c r="K1095" s="213" t="s">
        <v>1505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2181</v>
      </c>
      <c r="C1096" s="177" t="s">
        <v>1493</v>
      </c>
      <c r="D1096" s="213" t="s">
        <v>1487</v>
      </c>
      <c r="E1096" s="225">
        <v>15000.0</v>
      </c>
      <c r="F1096" s="177" t="s">
        <v>2182</v>
      </c>
      <c r="G1096" s="213" t="s">
        <v>82</v>
      </c>
      <c r="H1096" s="213" t="s">
        <v>56</v>
      </c>
      <c r="I1096" s="213" t="s">
        <v>1456</v>
      </c>
      <c r="J1096" s="223">
        <v>44614.0</v>
      </c>
      <c r="K1096" s="251" t="s">
        <v>1491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2108</v>
      </c>
      <c r="C1097" s="238" t="s">
        <v>1493</v>
      </c>
      <c r="D1097" s="213" t="s">
        <v>1487</v>
      </c>
      <c r="E1097" s="239">
        <v>30000.0</v>
      </c>
      <c r="F1097" s="213" t="s">
        <v>2109</v>
      </c>
      <c r="G1097" s="223" t="s">
        <v>82</v>
      </c>
      <c r="H1097" s="223" t="s">
        <v>43</v>
      </c>
      <c r="I1097" s="223" t="s">
        <v>1459</v>
      </c>
      <c r="J1097" s="223">
        <v>44594.0</v>
      </c>
      <c r="K1097" s="223" t="s">
        <v>1630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2412</v>
      </c>
      <c r="C1098" s="213" t="s">
        <v>1493</v>
      </c>
      <c r="D1098" s="213" t="s">
        <v>1487</v>
      </c>
      <c r="E1098" s="225">
        <v>60000.0</v>
      </c>
      <c r="F1098" s="213" t="s">
        <v>2413</v>
      </c>
      <c r="G1098" s="213" t="s">
        <v>82</v>
      </c>
      <c r="H1098" s="213" t="s">
        <v>56</v>
      </c>
      <c r="I1098" s="213" t="s">
        <v>1418</v>
      </c>
      <c r="J1098" s="223">
        <v>44714.0</v>
      </c>
      <c r="K1098" s="213" t="s">
        <v>1505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2266</v>
      </c>
      <c r="C1099" s="213" t="s">
        <v>1493</v>
      </c>
      <c r="D1099" s="213" t="s">
        <v>1487</v>
      </c>
      <c r="E1099" s="225">
        <v>30000.0</v>
      </c>
      <c r="F1099" s="213" t="s">
        <v>2267</v>
      </c>
      <c r="G1099" s="213" t="s">
        <v>82</v>
      </c>
      <c r="H1099" s="213" t="s">
        <v>56</v>
      </c>
      <c r="I1099" s="213" t="s">
        <v>1356</v>
      </c>
      <c r="J1099" s="223">
        <v>44445.0</v>
      </c>
      <c r="K1099" s="213" t="s">
        <v>1630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1493</v>
      </c>
      <c r="D1100" s="213" t="s">
        <v>1487</v>
      </c>
      <c r="E1100" s="225">
        <v>1620.0</v>
      </c>
      <c r="F1100" s="213" t="s">
        <v>2374</v>
      </c>
      <c r="G1100" s="213" t="s">
        <v>82</v>
      </c>
      <c r="H1100" s="213" t="s">
        <v>43</v>
      </c>
      <c r="I1100" s="213" t="s">
        <v>1455</v>
      </c>
      <c r="J1100" s="223">
        <v>44819.0</v>
      </c>
      <c r="K1100" s="213" t="s">
        <v>1505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2398</v>
      </c>
      <c r="C1101" s="213" t="s">
        <v>1493</v>
      </c>
      <c r="D1101" s="213" t="s">
        <v>1487</v>
      </c>
      <c r="E1101" s="225">
        <v>80000.0</v>
      </c>
      <c r="F1101" s="213" t="s">
        <v>2399</v>
      </c>
      <c r="G1101" s="213" t="s">
        <v>82</v>
      </c>
      <c r="H1101" s="213" t="s">
        <v>43</v>
      </c>
      <c r="I1101" s="213" t="s">
        <v>104</v>
      </c>
      <c r="J1101" s="223">
        <v>44802.0</v>
      </c>
      <c r="K1101" s="213" t="s">
        <v>1630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2410</v>
      </c>
      <c r="C1102" s="213" t="s">
        <v>1493</v>
      </c>
      <c r="D1102" s="213" t="s">
        <v>1478</v>
      </c>
      <c r="E1102" s="225">
        <v>159092.51</v>
      </c>
      <c r="F1102" s="213" t="s">
        <v>2411</v>
      </c>
      <c r="G1102" s="213" t="s">
        <v>82</v>
      </c>
      <c r="H1102" s="213" t="s">
        <v>56</v>
      </c>
      <c r="I1102" s="213" t="s">
        <v>1306</v>
      </c>
      <c r="J1102" s="223">
        <v>44186.0</v>
      </c>
      <c r="K1102" s="213" t="s">
        <v>1573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1493</v>
      </c>
      <c r="D1103" s="213" t="s">
        <v>1513</v>
      </c>
      <c r="E1103" s="225">
        <v>101114.41</v>
      </c>
      <c r="F1103" s="213" t="s">
        <v>2414</v>
      </c>
      <c r="G1103" s="213" t="s">
        <v>82</v>
      </c>
      <c r="H1103" s="213" t="s">
        <v>2415</v>
      </c>
      <c r="I1103" s="213" t="s">
        <v>2416</v>
      </c>
      <c r="J1103" s="223">
        <v>44078.0</v>
      </c>
      <c r="K1103" s="213" t="s">
        <v>1480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2417</v>
      </c>
      <c r="C1104" s="213" t="s">
        <v>1493</v>
      </c>
      <c r="D1104" s="213" t="s">
        <v>1478</v>
      </c>
      <c r="E1104" s="225">
        <v>179504.09</v>
      </c>
      <c r="F1104" s="213" t="s">
        <v>2418</v>
      </c>
      <c r="G1104" s="213" t="s">
        <v>42</v>
      </c>
      <c r="H1104" s="213" t="s">
        <v>43</v>
      </c>
      <c r="I1104" s="213" t="s">
        <v>1306</v>
      </c>
      <c r="J1104" s="223">
        <v>44246.0</v>
      </c>
      <c r="K1104" s="213" t="s">
        <v>1491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2419</v>
      </c>
      <c r="C1105" s="213" t="s">
        <v>1493</v>
      </c>
      <c r="D1105" s="213" t="s">
        <v>1478</v>
      </c>
      <c r="E1105" s="225" t="s">
        <v>2420</v>
      </c>
      <c r="F1105" s="215" t="s">
        <v>2421</v>
      </c>
      <c r="G1105" s="213" t="s">
        <v>82</v>
      </c>
      <c r="H1105" s="213" t="s">
        <v>56</v>
      </c>
      <c r="I1105" s="213" t="s">
        <v>83</v>
      </c>
      <c r="J1105" s="223">
        <v>44390.0</v>
      </c>
      <c r="K1105" s="213" t="s">
        <v>1480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2410</v>
      </c>
      <c r="C1106" s="213" t="s">
        <v>1493</v>
      </c>
      <c r="D1106" s="213" t="s">
        <v>1478</v>
      </c>
      <c r="E1106" s="225">
        <v>156195.12</v>
      </c>
      <c r="F1106" s="213" t="s">
        <v>2411</v>
      </c>
      <c r="G1106" s="213" t="s">
        <v>42</v>
      </c>
      <c r="H1106" s="213" t="s">
        <v>43</v>
      </c>
      <c r="I1106" s="213" t="s">
        <v>1306</v>
      </c>
      <c r="J1106" s="223">
        <v>44186.0</v>
      </c>
      <c r="K1106" s="213" t="s">
        <v>1573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2030</v>
      </c>
      <c r="C1107" s="213" t="s">
        <v>1493</v>
      </c>
      <c r="D1107" s="213" t="s">
        <v>1478</v>
      </c>
      <c r="E1107" s="225">
        <v>244812.62</v>
      </c>
      <c r="F1107" s="213" t="s">
        <v>2031</v>
      </c>
      <c r="G1107" s="213" t="s">
        <v>42</v>
      </c>
      <c r="H1107" s="213" t="s">
        <v>56</v>
      </c>
      <c r="I1107" s="213" t="s">
        <v>2416</v>
      </c>
      <c r="J1107" s="223">
        <v>44340.0</v>
      </c>
      <c r="K1107" s="213" t="s">
        <v>1480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2422</v>
      </c>
      <c r="C1108" s="213" t="s">
        <v>1493</v>
      </c>
      <c r="D1108" s="213" t="s">
        <v>1487</v>
      </c>
      <c r="E1108" s="225">
        <v>5000.0</v>
      </c>
      <c r="F1108" s="213" t="s">
        <v>2423</v>
      </c>
      <c r="G1108" s="213" t="s">
        <v>42</v>
      </c>
      <c r="H1108" s="213" t="s">
        <v>43</v>
      </c>
      <c r="I1108" s="213" t="s">
        <v>1310</v>
      </c>
      <c r="J1108" s="223">
        <v>44421.0</v>
      </c>
      <c r="K1108" s="213" t="s">
        <v>1480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2424</v>
      </c>
      <c r="C1109" s="213" t="s">
        <v>1493</v>
      </c>
      <c r="D1109" s="213" t="s">
        <v>1487</v>
      </c>
      <c r="E1109" s="225">
        <v>25000.0</v>
      </c>
      <c r="F1109" s="213" t="s">
        <v>2425</v>
      </c>
      <c r="G1109" s="213" t="s">
        <v>82</v>
      </c>
      <c r="H1109" s="213" t="s">
        <v>56</v>
      </c>
      <c r="I1109" s="213" t="s">
        <v>1456</v>
      </c>
      <c r="J1109" s="223">
        <v>44655.0</v>
      </c>
      <c r="K1109" s="213" t="s">
        <v>1630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1879</v>
      </c>
      <c r="C1110" s="213" t="s">
        <v>1477</v>
      </c>
      <c r="D1110" s="213" t="s">
        <v>1478</v>
      </c>
      <c r="E1110" s="317">
        <v>70026.76</v>
      </c>
      <c r="F1110" s="216" t="s">
        <v>1880</v>
      </c>
      <c r="G1110" s="213" t="s">
        <v>82</v>
      </c>
      <c r="H1110" s="213" t="s">
        <v>1627</v>
      </c>
      <c r="I1110" s="213" t="s">
        <v>1430</v>
      </c>
      <c r="J1110" s="318">
        <v>44267.0</v>
      </c>
      <c r="K1110" s="213" t="s">
        <v>1491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1110</v>
      </c>
      <c r="C1111" s="213" t="s">
        <v>1477</v>
      </c>
      <c r="D1111" s="213" t="s">
        <v>1478</v>
      </c>
      <c r="E1111" s="225">
        <v>0.0</v>
      </c>
      <c r="F1111" s="215" t="s">
        <v>1880</v>
      </c>
      <c r="G1111" s="213" t="s">
        <v>82</v>
      </c>
      <c r="H1111" s="213" t="s">
        <v>1627</v>
      </c>
      <c r="I1111" s="213" t="s">
        <v>1430</v>
      </c>
      <c r="J1111" s="213" t="s">
        <v>1110</v>
      </c>
      <c r="K1111" s="213" t="s">
        <v>2364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2426</v>
      </c>
      <c r="C1112" s="213" t="s">
        <v>1477</v>
      </c>
      <c r="D1112" s="213" t="s">
        <v>1478</v>
      </c>
      <c r="E1112" s="225" t="s">
        <v>2427</v>
      </c>
      <c r="F1112" s="213" t="s">
        <v>2428</v>
      </c>
      <c r="G1112" s="213" t="s">
        <v>82</v>
      </c>
      <c r="H1112" s="213" t="s">
        <v>1627</v>
      </c>
      <c r="I1112" s="213" t="s">
        <v>1430</v>
      </c>
      <c r="J1112" s="223">
        <v>44733.0</v>
      </c>
      <c r="K1112" s="213" t="s">
        <v>1630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2274</v>
      </c>
      <c r="C1113" s="213" t="s">
        <v>1493</v>
      </c>
      <c r="D1113" s="213" t="s">
        <v>1478</v>
      </c>
      <c r="E1113" s="225">
        <v>251143.6</v>
      </c>
      <c r="F1113" s="213" t="s">
        <v>2275</v>
      </c>
      <c r="G1113" s="213" t="s">
        <v>82</v>
      </c>
      <c r="H1113" s="213" t="s">
        <v>56</v>
      </c>
      <c r="I1113" s="213" t="s">
        <v>83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2121</v>
      </c>
      <c r="C1114" s="254" t="s">
        <v>1493</v>
      </c>
      <c r="D1114" s="255" t="s">
        <v>1487</v>
      </c>
      <c r="E1114" s="256">
        <v>10000.0</v>
      </c>
      <c r="F1114" s="255" t="s">
        <v>2122</v>
      </c>
      <c r="G1114" s="255" t="s">
        <v>82</v>
      </c>
      <c r="H1114" s="255" t="s">
        <v>56</v>
      </c>
      <c r="I1114" s="255" t="s">
        <v>1456</v>
      </c>
      <c r="J1114" s="257">
        <v>44609.0</v>
      </c>
      <c r="K1114" s="254" t="s">
        <v>1505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1695</v>
      </c>
      <c r="C1115" s="254" t="s">
        <v>1493</v>
      </c>
      <c r="D1115" s="213" t="s">
        <v>1478</v>
      </c>
      <c r="E1115" s="225">
        <v>115969.72</v>
      </c>
      <c r="F1115" s="213" t="s">
        <v>1696</v>
      </c>
      <c r="G1115" s="213" t="s">
        <v>42</v>
      </c>
      <c r="H1115" s="213" t="s">
        <v>43</v>
      </c>
      <c r="I1115" s="213" t="s">
        <v>2429</v>
      </c>
      <c r="J1115" s="260">
        <v>44203.0</v>
      </c>
      <c r="K1115" s="213" t="s">
        <v>1491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2430</v>
      </c>
      <c r="C1116" s="213" t="s">
        <v>1477</v>
      </c>
      <c r="D1116" s="213" t="s">
        <v>1478</v>
      </c>
      <c r="E1116" s="317">
        <v>6543.8</v>
      </c>
      <c r="F1116" s="213" t="s">
        <v>2431</v>
      </c>
      <c r="G1116" s="213" t="s">
        <v>82</v>
      </c>
      <c r="H1116" s="213" t="s">
        <v>1627</v>
      </c>
      <c r="I1116" s="213" t="s">
        <v>1428</v>
      </c>
      <c r="J1116" s="223">
        <v>44263.0</v>
      </c>
      <c r="K1116" s="213" t="s">
        <v>1573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1493</v>
      </c>
      <c r="D1117" s="213" t="s">
        <v>1487</v>
      </c>
      <c r="E1117" s="317">
        <v>3700.0</v>
      </c>
      <c r="F1117" s="213" t="s">
        <v>2432</v>
      </c>
      <c r="G1117" s="213" t="s">
        <v>82</v>
      </c>
      <c r="H1117" s="213" t="s">
        <v>43</v>
      </c>
      <c r="I1117" s="213" t="s">
        <v>1329</v>
      </c>
      <c r="J1117" s="223">
        <v>44460.0</v>
      </c>
      <c r="K1117" s="213" t="s">
        <v>1630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1493</v>
      </c>
      <c r="D1118" s="213" t="s">
        <v>1487</v>
      </c>
      <c r="E1118" s="317">
        <v>250000.0</v>
      </c>
      <c r="F1118" s="213" t="s">
        <v>2433</v>
      </c>
      <c r="G1118" s="213" t="s">
        <v>42</v>
      </c>
      <c r="H1118" s="213" t="s">
        <v>43</v>
      </c>
      <c r="I1118" s="213" t="s">
        <v>1458</v>
      </c>
      <c r="J1118" s="260">
        <v>44714.0</v>
      </c>
      <c r="K1118" s="215" t="s">
        <v>1505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1493</v>
      </c>
      <c r="D1119" s="213" t="s">
        <v>1487</v>
      </c>
      <c r="E1119" s="317">
        <v>150000.0</v>
      </c>
      <c r="F1119" s="213" t="s">
        <v>2434</v>
      </c>
      <c r="G1119" s="213" t="s">
        <v>42</v>
      </c>
      <c r="H1119" s="213" t="s">
        <v>43</v>
      </c>
      <c r="I1119" s="213" t="s">
        <v>1458</v>
      </c>
      <c r="J1119" s="260">
        <v>44714.0</v>
      </c>
      <c r="K1119" s="215" t="s">
        <v>1505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2435</v>
      </c>
      <c r="C1120" s="213" t="s">
        <v>1493</v>
      </c>
      <c r="D1120" s="213" t="s">
        <v>1487</v>
      </c>
      <c r="E1120" s="225">
        <v>54000.0</v>
      </c>
      <c r="F1120" s="213" t="s">
        <v>1689</v>
      </c>
      <c r="G1120" s="213" t="s">
        <v>42</v>
      </c>
      <c r="H1120" s="213" t="s">
        <v>43</v>
      </c>
      <c r="I1120" s="213" t="s">
        <v>1350</v>
      </c>
      <c r="J1120" s="223">
        <v>44134.0</v>
      </c>
      <c r="K1120" s="213" t="s">
        <v>1573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2436</v>
      </c>
      <c r="C1121" s="213" t="s">
        <v>1493</v>
      </c>
      <c r="D1121" s="213" t="s">
        <v>1513</v>
      </c>
      <c r="E1121" s="225">
        <v>105535.73</v>
      </c>
      <c r="F1121" s="213" t="s">
        <v>2437</v>
      </c>
      <c r="G1121" s="213" t="s">
        <v>42</v>
      </c>
      <c r="H1121" s="213" t="s">
        <v>43</v>
      </c>
      <c r="I1121" s="213" t="s">
        <v>152</v>
      </c>
      <c r="J1121" s="319">
        <v>44361.0</v>
      </c>
      <c r="K1121" s="213" t="s">
        <v>1505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2108</v>
      </c>
      <c r="C1122" s="213" t="s">
        <v>1493</v>
      </c>
      <c r="D1122" s="213" t="s">
        <v>1487</v>
      </c>
      <c r="E1122" s="225">
        <v>30000.0</v>
      </c>
      <c r="F1122" s="213" t="s">
        <v>2109</v>
      </c>
      <c r="G1122" s="223" t="s">
        <v>82</v>
      </c>
      <c r="H1122" s="223" t="s">
        <v>43</v>
      </c>
      <c r="I1122" s="223" t="s">
        <v>1459</v>
      </c>
      <c r="J1122" s="223">
        <v>44594.0</v>
      </c>
      <c r="K1122" s="223" t="s">
        <v>1630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2296</v>
      </c>
      <c r="C1123" s="213" t="s">
        <v>1493</v>
      </c>
      <c r="D1123" s="213" t="s">
        <v>1487</v>
      </c>
      <c r="E1123" s="225">
        <v>11000.0</v>
      </c>
      <c r="F1123" s="213" t="s">
        <v>2297</v>
      </c>
      <c r="G1123" s="213" t="s">
        <v>82</v>
      </c>
      <c r="H1123" s="213" t="s">
        <v>43</v>
      </c>
      <c r="I1123" s="213" t="s">
        <v>1375</v>
      </c>
      <c r="J1123" s="223">
        <v>44393.0</v>
      </c>
      <c r="K1123" s="213" t="s">
        <v>1573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2438</v>
      </c>
      <c r="C1124" s="213" t="s">
        <v>1493</v>
      </c>
      <c r="D1124" s="213" t="s">
        <v>1487</v>
      </c>
      <c r="E1124" s="225">
        <v>12000.0</v>
      </c>
      <c r="F1124" s="213" t="s">
        <v>2439</v>
      </c>
      <c r="G1124" s="213" t="s">
        <v>82</v>
      </c>
      <c r="H1124" s="213" t="s">
        <v>43</v>
      </c>
      <c r="I1124" s="213" t="s">
        <v>1470</v>
      </c>
      <c r="J1124" s="223">
        <v>44076.0</v>
      </c>
      <c r="K1124" s="213" t="s">
        <v>1505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2440</v>
      </c>
      <c r="C1125" s="213" t="s">
        <v>1493</v>
      </c>
      <c r="D1125" s="213" t="s">
        <v>1487</v>
      </c>
      <c r="E1125" s="225">
        <v>36019.28</v>
      </c>
      <c r="F1125" s="213" t="s">
        <v>2101</v>
      </c>
      <c r="G1125" s="223" t="s">
        <v>82</v>
      </c>
      <c r="H1125" s="223" t="s">
        <v>56</v>
      </c>
      <c r="I1125" s="223" t="s">
        <v>1356</v>
      </c>
      <c r="J1125" s="223">
        <v>44511.0</v>
      </c>
      <c r="K1125" s="223" t="s">
        <v>1491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2271</v>
      </c>
      <c r="C1126" s="213" t="s">
        <v>1493</v>
      </c>
      <c r="D1126" s="213" t="s">
        <v>1487</v>
      </c>
      <c r="E1126" s="225">
        <v>10000.0</v>
      </c>
      <c r="F1126" s="213" t="s">
        <v>2272</v>
      </c>
      <c r="G1126" s="255" t="s">
        <v>82</v>
      </c>
      <c r="H1126" s="255" t="s">
        <v>56</v>
      </c>
      <c r="I1126" s="255" t="s">
        <v>1418</v>
      </c>
      <c r="J1126" s="257">
        <v>44568.0</v>
      </c>
      <c r="K1126" s="254" t="s">
        <v>2273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2369</v>
      </c>
      <c r="C1127" s="213" t="s">
        <v>1493</v>
      </c>
      <c r="D1127" s="213" t="s">
        <v>1513</v>
      </c>
      <c r="E1127" s="225">
        <v>44803.44</v>
      </c>
      <c r="F1127" s="213" t="s">
        <v>2370</v>
      </c>
      <c r="G1127" s="213" t="s">
        <v>82</v>
      </c>
      <c r="H1127" s="213" t="s">
        <v>43</v>
      </c>
      <c r="I1127" s="213" t="s">
        <v>104</v>
      </c>
      <c r="J1127" s="320">
        <v>44652.0</v>
      </c>
      <c r="K1127" s="213" t="s">
        <v>1630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2032</v>
      </c>
      <c r="C1128" s="213" t="s">
        <v>1493</v>
      </c>
      <c r="D1128" s="213" t="s">
        <v>1513</v>
      </c>
      <c r="E1128" s="225">
        <v>25323.14</v>
      </c>
      <c r="F1128" s="213" t="s">
        <v>2441</v>
      </c>
      <c r="G1128" s="213" t="s">
        <v>82</v>
      </c>
      <c r="H1128" s="213" t="s">
        <v>43</v>
      </c>
      <c r="I1128" s="213" t="s">
        <v>1375</v>
      </c>
      <c r="J1128" s="260">
        <v>44399.0</v>
      </c>
      <c r="K1128" s="213" t="s">
        <v>1491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2400</v>
      </c>
      <c r="C1129" s="213" t="s">
        <v>1493</v>
      </c>
      <c r="D1129" s="213" t="s">
        <v>1487</v>
      </c>
      <c r="E1129" s="225">
        <v>5000.0</v>
      </c>
      <c r="F1129" s="213" t="s">
        <v>2401</v>
      </c>
      <c r="G1129" s="213" t="s">
        <v>82</v>
      </c>
      <c r="H1129" s="213" t="s">
        <v>56</v>
      </c>
      <c r="I1129" s="213" t="s">
        <v>1418</v>
      </c>
      <c r="J1129" s="257">
        <v>44767.0</v>
      </c>
      <c r="K1129" s="252" t="s">
        <v>1630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1648</v>
      </c>
      <c r="C1130" s="213" t="s">
        <v>1493</v>
      </c>
      <c r="D1130" s="213" t="s">
        <v>1478</v>
      </c>
      <c r="E1130" s="225">
        <v>47562.04</v>
      </c>
      <c r="F1130" s="213" t="s">
        <v>2442</v>
      </c>
      <c r="G1130" s="213" t="s">
        <v>82</v>
      </c>
      <c r="H1130" s="213" t="s">
        <v>43</v>
      </c>
      <c r="I1130" s="213" t="s">
        <v>104</v>
      </c>
      <c r="J1130" s="223">
        <v>44089.0</v>
      </c>
      <c r="K1130" s="213" t="s">
        <v>1630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2443</v>
      </c>
      <c r="C1131" s="213" t="s">
        <v>1493</v>
      </c>
      <c r="D1131" s="213" t="s">
        <v>1487</v>
      </c>
      <c r="E1131" s="225">
        <v>39735.11</v>
      </c>
      <c r="F1131" s="255" t="s">
        <v>2156</v>
      </c>
      <c r="G1131" s="255" t="s">
        <v>82</v>
      </c>
      <c r="H1131" s="255" t="s">
        <v>56</v>
      </c>
      <c r="I1131" s="255" t="s">
        <v>1456</v>
      </c>
      <c r="J1131" s="257">
        <v>44645.0</v>
      </c>
      <c r="K1131" s="254" t="s">
        <v>1491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2296</v>
      </c>
      <c r="C1132" s="213" t="s">
        <v>1493</v>
      </c>
      <c r="D1132" s="213" t="s">
        <v>1487</v>
      </c>
      <c r="E1132" s="225">
        <v>18000.0</v>
      </c>
      <c r="F1132" s="213" t="s">
        <v>2297</v>
      </c>
      <c r="G1132" s="213" t="s">
        <v>82</v>
      </c>
      <c r="H1132" s="213" t="s">
        <v>43</v>
      </c>
      <c r="I1132" s="213" t="s">
        <v>1375</v>
      </c>
      <c r="J1132" s="223">
        <v>44393.0</v>
      </c>
      <c r="K1132" s="213" t="s">
        <v>1573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2444</v>
      </c>
      <c r="C1133" s="213" t="s">
        <v>39</v>
      </c>
      <c r="D1133" s="213" t="s">
        <v>1487</v>
      </c>
      <c r="E1133" s="225">
        <v>51409.52</v>
      </c>
      <c r="F1133" s="213" t="s">
        <v>2445</v>
      </c>
      <c r="G1133" s="213" t="s">
        <v>82</v>
      </c>
      <c r="H1133" s="213" t="s">
        <v>56</v>
      </c>
      <c r="I1133" s="213" t="s">
        <v>1327</v>
      </c>
      <c r="J1133" s="223">
        <v>44951.0</v>
      </c>
      <c r="K1133" s="213" t="s">
        <v>1630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2446</v>
      </c>
      <c r="C1134" s="213" t="s">
        <v>39</v>
      </c>
      <c r="D1134" s="213" t="s">
        <v>1487</v>
      </c>
      <c r="E1134" s="225">
        <v>9000.0</v>
      </c>
      <c r="F1134" s="213" t="s">
        <v>2447</v>
      </c>
      <c r="G1134" s="213" t="s">
        <v>82</v>
      </c>
      <c r="H1134" s="213" t="s">
        <v>43</v>
      </c>
      <c r="I1134" s="213" t="s">
        <v>104</v>
      </c>
      <c r="J1134" s="223">
        <v>44888.0</v>
      </c>
      <c r="K1134" s="213" t="s">
        <v>1630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2296</v>
      </c>
      <c r="C1135" s="213" t="s">
        <v>1493</v>
      </c>
      <c r="D1135" s="213" t="s">
        <v>1487</v>
      </c>
      <c r="E1135" s="225">
        <v>9500.0</v>
      </c>
      <c r="F1135" s="213" t="s">
        <v>2297</v>
      </c>
      <c r="G1135" s="213" t="s">
        <v>82</v>
      </c>
      <c r="H1135" s="213" t="s">
        <v>43</v>
      </c>
      <c r="I1135" s="213" t="s">
        <v>1375</v>
      </c>
      <c r="J1135" s="223">
        <v>44393.0</v>
      </c>
      <c r="K1135" s="213" t="s">
        <v>1573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1571</v>
      </c>
      <c r="C1136" s="213" t="s">
        <v>1527</v>
      </c>
      <c r="D1136" s="213" t="s">
        <v>1487</v>
      </c>
      <c r="E1136" s="225">
        <v>10000.0</v>
      </c>
      <c r="F1136" s="213" t="s">
        <v>2448</v>
      </c>
      <c r="G1136" s="213" t="s">
        <v>82</v>
      </c>
      <c r="H1136" s="213" t="s">
        <v>43</v>
      </c>
      <c r="I1136" s="213" t="s">
        <v>1375</v>
      </c>
      <c r="J1136" s="223">
        <v>43934.0</v>
      </c>
      <c r="K1136" s="213" t="s">
        <v>1573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2449</v>
      </c>
      <c r="C1137" s="213" t="s">
        <v>1493</v>
      </c>
      <c r="D1137" s="213" t="s">
        <v>1513</v>
      </c>
      <c r="E1137" s="225" t="s">
        <v>2450</v>
      </c>
      <c r="F1137" s="217" t="s">
        <v>2451</v>
      </c>
      <c r="G1137" s="213" t="s">
        <v>82</v>
      </c>
      <c r="H1137" s="213" t="s">
        <v>56</v>
      </c>
      <c r="I1137" s="213" t="s">
        <v>83</v>
      </c>
      <c r="J1137" s="213" t="s">
        <v>2452</v>
      </c>
      <c r="K1137" s="213" t="s">
        <v>1491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2271</v>
      </c>
      <c r="C1138" s="213" t="s">
        <v>1493</v>
      </c>
      <c r="D1138" s="213" t="s">
        <v>1513</v>
      </c>
      <c r="E1138" s="225">
        <v>4119326.59</v>
      </c>
      <c r="F1138" s="213" t="s">
        <v>2272</v>
      </c>
      <c r="G1138" s="255" t="s">
        <v>82</v>
      </c>
      <c r="H1138" s="255" t="s">
        <v>56</v>
      </c>
      <c r="I1138" s="255" t="s">
        <v>1418</v>
      </c>
      <c r="J1138" s="257">
        <v>44568.0</v>
      </c>
      <c r="K1138" s="254" t="s">
        <v>2273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1691</v>
      </c>
      <c r="C1139" s="213" t="s">
        <v>1493</v>
      </c>
      <c r="D1139" s="213" t="s">
        <v>1513</v>
      </c>
      <c r="E1139" s="225">
        <v>97046.39</v>
      </c>
      <c r="F1139" s="216" t="s">
        <v>1692</v>
      </c>
      <c r="G1139" s="213" t="s">
        <v>42</v>
      </c>
      <c r="H1139" s="213" t="s">
        <v>43</v>
      </c>
      <c r="I1139" s="213" t="s">
        <v>1367</v>
      </c>
      <c r="J1139" s="223">
        <v>44180.0</v>
      </c>
      <c r="K1139" s="213" t="s">
        <v>1491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1046</v>
      </c>
      <c r="C1140" s="213" t="s">
        <v>39</v>
      </c>
      <c r="D1140" s="213" t="s">
        <v>1487</v>
      </c>
      <c r="E1140" s="225">
        <v>13092.93</v>
      </c>
      <c r="F1140" s="213" t="s">
        <v>2453</v>
      </c>
      <c r="G1140" s="213" t="s">
        <v>82</v>
      </c>
      <c r="H1140" s="213" t="s">
        <v>56</v>
      </c>
      <c r="I1140" s="213" t="s">
        <v>83</v>
      </c>
      <c r="J1140" s="320">
        <v>44951.0</v>
      </c>
      <c r="K1140" s="213" t="s">
        <v>1630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2400</v>
      </c>
      <c r="C1141" s="213" t="s">
        <v>1493</v>
      </c>
      <c r="D1141" s="213" t="s">
        <v>1487</v>
      </c>
      <c r="E1141" s="225">
        <v>1000.0</v>
      </c>
      <c r="F1141" s="213" t="s">
        <v>2401</v>
      </c>
      <c r="G1141" s="213" t="s">
        <v>82</v>
      </c>
      <c r="H1141" s="213" t="s">
        <v>56</v>
      </c>
      <c r="I1141" s="213" t="s">
        <v>1418</v>
      </c>
      <c r="J1141" s="320">
        <v>44767.0</v>
      </c>
      <c r="K1141" s="213" t="s">
        <v>1630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B52F9AB5-9247-44F2-B45C-2397B3CB5A1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