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Data\IPMC-Platform\Storage\标定\"/>
    </mc:Choice>
  </mc:AlternateContent>
  <xr:revisionPtr revIDLastSave="0" documentId="10_ncr:8100000_{8CA1AA3D-1811-4009-B44D-F336545787E8}" xr6:coauthVersionLast="34" xr6:coauthVersionMax="34" xr10:uidLastSave="{00000000-0000-0000-0000-000000000000}"/>
  <bookViews>
    <workbookView xWindow="0" yWindow="0" windowWidth="19776" windowHeight="7620" xr2:uid="{00000000-000D-0000-FFFF-FFFF00000000}"/>
  </bookViews>
  <sheets>
    <sheet name="新力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C3" i="1" l="1"/>
  <c r="C4" i="1"/>
  <c r="C5" i="1"/>
  <c r="C2" i="1"/>
  <c r="D3" i="1" l="1"/>
  <c r="D4" i="1"/>
  <c r="D5" i="1"/>
  <c r="D2" i="1"/>
  <c r="N5" i="1" l="1"/>
  <c r="N4" i="1"/>
  <c r="N3" i="1"/>
  <c r="N2" i="1"/>
  <c r="B5" i="2"/>
  <c r="A12" i="2"/>
  <c r="A13" i="2"/>
  <c r="M5" i="1"/>
  <c r="M4" i="1"/>
  <c r="M3" i="1"/>
  <c r="M2" i="1"/>
</calcChain>
</file>

<file path=xl/sharedStrings.xml><?xml version="1.0" encoding="utf-8"?>
<sst xmlns="http://schemas.openxmlformats.org/spreadsheetml/2006/main" count="15" uniqueCount="13">
  <si>
    <t>砝码质量/g</t>
    <phoneticPr fontId="18" type="noConversion"/>
  </si>
  <si>
    <t>测量均值/N</t>
    <phoneticPr fontId="18" type="noConversion"/>
  </si>
  <si>
    <t>理论重量/N</t>
    <phoneticPr fontId="18" type="noConversion"/>
  </si>
  <si>
    <t>方差</t>
    <phoneticPr fontId="18" type="noConversion"/>
  </si>
  <si>
    <t>强度</t>
    <phoneticPr fontId="18" type="noConversion"/>
  </si>
  <si>
    <t>绝对误差</t>
    <phoneticPr fontId="18" type="noConversion"/>
  </si>
  <si>
    <t>万用表/mA</t>
    <phoneticPr fontId="18" type="noConversion"/>
  </si>
  <si>
    <t>上位机/mA</t>
    <phoneticPr fontId="18" type="noConversion"/>
  </si>
  <si>
    <t>误差/mA</t>
    <phoneticPr fontId="18" type="noConversion"/>
  </si>
  <si>
    <t>万用表量程</t>
    <phoneticPr fontId="18" type="noConversion"/>
  </si>
  <si>
    <t>200mA</t>
    <phoneticPr fontId="18" type="noConversion"/>
  </si>
  <si>
    <t>20mA</t>
    <phoneticPr fontId="18" type="noConversion"/>
  </si>
  <si>
    <t>对应电压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</si>
</sst>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363636"/>
      <name val="Segoe UI"/>
      <family val="2"/>
    </font>
    <font>
      <sz val="8"/>
      <color rgb="FF363636"/>
      <name val="Segoe UI"/>
      <family val="2"/>
    </font>
    <font>
      <sz val="8"/>
      <color rgb="FF363636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3" fontId="20" fillId="0" borderId="0" xfId="0" applyNumberFormat="1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0" fillId="0" borderId="0" xfId="0" applyFont="1">
      <alignment vertical="center"/>
    </xf>
    <xf numFmtId="0" fontId="0" fillId="0" borderId="0" xfId="0" applyAlignment="1">
      <alignment horizontal="right" vertical="center"/>
    </xf>
    <xf numFmtId="0" fontId="19" fillId="0" borderId="0" xfId="0" applyFont="1" applyAlignment="1">
      <alignment horizontal="right" vertical="center" wrapText="1"/>
    </xf>
    <xf numFmtId="11" fontId="0" fillId="0" borderId="0" xfId="0" applyNumberFormat="1" applyAlignment="1">
      <alignment horizontal="righ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新力!$L$2:$L$5</c:f>
              <c:numCache>
                <c:formatCode>General</c:formatCode>
                <c:ptCount val="4"/>
                <c:pt idx="0">
                  <c:v>103.1</c:v>
                </c:pt>
                <c:pt idx="1">
                  <c:v>70.23</c:v>
                </c:pt>
                <c:pt idx="2">
                  <c:v>34.6</c:v>
                </c:pt>
                <c:pt idx="3">
                  <c:v>16.12</c:v>
                </c:pt>
              </c:numCache>
            </c:numRef>
          </c:xVal>
          <c:yVal>
            <c:numRef>
              <c:f>新力!$O$2:$O$5</c:f>
              <c:numCache>
                <c:formatCode>General</c:formatCode>
                <c:ptCount val="4"/>
                <c:pt idx="0">
                  <c:v>1.5</c:v>
                </c:pt>
                <c:pt idx="1">
                  <c:v>1.1300000000000097</c:v>
                </c:pt>
                <c:pt idx="2">
                  <c:v>1</c:v>
                </c:pt>
                <c:pt idx="3">
                  <c:v>5.0000000000000711E-2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6D-4A9F-BE80-A376B4281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855816"/>
        <c:axId val="711862048"/>
      </c:scatterChart>
      <c:valAx>
        <c:axId val="711855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万用表电流</a:t>
                </a:r>
                <a:r>
                  <a:rPr lang="en-US" altLang="zh-CN"/>
                  <a:t>/mA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711862048"/>
        <c:crosses val="autoZero"/>
        <c:crossBetween val="midCat"/>
      </c:valAx>
      <c:valAx>
        <c:axId val="711862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绝对误差</a:t>
                </a:r>
                <a:r>
                  <a:rPr lang="en-US" altLang="zh-CN"/>
                  <a:t>/mA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2.7777777777777776E-2"/>
              <c:y val="0.327183216681248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711855816"/>
        <c:crosses val="autoZero"/>
        <c:crossBetween val="midCat"/>
        <c:majorUnit val="0.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宋体" panose="02010600030101010101" pitchFamily="2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电流标定结果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075459317585301"/>
                  <c:y val="-8.2504009915427237E-2"/>
                </c:manualLayout>
              </c:layout>
              <c:numFmt formatCode="General" sourceLinked="0"/>
              <c:spPr>
                <a:noFill/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新力!$A$2:$A$5</c:f>
              <c:numCache>
                <c:formatCode>General</c:formatCode>
                <c:ptCount val="4"/>
                <c:pt idx="0">
                  <c:v>103.1</c:v>
                </c:pt>
                <c:pt idx="1">
                  <c:v>70.23</c:v>
                </c:pt>
                <c:pt idx="2">
                  <c:v>34.6</c:v>
                </c:pt>
                <c:pt idx="3">
                  <c:v>16.12</c:v>
                </c:pt>
              </c:numCache>
            </c:numRef>
          </c:xVal>
          <c:yVal>
            <c:numRef>
              <c:f>新力!$C$2:$C$5</c:f>
              <c:numCache>
                <c:formatCode>General</c:formatCode>
                <c:ptCount val="4"/>
                <c:pt idx="0">
                  <c:v>0.47867156599999999</c:v>
                </c:pt>
                <c:pt idx="1">
                  <c:v>0.31621611099999997</c:v>
                </c:pt>
                <c:pt idx="2">
                  <c:v>0.15376065600000002</c:v>
                </c:pt>
                <c:pt idx="3">
                  <c:v>7.399731570000001E-2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A6-44C8-99FD-95CFBCB14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736072"/>
        <c:axId val="563737712"/>
      </c:scatterChart>
      <c:valAx>
        <c:axId val="563736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万用表显示电流</a:t>
                </a:r>
                <a:r>
                  <a:rPr lang="en-US"/>
                  <a:t>/ mA (20~200mA</a:t>
                </a:r>
                <a:r>
                  <a:rPr lang="zh-CN"/>
                  <a:t>量程</a:t>
                </a:r>
                <a:r>
                  <a:rPr lang="en-US"/>
                  <a:t>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737712"/>
        <c:crosses val="autoZero"/>
        <c:crossBetween val="midCat"/>
      </c:valAx>
      <c:valAx>
        <c:axId val="563737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电压变化</a:t>
                </a:r>
                <a:r>
                  <a:rPr lang="en-US"/>
                  <a:t>/ V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736072"/>
        <c:crosses val="autoZero"/>
        <c:crossBetween val="midCat"/>
        <c:majorUnit val="0.1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7</xdr:row>
      <xdr:rowOff>60960</xdr:rowOff>
    </xdr:from>
    <xdr:to>
      <xdr:col>12</xdr:col>
      <xdr:colOff>769620</xdr:colOff>
      <xdr:row>21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6826E93-A3BF-47AD-8F6F-CDFE287BD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</xdr:colOff>
      <xdr:row>6</xdr:row>
      <xdr:rowOff>68580</xdr:rowOff>
    </xdr:from>
    <xdr:to>
      <xdr:col>7</xdr:col>
      <xdr:colOff>883920</xdr:colOff>
      <xdr:row>20</xdr:row>
      <xdr:rowOff>15240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1E4BAA3-06BA-4B52-8333-727CAB065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94"/>
  <sheetViews>
    <sheetView tabSelected="1" workbookViewId="0">
      <selection activeCell="G4" sqref="G4"/>
    </sheetView>
  </sheetViews>
  <sheetFormatPr defaultRowHeight="13.8" x14ac:dyDescent="0.25"/>
  <cols>
    <col min="1" max="1" width="17.33203125" style="5" bestFit="1" customWidth="1"/>
    <col min="2" max="2" width="11.77734375" style="5" bestFit="1" customWidth="1"/>
    <col min="3" max="3" width="11.77734375" style="5" customWidth="1"/>
    <col min="4" max="4" width="17.33203125" style="5" bestFit="1" customWidth="1"/>
    <col min="5" max="5" width="11.77734375" style="5" bestFit="1" customWidth="1"/>
    <col min="6" max="6" width="15.109375" style="5" bestFit="1" customWidth="1"/>
    <col min="7" max="7" width="9.6640625" style="5" bestFit="1" customWidth="1"/>
    <col min="8" max="8" width="17.33203125" style="5" bestFit="1" customWidth="1"/>
    <col min="9" max="9" width="11.77734375" style="5" bestFit="1" customWidth="1"/>
    <col min="10" max="10" width="17.33203125" style="5" bestFit="1" customWidth="1"/>
    <col min="11" max="11" width="11.77734375" style="5" bestFit="1" customWidth="1"/>
    <col min="12" max="12" width="17.33203125" style="5" bestFit="1" customWidth="1"/>
    <col min="13" max="13" width="11.77734375" style="5" bestFit="1" customWidth="1"/>
    <col min="14" max="14" width="15.5546875" style="5" customWidth="1"/>
    <col min="15" max="15" width="11.33203125" style="5" customWidth="1"/>
    <col min="16" max="16384" width="8.88671875" style="5"/>
  </cols>
  <sheetData>
    <row r="1" spans="1:15" x14ac:dyDescent="0.25">
      <c r="A1" s="5" t="s">
        <v>6</v>
      </c>
      <c r="B1" s="5" t="s">
        <v>7</v>
      </c>
      <c r="C1" s="5" t="s">
        <v>12</v>
      </c>
      <c r="D1" s="5" t="s">
        <v>8</v>
      </c>
      <c r="E1" s="5" t="s">
        <v>9</v>
      </c>
      <c r="K1" s="5" t="s">
        <v>0</v>
      </c>
      <c r="L1" s="5" t="s">
        <v>2</v>
      </c>
      <c r="M1" s="5" t="s">
        <v>1</v>
      </c>
      <c r="N1" s="5" t="s">
        <v>3</v>
      </c>
      <c r="O1" s="5" t="s">
        <v>5</v>
      </c>
    </row>
    <row r="2" spans="1:15" x14ac:dyDescent="0.25">
      <c r="A2" s="5">
        <v>103.1</v>
      </c>
      <c r="B2" s="5">
        <v>104.6</v>
      </c>
      <c r="C2" s="5">
        <f>B2*457.621*0.01/1000</f>
        <v>0.47867156599999999</v>
      </c>
      <c r="D2" s="5">
        <f>ABS(A2-B2)</f>
        <v>1.5</v>
      </c>
      <c r="E2" s="5" t="s">
        <v>10</v>
      </c>
      <c r="K2" s="5">
        <v>5</v>
      </c>
      <c r="L2" s="5">
        <v>103.1</v>
      </c>
      <c r="M2" s="5" t="e">
        <f>-AVERAGE(B1,B100)</f>
        <v>#DIV/0!</v>
      </c>
      <c r="N2" s="5" t="e">
        <f>_xlfn.VAR.P(B1,B100)</f>
        <v>#DIV/0!</v>
      </c>
      <c r="O2" s="5">
        <v>1.5</v>
      </c>
    </row>
    <row r="3" spans="1:15" x14ac:dyDescent="0.25">
      <c r="A3" s="5">
        <v>70.23</v>
      </c>
      <c r="B3" s="5">
        <v>69.099999999999994</v>
      </c>
      <c r="C3" s="5">
        <f t="shared" ref="C3:C5" si="0">B3*457.621*0.01/1000</f>
        <v>0.31621611099999997</v>
      </c>
      <c r="D3" s="5">
        <f t="shared" ref="D3:D5" si="1">ABS(A3-B3)</f>
        <v>1.1300000000000097</v>
      </c>
      <c r="E3" s="5" t="s">
        <v>10</v>
      </c>
      <c r="K3" s="5">
        <v>10</v>
      </c>
      <c r="L3" s="5">
        <v>70.23</v>
      </c>
      <c r="M3" s="5" t="e">
        <f>-AVERAGE(A1,E100)</f>
        <v>#DIV/0!</v>
      </c>
      <c r="N3" s="5" t="e">
        <f>_xlfn.VAR.P(A1,E100)</f>
        <v>#DIV/0!</v>
      </c>
      <c r="O3" s="5">
        <v>1.1300000000000097</v>
      </c>
    </row>
    <row r="4" spans="1:15" x14ac:dyDescent="0.25">
      <c r="A4" s="5">
        <v>34.6</v>
      </c>
      <c r="B4" s="5">
        <v>33.6</v>
      </c>
      <c r="C4" s="5">
        <f t="shared" si="0"/>
        <v>0.15376065600000002</v>
      </c>
      <c r="D4" s="5">
        <f t="shared" si="1"/>
        <v>1</v>
      </c>
      <c r="E4" s="5" t="s">
        <v>10</v>
      </c>
      <c r="K4" s="5">
        <v>20</v>
      </c>
      <c r="L4" s="5">
        <v>34.6</v>
      </c>
      <c r="M4" s="5" t="e">
        <f>-AVERAGE(G1,G100)</f>
        <v>#DIV/0!</v>
      </c>
      <c r="N4" s="5" t="e">
        <f>_xlfn.VAR.P(G1,G100)</f>
        <v>#DIV/0!</v>
      </c>
      <c r="O4" s="5">
        <v>1</v>
      </c>
    </row>
    <row r="5" spans="1:15" x14ac:dyDescent="0.25">
      <c r="A5" s="5">
        <v>16.12</v>
      </c>
      <c r="B5" s="5">
        <v>16.170000000000002</v>
      </c>
      <c r="C5" s="5">
        <f t="shared" si="0"/>
        <v>7.399731570000001E-2</v>
      </c>
      <c r="D5" s="5">
        <f t="shared" si="1"/>
        <v>5.0000000000000711E-2</v>
      </c>
      <c r="E5" s="5" t="s">
        <v>11</v>
      </c>
      <c r="K5" s="5">
        <v>50</v>
      </c>
      <c r="L5" s="5">
        <v>16.12</v>
      </c>
      <c r="M5" s="5" t="e">
        <f>-AVERAGE(I1,I100)</f>
        <v>#DIV/0!</v>
      </c>
      <c r="N5" s="5" t="e">
        <f>_xlfn.VAR.P(I1,I100)</f>
        <v>#DIV/0!</v>
      </c>
      <c r="O5" s="5">
        <v>5.0000000000000711E-2</v>
      </c>
    </row>
    <row r="11" spans="1:15" ht="16.8" x14ac:dyDescent="0.25">
      <c r="M11" s="6"/>
      <c r="N11" s="6"/>
    </row>
    <row r="12" spans="1:15" ht="16.8" x14ac:dyDescent="0.25">
      <c r="M12" s="6"/>
      <c r="N12" s="6"/>
    </row>
    <row r="13" spans="1:15" ht="16.8" x14ac:dyDescent="0.25">
      <c r="M13" s="6"/>
      <c r="N13" s="6"/>
    </row>
    <row r="14" spans="1:15" ht="16.8" x14ac:dyDescent="0.25">
      <c r="M14" s="6"/>
      <c r="N14" s="6"/>
    </row>
    <row r="15" spans="1:15" ht="16.8" x14ac:dyDescent="0.25">
      <c r="M15" s="6"/>
      <c r="N15" s="6"/>
    </row>
    <row r="16" spans="1:15" ht="16.8" x14ac:dyDescent="0.25">
      <c r="M16" s="6"/>
      <c r="N16" s="6"/>
    </row>
    <row r="17" spans="13:14" ht="16.8" x14ac:dyDescent="0.25">
      <c r="M17" s="6"/>
      <c r="N17" s="6"/>
    </row>
    <row r="18" spans="13:14" ht="16.8" x14ac:dyDescent="0.25">
      <c r="M18" s="6"/>
      <c r="N18" s="6"/>
    </row>
    <row r="19" spans="13:14" ht="16.8" x14ac:dyDescent="0.25">
      <c r="M19" s="6"/>
      <c r="N19" s="6"/>
    </row>
    <row r="1592" spans="13:13" x14ac:dyDescent="0.25">
      <c r="M1592" s="7"/>
    </row>
    <row r="1593" spans="13:13" x14ac:dyDescent="0.25">
      <c r="M1593" s="7"/>
    </row>
    <row r="1594" spans="13:13" x14ac:dyDescent="0.25">
      <c r="M1594" s="7"/>
    </row>
  </sheetData>
  <phoneticPr fontId="18" type="noConversion"/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workbookViewId="0">
      <selection activeCell="B5" sqref="B5"/>
    </sheetView>
  </sheetViews>
  <sheetFormatPr defaultRowHeight="13.8" x14ac:dyDescent="0.25"/>
  <sheetData>
    <row r="1" spans="1:3" ht="16.8" x14ac:dyDescent="0.25">
      <c r="A1" s="3" t="s">
        <v>4</v>
      </c>
      <c r="B1" s="2"/>
      <c r="C1" s="2"/>
    </row>
    <row r="2" spans="1:3" ht="16.8" x14ac:dyDescent="0.25">
      <c r="A2" s="1">
        <v>1345</v>
      </c>
      <c r="B2" s="2">
        <v>1</v>
      </c>
      <c r="C2" s="2"/>
    </row>
    <row r="3" spans="1:3" ht="16.8" x14ac:dyDescent="0.25">
      <c r="A3" s="1">
        <v>1301</v>
      </c>
      <c r="B3" s="2">
        <v>2</v>
      </c>
      <c r="C3" s="2"/>
    </row>
    <row r="4" spans="1:3" ht="16.8" x14ac:dyDescent="0.25">
      <c r="A4" s="1">
        <v>1368</v>
      </c>
      <c r="B4" s="2">
        <v>3</v>
      </c>
      <c r="C4" s="2"/>
    </row>
    <row r="5" spans="1:3" ht="16.8" x14ac:dyDescent="0.25">
      <c r="A5" s="1">
        <v>1322</v>
      </c>
      <c r="B5" s="2">
        <f>_xlfn.VAR.P(B2,B4)</f>
        <v>1</v>
      </c>
      <c r="C5" s="2"/>
    </row>
    <row r="6" spans="1:3" ht="16.8" x14ac:dyDescent="0.25">
      <c r="A6" s="1">
        <v>1310</v>
      </c>
      <c r="B6" s="2"/>
      <c r="C6" s="2"/>
    </row>
    <row r="7" spans="1:3" ht="16.8" x14ac:dyDescent="0.25">
      <c r="A7" s="1">
        <v>1370</v>
      </c>
      <c r="B7" s="2"/>
      <c r="C7" s="2"/>
    </row>
    <row r="8" spans="1:3" ht="16.8" x14ac:dyDescent="0.25">
      <c r="A8" s="1">
        <v>1318</v>
      </c>
      <c r="B8" s="2"/>
      <c r="C8" s="2"/>
    </row>
    <row r="9" spans="1:3" ht="16.8" x14ac:dyDescent="0.25">
      <c r="A9" s="1">
        <v>1350</v>
      </c>
      <c r="B9" s="2"/>
      <c r="C9" s="2"/>
    </row>
    <row r="10" spans="1:3" ht="16.8" x14ac:dyDescent="0.25">
      <c r="A10" s="1">
        <v>1303</v>
      </c>
      <c r="B10" s="2"/>
      <c r="C10" s="2"/>
    </row>
    <row r="11" spans="1:3" x14ac:dyDescent="0.25">
      <c r="A11" s="1">
        <v>1299</v>
      </c>
    </row>
    <row r="12" spans="1:3" x14ac:dyDescent="0.25">
      <c r="A12" s="4">
        <f>_xlfn.VAR.P(A2:A11)</f>
        <v>678.83999999999992</v>
      </c>
    </row>
    <row r="13" spans="1:3" x14ac:dyDescent="0.25">
      <c r="A13" s="4">
        <f>_xlfn.VAR.S(A2:A11)</f>
        <v>754.26666666666654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新力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岳英豪</dc:creator>
  <cp:lastModifiedBy>岳英豪</cp:lastModifiedBy>
  <dcterms:created xsi:type="dcterms:W3CDTF">2018-06-13T11:17:05Z</dcterms:created>
  <dcterms:modified xsi:type="dcterms:W3CDTF">2018-08-03T13:57:33Z</dcterms:modified>
</cp:coreProperties>
</file>